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1490" windowWidth="17715" windowHeight="1185" tabRatio="939"/>
  </bookViews>
  <sheets>
    <sheet name="UNIF CAMUF NAL 2010" sheetId="28" r:id="rId1"/>
    <sheet name="UNIF CAMUF NAL 2010 DAMA" sheetId="23" r:id="rId2"/>
    <sheet name="UNIF CAMUF DESIERTO" sheetId="24" r:id="rId3"/>
    <sheet name="CAMUFLADO TELA 5050 DRIL " sheetId="29" r:id="rId4"/>
    <sheet name="CAMUFLADO TELA TIPO 4 DRILES" sheetId="30" r:id="rId5"/>
    <sheet name="UNIF DESMIN IGNIFUGO" sheetId="26" r:id="rId6"/>
    <sheet name="UNIF CAMUF TIPO 4 SM" sheetId="20" r:id="rId7"/>
    <sheet name="UNIF CAMUF TIPO 4 DESIERTO SM" sheetId="25" r:id="rId8"/>
    <sheet name="OVEROL ANTILLAMA " sheetId="27" r:id="rId9"/>
    <sheet name="UNIF DESMINADO HUMA" sheetId="13" r:id="rId10"/>
    <sheet name="BORDADOS TERMINADO" sheetId="3" r:id="rId11"/>
    <sheet name="BORDADOS PRESILLA " sheetId="31" r:id="rId12"/>
    <sheet name="PANTAL PAÑOS" sheetId="2" r:id="rId13"/>
    <sheet name="GUERRE PAÑOS" sheetId="5" r:id="rId14"/>
    <sheet name="GORRA PAÑOS" sheetId="7" r:id="rId15"/>
    <sheet name="CHAQUETILLA" sheetId="6" r:id="rId16"/>
    <sheet name="UNIF. VERD CLASE. ESCUE" sheetId="10" r:id="rId17"/>
    <sheet name="UNIF N4 MASCULINO" sheetId="33" r:id="rId18"/>
    <sheet name="UNIF N4 FEMENINO" sheetId="35" r:id="rId19"/>
    <sheet name="UNIF N4A CAMALEON" sheetId="36" r:id="rId20"/>
    <sheet name="UNIF N4 MASCULINO SOBREM EJC" sheetId="38" r:id="rId21"/>
    <sheet name="UNIF N4 FEMENINO SOBREM EJ " sheetId="39" r:id="rId22"/>
    <sheet name="Hoja1" sheetId="8" r:id="rId23"/>
    <sheet name="Hoja2" sheetId="37" r:id="rId24"/>
  </sheets>
  <definedNames>
    <definedName name="_xlnm.Print_Area" localSheetId="11">'BORDADOS PRESILLA '!$A$1:$AF$119</definedName>
    <definedName name="_xlnm.Print_Area" localSheetId="10">'BORDADOS TERMINADO'!$A$1:$AF$119</definedName>
    <definedName name="_xlnm.Print_Area" localSheetId="3">'CAMUFLADO TELA 5050 DRIL '!$A$1:$AF$130</definedName>
    <definedName name="_xlnm.Print_Area" localSheetId="4">'CAMUFLADO TELA TIPO 4 DRILES'!$A$1:$AF$130</definedName>
    <definedName name="_xlnm.Print_Area" localSheetId="15">CHAQUETILLA!$A$1:$AF$126</definedName>
    <definedName name="_xlnm.Print_Area" localSheetId="14">'GORRA PAÑOS'!$A$1:$AF$127</definedName>
    <definedName name="_xlnm.Print_Area" localSheetId="13">'GUERRE PAÑOS'!$A$1:$AF$127</definedName>
    <definedName name="_xlnm.Print_Area" localSheetId="8">'OVEROL ANTILLAMA '!$A$1:$AF$129</definedName>
    <definedName name="_xlnm.Print_Area" localSheetId="12">'PANTAL PAÑOS'!$A$1:$AF$127</definedName>
    <definedName name="_xlnm.Print_Area" localSheetId="2">'UNIF CAMUF DESIERTO'!$A$1:$AF$130</definedName>
    <definedName name="_xlnm.Print_Area" localSheetId="0">'UNIF CAMUF NAL 2010'!$A$1:$AF$135</definedName>
    <definedName name="_xlnm.Print_Area" localSheetId="1">'UNIF CAMUF NAL 2010 DAMA'!$A$1:$AF$130</definedName>
    <definedName name="_xlnm.Print_Area" localSheetId="7">'UNIF CAMUF TIPO 4 DESIERTO SM'!$A$1:$AF$129</definedName>
    <definedName name="_xlnm.Print_Area" localSheetId="6">'UNIF CAMUF TIPO 4 SM'!$A$1:$AF$130</definedName>
    <definedName name="_xlnm.Print_Area" localSheetId="5">'UNIF DESMIN IGNIFUGO'!$A$1:$AF$130</definedName>
    <definedName name="_xlnm.Print_Area" localSheetId="9">'UNIF DESMINADO HUMA'!$A$1:$AF$129</definedName>
    <definedName name="_xlnm.Print_Area" localSheetId="18">'UNIF N4 FEMENINO'!$A$1:$AF$130</definedName>
    <definedName name="_xlnm.Print_Area" localSheetId="21">'UNIF N4 FEMENINO SOBREM EJ '!$A$1:$AF$130</definedName>
    <definedName name="_xlnm.Print_Area" localSheetId="17">'UNIF N4 MASCULINO'!$A$1:$AF$130</definedName>
    <definedName name="_xlnm.Print_Area" localSheetId="20">'UNIF N4 MASCULINO SOBREM EJC'!$A$1:$AF$130</definedName>
    <definedName name="_xlnm.Print_Area" localSheetId="16">'UNIF. VERD CLASE. ESCUE'!$A$1:$AF$117</definedName>
  </definedNames>
  <calcPr calcId="145621"/>
</workbook>
</file>

<file path=xl/calcChain.xml><?xml version="1.0" encoding="utf-8"?>
<calcChain xmlns="http://schemas.openxmlformats.org/spreadsheetml/2006/main">
  <c r="M6" i="38" l="1"/>
  <c r="M31" i="38"/>
  <c r="M46" i="38"/>
  <c r="M61" i="38"/>
  <c r="M61" i="39"/>
  <c r="M46" i="39"/>
  <c r="M31" i="39"/>
  <c r="M6" i="39"/>
  <c r="E18" i="39"/>
  <c r="E33" i="39" s="1"/>
  <c r="E48" i="39" s="1"/>
  <c r="AB16" i="39"/>
  <c r="AB31" i="39" s="1"/>
  <c r="AB46" i="39" s="1"/>
  <c r="AB61" i="39" s="1"/>
  <c r="E18" i="38" l="1"/>
  <c r="E33" i="38" s="1"/>
  <c r="E48" i="38" s="1"/>
  <c r="AB16" i="38"/>
  <c r="AB31" i="38" s="1"/>
  <c r="AB46" i="38" s="1"/>
  <c r="AB61" i="38" s="1"/>
  <c r="M61" i="35" l="1"/>
  <c r="M6" i="35"/>
  <c r="M31" i="35"/>
  <c r="M46" i="35"/>
  <c r="M46" i="33" l="1"/>
  <c r="E63" i="36"/>
  <c r="M61" i="36"/>
  <c r="C61" i="36"/>
  <c r="M46" i="36"/>
  <c r="C46" i="36"/>
  <c r="M31" i="36"/>
  <c r="C31" i="36"/>
  <c r="E18" i="36"/>
  <c r="E33" i="36" s="1"/>
  <c r="E48" i="36" s="1"/>
  <c r="AB16" i="36"/>
  <c r="AB31" i="36" s="1"/>
  <c r="AB46" i="36" s="1"/>
  <c r="AB61" i="36" s="1"/>
  <c r="C16" i="36"/>
  <c r="M6" i="36"/>
  <c r="E63" i="35"/>
  <c r="C61" i="35"/>
  <c r="C46" i="35"/>
  <c r="C31" i="35"/>
  <c r="E18" i="35"/>
  <c r="E33" i="35" s="1"/>
  <c r="E48" i="35" s="1"/>
  <c r="AB16" i="35"/>
  <c r="AB31" i="35" s="1"/>
  <c r="AB46" i="35" s="1"/>
  <c r="AB61" i="35" s="1"/>
  <c r="C16" i="35"/>
  <c r="C61" i="33"/>
  <c r="C46" i="33"/>
  <c r="C31" i="33"/>
  <c r="C16" i="33"/>
  <c r="M6" i="33" l="1"/>
  <c r="M61" i="33" l="1"/>
  <c r="M31" i="33"/>
  <c r="E63" i="33"/>
  <c r="E18" i="33"/>
  <c r="E33" i="33" s="1"/>
  <c r="E48" i="33" s="1"/>
  <c r="AB16" i="33"/>
  <c r="AB31" i="33" s="1"/>
  <c r="AB46" i="33" s="1"/>
  <c r="AB61" i="33" s="1"/>
  <c r="E18" i="25" l="1"/>
  <c r="E33" i="25" s="1"/>
  <c r="E48" i="25" s="1"/>
  <c r="E48" i="20"/>
  <c r="E33" i="20" s="1"/>
  <c r="E18" i="20" s="1"/>
  <c r="E18" i="24"/>
  <c r="E33" i="24" s="1"/>
  <c r="E48" i="24" s="1"/>
  <c r="E63" i="24"/>
  <c r="M6" i="20"/>
  <c r="AB16" i="20"/>
  <c r="AB31" i="20" s="1"/>
  <c r="AB46" i="20" s="1"/>
  <c r="AB61" i="20" s="1"/>
  <c r="AB49" i="31" l="1"/>
  <c r="AB39" i="31"/>
  <c r="AB28" i="31"/>
  <c r="AB17" i="31"/>
  <c r="AB6" i="31"/>
  <c r="M49" i="31"/>
  <c r="M39" i="31"/>
  <c r="M28" i="31"/>
  <c r="M17" i="31"/>
  <c r="M6" i="31"/>
  <c r="E51" i="31"/>
  <c r="E41" i="31"/>
  <c r="E30" i="31"/>
  <c r="E19" i="31"/>
  <c r="E8" i="31"/>
  <c r="M51" i="3"/>
  <c r="AB51" i="3"/>
  <c r="AB42" i="3"/>
  <c r="AB33" i="3"/>
  <c r="AB24" i="3"/>
  <c r="AB15" i="3"/>
  <c r="M42" i="3"/>
  <c r="M33" i="3"/>
  <c r="M24" i="3"/>
  <c r="M15" i="3"/>
  <c r="M6" i="3"/>
  <c r="E53" i="3"/>
  <c r="E44" i="3"/>
  <c r="E35" i="3"/>
  <c r="E26" i="3"/>
  <c r="E17" i="3"/>
  <c r="E8" i="3"/>
  <c r="E63" i="30" l="1"/>
  <c r="E18" i="30"/>
  <c r="E33" i="30" s="1"/>
  <c r="E48" i="30" s="1"/>
  <c r="C16" i="30"/>
  <c r="C31" i="30" s="1"/>
  <c r="C46" i="30" s="1"/>
  <c r="C61" i="30" s="1"/>
  <c r="E63" i="29"/>
  <c r="E18" i="29"/>
  <c r="E33" i="29" s="1"/>
  <c r="E48" i="29" s="1"/>
  <c r="C16" i="29"/>
  <c r="C31" i="29" s="1"/>
  <c r="C46" i="29" s="1"/>
  <c r="C61" i="29" s="1"/>
  <c r="M61" i="30"/>
  <c r="M46" i="30"/>
  <c r="M31" i="30"/>
  <c r="M6" i="30"/>
  <c r="AB16" i="30"/>
  <c r="AB31" i="30" s="1"/>
  <c r="AB46" i="30" s="1"/>
  <c r="AB61" i="30" s="1"/>
  <c r="M46" i="29"/>
  <c r="M31" i="29"/>
  <c r="M61" i="29"/>
  <c r="M6" i="29"/>
  <c r="AB16" i="29"/>
  <c r="AB31" i="29" s="1"/>
  <c r="AB46" i="29" s="1"/>
  <c r="AB61" i="29" s="1"/>
  <c r="C16" i="20" l="1"/>
  <c r="C31" i="20" s="1"/>
  <c r="C46" i="20" s="1"/>
  <c r="C61" i="20" s="1"/>
  <c r="C22" i="10"/>
  <c r="C30" i="10" s="1"/>
  <c r="C40" i="10" s="1"/>
  <c r="C14" i="10"/>
  <c r="AB16" i="6" l="1"/>
  <c r="AB6" i="3" l="1"/>
  <c r="M6" i="27" l="1"/>
  <c r="M31" i="27"/>
  <c r="M46" i="27"/>
  <c r="M61" i="27"/>
  <c r="E63" i="27"/>
  <c r="E18" i="27"/>
  <c r="E33" i="27" s="1"/>
  <c r="E48" i="27" s="1"/>
  <c r="AB16" i="27"/>
  <c r="AB31" i="27" s="1"/>
  <c r="AB46" i="27" s="1"/>
  <c r="AB61" i="27" s="1"/>
  <c r="M61" i="20" l="1"/>
  <c r="M46" i="20"/>
  <c r="M31" i="20"/>
  <c r="M61" i="26" l="1"/>
  <c r="M46" i="26"/>
  <c r="M31" i="26"/>
  <c r="M6" i="26"/>
  <c r="E63" i="26"/>
  <c r="E18" i="26"/>
  <c r="E33" i="26" s="1"/>
  <c r="E48" i="26" s="1"/>
  <c r="AB16" i="26"/>
  <c r="AB31" i="26" s="1"/>
  <c r="AB46" i="26" s="1"/>
  <c r="AB61" i="26" s="1"/>
  <c r="C16" i="26"/>
  <c r="C31" i="26" s="1"/>
  <c r="C46" i="26" s="1"/>
  <c r="C61" i="26" s="1"/>
  <c r="M61" i="24" l="1"/>
  <c r="M46" i="24"/>
  <c r="M31" i="24"/>
  <c r="M6" i="24"/>
  <c r="AB16" i="24"/>
  <c r="AB31" i="24" s="1"/>
  <c r="AB46" i="24" s="1"/>
  <c r="AB61" i="24" s="1"/>
  <c r="M46" i="23"/>
  <c r="M61" i="23"/>
  <c r="M31" i="23"/>
  <c r="M6" i="23"/>
  <c r="E63" i="23"/>
  <c r="E18" i="23"/>
  <c r="E33" i="23" s="1"/>
  <c r="E48" i="23" s="1"/>
  <c r="AB16" i="23"/>
  <c r="AB31" i="23" s="1"/>
  <c r="AB46" i="23" s="1"/>
  <c r="AB61" i="23" s="1"/>
  <c r="C16" i="23"/>
  <c r="C31" i="23" s="1"/>
  <c r="C46" i="23" s="1"/>
  <c r="C61" i="23" s="1"/>
</calcChain>
</file>

<file path=xl/sharedStrings.xml><?xml version="1.0" encoding="utf-8"?>
<sst xmlns="http://schemas.openxmlformats.org/spreadsheetml/2006/main" count="7331" uniqueCount="193">
  <si>
    <t>CARACTERISITICA GENERAL DE INSPECIÓN</t>
  </si>
  <si>
    <t xml:space="preserve">FECHA </t>
  </si>
  <si>
    <t>NUM DE ORDEN</t>
  </si>
  <si>
    <t>Cantidad inspeccionada</t>
  </si>
  <si>
    <t xml:space="preserve">GRADO Y   NOMBRE  DEL INSPECTOR:                        </t>
  </si>
  <si>
    <t xml:space="preserve">FIRMA: </t>
  </si>
  <si>
    <t>UNIDAD</t>
  </si>
  <si>
    <t>PLANTA:</t>
  </si>
  <si>
    <t>TURNO :</t>
  </si>
  <si>
    <t>NOMBRE DEL ELEMENTO:</t>
  </si>
  <si>
    <t>TOTAL INSPECCIONADO</t>
  </si>
  <si>
    <t>M1</t>
  </si>
  <si>
    <t>M2</t>
  </si>
  <si>
    <t>M3</t>
  </si>
  <si>
    <t>M4</t>
  </si>
  <si>
    <t>M5</t>
  </si>
  <si>
    <t>REPORTE DE REPROCESOS</t>
  </si>
  <si>
    <t>DESCRIPCION DEL DEFECTO</t>
  </si>
  <si>
    <t>ORIGEN DEL DEFECTO</t>
  </si>
  <si>
    <t>ACCION A TOMAR POR LA SECCION DE CALIDAD</t>
  </si>
  <si>
    <t>DESCRIPCION DE LA NOVEDAD</t>
  </si>
  <si>
    <t>COD. OPERACI</t>
  </si>
  <si>
    <t>CANT. REPR</t>
  </si>
  <si>
    <t>TOTAL REPROCESOS</t>
  </si>
  <si>
    <t>UNID. MED.</t>
  </si>
  <si>
    <t>COD CAUS</t>
  </si>
  <si>
    <t>SOLUCIONADO 
SI             NO</t>
  </si>
  <si>
    <t>CANTIDAD ORDEN</t>
  </si>
  <si>
    <t>NUMERO DE ORDEN</t>
  </si>
  <si>
    <t>PUNTOS DE INSPECCION CORTE</t>
  </si>
  <si>
    <r>
      <rPr>
        <sz val="16"/>
        <color theme="1"/>
        <rFont val="Arial"/>
        <family val="2"/>
      </rPr>
      <t xml:space="preserve">❶ </t>
    </r>
    <r>
      <rPr>
        <b/>
        <sz val="16"/>
        <color theme="1"/>
        <rFont val="Arial"/>
        <family val="2"/>
      </rPr>
      <t>INSPECCIÓN CORTE</t>
    </r>
  </si>
  <si>
    <t>CORTE SIMETRICO</t>
  </si>
  <si>
    <r>
      <t>❷</t>
    </r>
    <r>
      <rPr>
        <b/>
        <sz val="16"/>
        <color theme="1"/>
        <rFont val="Arial"/>
        <family val="2"/>
      </rPr>
      <t xml:space="preserve"> INSPECCIÓN MARCACION</t>
    </r>
  </si>
  <si>
    <t>NUMERACION CONSECUTIVA Y CORRECTA</t>
  </si>
  <si>
    <t>PUNTOS DE INSPECCION GORRA</t>
  </si>
  <si>
    <r>
      <rPr>
        <sz val="16"/>
        <color theme="1"/>
        <rFont val="Arial"/>
        <family val="2"/>
      </rPr>
      <t xml:space="preserve">❶ </t>
    </r>
    <r>
      <rPr>
        <b/>
        <sz val="16"/>
        <color theme="1"/>
        <rFont val="Arial"/>
        <family val="2"/>
      </rPr>
      <t>INSPECCIÓN AVIOS</t>
    </r>
  </si>
  <si>
    <r>
      <t>❷</t>
    </r>
    <r>
      <rPr>
        <b/>
        <sz val="16"/>
        <color theme="1"/>
        <rFont val="Arial"/>
        <family val="2"/>
      </rPr>
      <t xml:space="preserve"> INSPECCIÓN ENSAMBLE</t>
    </r>
  </si>
  <si>
    <r>
      <t>❸</t>
    </r>
    <r>
      <rPr>
        <b/>
        <sz val="16"/>
        <color theme="1"/>
        <rFont val="Arial"/>
        <family val="2"/>
      </rPr>
      <t xml:space="preserve"> INSPECCIÓN TERMINADO</t>
    </r>
  </si>
  <si>
    <t>PUNTOS DE INSPECCION PANTALON</t>
  </si>
  <si>
    <r>
      <rPr>
        <i/>
        <sz val="16"/>
        <color theme="1"/>
        <rFont val="Arial"/>
        <family val="2"/>
      </rPr>
      <t xml:space="preserve">❶ </t>
    </r>
    <r>
      <rPr>
        <b/>
        <i/>
        <sz val="16"/>
        <color theme="1"/>
        <rFont val="Arial"/>
        <family val="2"/>
      </rPr>
      <t>INSPECCIÓN AVIOS</t>
    </r>
  </si>
  <si>
    <t>INSPEC. CERRADO ENTREPIERNA</t>
  </si>
  <si>
    <t>PUNTOS DE INSPECCION CAMISA</t>
  </si>
  <si>
    <t>INSPEC. CERRADO DE COSTADOS</t>
  </si>
  <si>
    <t>PRENDAS SIN HEBRAS</t>
  </si>
  <si>
    <t xml:space="preserve">PUNTOS DE INSPECCION UNIFORME </t>
  </si>
  <si>
    <r>
      <rPr>
        <sz val="16"/>
        <color theme="1"/>
        <rFont val="Arial"/>
        <family val="2"/>
      </rPr>
      <t xml:space="preserve">❶ </t>
    </r>
    <r>
      <rPr>
        <b/>
        <sz val="16"/>
        <color theme="1"/>
        <rFont val="Arial"/>
        <family val="2"/>
      </rPr>
      <t>INSPECCIÓN PIROGRABADO</t>
    </r>
  </si>
  <si>
    <t>3 PRENDAS CON TONO UNIFORME</t>
  </si>
  <si>
    <t>PIROGRABADO LEGIBLE</t>
  </si>
  <si>
    <r>
      <t xml:space="preserve">❸ </t>
    </r>
    <r>
      <rPr>
        <b/>
        <i/>
        <sz val="16"/>
        <color theme="1"/>
        <rFont val="Arial"/>
        <family val="2"/>
      </rPr>
      <t>INSPECCIÓN TERMINADO</t>
    </r>
  </si>
  <si>
    <t>CORTE</t>
  </si>
  <si>
    <t>SASTRERIA              TURNO</t>
  </si>
  <si>
    <t>PUNTOS DE INSPECCION</t>
  </si>
  <si>
    <t>CONTRATO Nº</t>
  </si>
  <si>
    <t>PROVEEDOR</t>
  </si>
  <si>
    <t>ESPECIFICACION TECNICA</t>
  </si>
  <si>
    <t>NUMERAL QUE INCUMPLE</t>
  </si>
  <si>
    <t>PRENDA SIN HEBRAS</t>
  </si>
  <si>
    <r>
      <rPr>
        <sz val="16"/>
        <color theme="1"/>
        <rFont val="Arial"/>
        <family val="2"/>
      </rPr>
      <t xml:space="preserve">❶ </t>
    </r>
    <r>
      <rPr>
        <b/>
        <sz val="16"/>
        <color theme="1"/>
        <rFont val="Arial"/>
        <family val="2"/>
      </rPr>
      <t>INSPECCION BORDADO</t>
    </r>
  </si>
  <si>
    <t>BORDADOS</t>
  </si>
  <si>
    <t>VERIFICAR SIMETRIA ENCUELLADA</t>
  </si>
  <si>
    <t>BORDADO SIMETRICO Y UNIFORME</t>
  </si>
  <si>
    <r>
      <rPr>
        <sz val="16"/>
        <color theme="1"/>
        <rFont val="Arial"/>
        <family val="2"/>
      </rPr>
      <t xml:space="preserve">❶ </t>
    </r>
    <r>
      <rPr>
        <b/>
        <sz val="16"/>
        <color theme="1"/>
        <rFont val="Arial"/>
        <family val="2"/>
      </rPr>
      <t>INSPECCIÓN PAÑOS</t>
    </r>
  </si>
  <si>
    <t>MEDIDAS ACORDE A ORDEN DE FABRICACION</t>
  </si>
  <si>
    <t>INSPECCION RIBETE UNIFORME</t>
  </si>
  <si>
    <t>COSTURA PRETINA UNIFORME SIN PLIEGUES</t>
  </si>
  <si>
    <t>COSTURAS</t>
  </si>
  <si>
    <t>INSPECCION DE POSICIONAMIENTO DE MANGA</t>
  </si>
  <si>
    <t>PAÑOS</t>
  </si>
  <si>
    <t>VERIFICAR TRAZO Y CORTE</t>
  </si>
  <si>
    <t>INSPECCION BOLSILLOS FRENTE</t>
  </si>
  <si>
    <t>VERIFICAR MEDIDAS ACORDE A LIBRO</t>
  </si>
  <si>
    <t>INS. POSICIONAMIENTO DIVISA UNIFORME</t>
  </si>
  <si>
    <t>INSPEC. VISERA CENTRADA</t>
  </si>
  <si>
    <t>INSPECCION DE TERMINADO UNIFORME</t>
  </si>
  <si>
    <t>Sastrería</t>
  </si>
  <si>
    <t>T</t>
  </si>
  <si>
    <t>BAINT</t>
  </si>
  <si>
    <t>MINISTERIO DE DEFENSA NACIONAL</t>
  </si>
  <si>
    <t>REPORTE NOVEDADES DE CALIDAD</t>
  </si>
  <si>
    <t>COMANDO GENERAL FUERZAS MILITARES</t>
  </si>
  <si>
    <r>
      <t xml:space="preserve">Código: </t>
    </r>
    <r>
      <rPr>
        <sz val="14"/>
        <color theme="1"/>
        <rFont val="Arial"/>
        <family val="2"/>
      </rPr>
      <t>FO-JEMGF-COLOG-1089</t>
    </r>
  </si>
  <si>
    <t>EJÉRCITO NACIONAL</t>
  </si>
  <si>
    <r>
      <t xml:space="preserve">Versión: </t>
    </r>
    <r>
      <rPr>
        <sz val="14"/>
        <color theme="1"/>
        <rFont val="Arial"/>
        <family val="2"/>
      </rPr>
      <t>0</t>
    </r>
  </si>
  <si>
    <t>COMANDO LOGISTICO</t>
  </si>
  <si>
    <r>
      <t xml:space="preserve">Fecha de emisión: </t>
    </r>
    <r>
      <rPr>
        <sz val="14"/>
        <color theme="1"/>
        <rFont val="Arial"/>
        <family val="2"/>
      </rPr>
      <t>2018-08-30</t>
    </r>
  </si>
  <si>
    <t>GORRAS</t>
  </si>
  <si>
    <t>INSPECTOR DE CALIDAD:</t>
  </si>
  <si>
    <t>INSPECCION RIBETE PANTALON</t>
  </si>
  <si>
    <t>PRENDAS SIN PRESENCIA DE HEBRAS</t>
  </si>
  <si>
    <t>INSPECION EMBONE DE CUELLO</t>
  </si>
  <si>
    <t>VERIFICACION ANCHO Y SIMETRIA DE PESPUNT</t>
  </si>
  <si>
    <t>ESTADO DE COSTURA GORRO</t>
  </si>
  <si>
    <t>INSP. INFORMACION MARQUILLA CORRECTA</t>
  </si>
  <si>
    <t>VERIFICAR UNIFORMIDAD DE TONOS</t>
  </si>
  <si>
    <t>SIMETRIA BOLSILLOS</t>
  </si>
  <si>
    <t>INSPECION CERRADO DE COSTADOS</t>
  </si>
  <si>
    <r>
      <rPr>
        <sz val="16"/>
        <color theme="1"/>
        <rFont val="Arial"/>
        <family val="2"/>
      </rPr>
      <t xml:space="preserve">❶ </t>
    </r>
    <r>
      <rPr>
        <b/>
        <sz val="16"/>
        <color theme="1"/>
        <rFont val="Arial"/>
        <family val="2"/>
      </rPr>
      <t>INSPECCIÓN PANTALON</t>
    </r>
  </si>
  <si>
    <r>
      <rPr>
        <sz val="16"/>
        <color theme="1"/>
        <rFont val="Arial"/>
        <family val="2"/>
      </rPr>
      <t xml:space="preserve">❶ </t>
    </r>
    <r>
      <rPr>
        <b/>
        <sz val="16"/>
        <color theme="1"/>
        <rFont val="Arial"/>
        <family val="2"/>
      </rPr>
      <t>INSPECCIÓN CAMISA</t>
    </r>
  </si>
  <si>
    <t xml:space="preserve">PUNTOS DE INSPECCION </t>
  </si>
  <si>
    <r>
      <rPr>
        <i/>
        <sz val="16"/>
        <color theme="1"/>
        <rFont val="Arial"/>
        <family val="2"/>
      </rPr>
      <t xml:space="preserve">❶ </t>
    </r>
    <r>
      <rPr>
        <b/>
        <i/>
        <sz val="16"/>
        <color theme="1"/>
        <rFont val="Arial"/>
        <family val="2"/>
      </rPr>
      <t>INSPECCIÓN GORRO</t>
    </r>
  </si>
  <si>
    <r>
      <rPr>
        <i/>
        <sz val="16"/>
        <color theme="1"/>
        <rFont val="Arial"/>
        <family val="2"/>
      </rPr>
      <t xml:space="preserve">❶ </t>
    </r>
    <r>
      <rPr>
        <b/>
        <i/>
        <sz val="16"/>
        <color theme="1"/>
        <rFont val="Arial"/>
        <family val="2"/>
      </rPr>
      <t>INSPECCIÓN BORDADO</t>
    </r>
  </si>
  <si>
    <t>PAÑOS             TURNO</t>
  </si>
  <si>
    <t>PAÑOS         TURNO</t>
  </si>
  <si>
    <t>PAÑOS              TURNO</t>
  </si>
  <si>
    <t>T-</t>
  </si>
  <si>
    <r>
      <t>Pág. __</t>
    </r>
    <r>
      <rPr>
        <b/>
        <u/>
        <sz val="14"/>
        <color theme="1"/>
        <rFont val="Arial"/>
        <family val="2"/>
      </rPr>
      <t>1</t>
    </r>
    <r>
      <rPr>
        <b/>
        <sz val="14"/>
        <color theme="1"/>
        <rFont val="Arial"/>
        <family val="2"/>
      </rPr>
      <t>_ de__</t>
    </r>
    <r>
      <rPr>
        <b/>
        <u/>
        <sz val="14"/>
        <color theme="1"/>
        <rFont val="Arial"/>
        <family val="2"/>
      </rPr>
      <t>2</t>
    </r>
    <r>
      <rPr>
        <b/>
        <sz val="14"/>
        <color theme="1"/>
        <rFont val="Arial"/>
        <family val="2"/>
      </rPr>
      <t>_</t>
    </r>
  </si>
  <si>
    <t>PRESILLA ROJA HILO NEGRO ESMIC</t>
  </si>
  <si>
    <t>1</t>
  </si>
  <si>
    <t>VERIF. MEDIDA CIERRE FORRO 550 A 620</t>
  </si>
  <si>
    <t>INSPEC. CERRADO GORRA SIN DEFORMACIONES</t>
  </si>
  <si>
    <t>PRODU. TERMINADO SIN PRESENCIA DE HEBRAS</t>
  </si>
  <si>
    <t>INSPEC. MED. FRENTE FALSOS DE 60 A 70 MM</t>
  </si>
  <si>
    <t>CORTE UNIFORME DESMINADO HUMANITARIO T36</t>
  </si>
  <si>
    <t>GORRA DESMINADO HUMANITARIO T36</t>
  </si>
  <si>
    <t>PANTALON DESMINADO HUMANITARIO T36</t>
  </si>
  <si>
    <t>CAMISA DESMINADO HUMANITARIO T36</t>
  </si>
  <si>
    <t>UNIFORME DESMINADO HUMANITARIO T36</t>
  </si>
  <si>
    <t>INSP. LONGI. BOL. MANGA C.TAPA 165 A 175</t>
  </si>
  <si>
    <t>INSP. MEDID RIBETE 5MM A 7MM Y SIMETRICO</t>
  </si>
  <si>
    <t>INSP. MEDIDA ALTURA DE CINTA 27 A 33</t>
  </si>
  <si>
    <t>INSP. MEDID, PRETINA DE 40 MM A 50 MM</t>
  </si>
  <si>
    <t>GORRA AZUL No. 2 OFICIAL SUBALTE</t>
  </si>
  <si>
    <t>INSPEC. MED. FRENTE FALSOS DE 55 A 70 MM</t>
  </si>
  <si>
    <t>INSP. LONGI. BOL. MANGA C.TAPA 160 A 170</t>
  </si>
  <si>
    <t>PANTALON VERDE CLASE ESCUELA T- 44</t>
  </si>
  <si>
    <t>CAMISA VERDE CLASE ESMIC T-42</t>
  </si>
  <si>
    <t>INSP. MED. TAPA RIB 135MM A 145MM Y SIM.</t>
  </si>
  <si>
    <t>CORTE PANTALON VERDE CLASE ESCUELA T- 44</t>
  </si>
  <si>
    <t>GORRO VERDE CLASE ESCUELA MASCULINO T57</t>
  </si>
  <si>
    <t>PANTALON VERDE CLASE ESCUELA T- 42</t>
  </si>
  <si>
    <t>CORTE UNIFORME CLASE ESMIC T42</t>
  </si>
  <si>
    <t>GORRA CAMUFLADO NACIONAL 2010 DAMA T-</t>
  </si>
  <si>
    <t>GORRA CAMUFLADO NACIONAL DESIERTO  2010 T-</t>
  </si>
  <si>
    <t>GORRA UNIFORME DESMINADO IGNIFUGO T-</t>
  </si>
  <si>
    <t>GORRA CAMUFLADO TELA TIPO 4 SOBRE T-</t>
  </si>
  <si>
    <t>36R</t>
  </si>
  <si>
    <t>CORTE GUERRERA AZUL GENERAL T40</t>
  </si>
  <si>
    <t>GUERRERA AZUL GENERAL T40</t>
  </si>
  <si>
    <t>CORTE CHAQUETILLA VERDE PARA GENERAL</t>
  </si>
  <si>
    <t>CHAQUETILLA VERDE PARA GENERAL</t>
  </si>
  <si>
    <t>GORRA OVEROL DE DOS PIEZAS ANTILLAMA T-</t>
  </si>
  <si>
    <t>7 A 5</t>
  </si>
  <si>
    <t>INSP. MED. TAPA RIB 115MM A 145MM Y SIM.</t>
  </si>
  <si>
    <t>7 a 5</t>
  </si>
  <si>
    <t>GORRA CAMUFLADO TELA 5050 DRIL  T-</t>
  </si>
  <si>
    <t>GORRA CAMUFLADO TELA TIPO 4 DRILES  T-</t>
  </si>
  <si>
    <t>7-5</t>
  </si>
  <si>
    <t>OFICIAL/SUBOFICIAL CONTROL DE CALIDAD 
SV. JOSE LUIS FALON TORDECILLA</t>
  </si>
  <si>
    <t xml:space="preserve">UNIFORME CAMUFLADO DESIERTO SOBREMED </t>
  </si>
  <si>
    <t>34R</t>
  </si>
  <si>
    <t>CONFECCION Y TERMINADO</t>
  </si>
  <si>
    <t>PRESILLA UNIFORME PARADA ESMIC</t>
  </si>
  <si>
    <t>JINETA SUBOFICIAL ART C3 VERDE</t>
  </si>
  <si>
    <t>JINETA SUBOFICIAL CAB C3 VERDE</t>
  </si>
  <si>
    <t>JINETA SUBOFICIAL ING C3 VERDE</t>
  </si>
  <si>
    <t>CORTE UNIFORME CAMUFLADA DESIERTO SOBREMED T42</t>
  </si>
  <si>
    <t>GORRA CAMUFLADA DESIERTO SOBREMED T42</t>
  </si>
  <si>
    <t>PANTALON CAMUFLADO DESIERTO SOBREMED T42</t>
  </si>
  <si>
    <t>CAMISA CAMUFLADA DESIERTO SOBREMED T42</t>
  </si>
  <si>
    <t>GORRA UNIFORME N4 MASCULINO   T-</t>
  </si>
  <si>
    <t>42L</t>
  </si>
  <si>
    <t>BORDADOS TERMINADOÇ</t>
  </si>
  <si>
    <t>BORDADOS PRENSILLA</t>
  </si>
  <si>
    <t>PRESILLA UNIFORME BIGUP INFANTERIA</t>
  </si>
  <si>
    <t>PRESILLA UNIFORME BIGUP CABALLERIA</t>
  </si>
  <si>
    <t>PRESILLA UNIFORME BIGUP INGENIEROS</t>
  </si>
  <si>
    <t>CORTE REGULAR</t>
  </si>
  <si>
    <t>VERIF.MEDIDA CIERRE FORRO 540 A 620</t>
  </si>
  <si>
    <t>INSP.MED. TAPA 118 A 142</t>
  </si>
  <si>
    <t>INSP. CERRADO LATERAL</t>
  </si>
  <si>
    <t>INSP.BOLSILLO PECHO Y PORTAESFERO</t>
  </si>
  <si>
    <t>INSP.MED.CONTORNO CUELLO 420 A 630</t>
  </si>
  <si>
    <t>GORRA UNIFORME N4 FEMENINO EJC  T-</t>
  </si>
  <si>
    <t>GORRA UNIFORME N4A MASCULINO SOBREM EJC T-</t>
  </si>
  <si>
    <t>GORRA UNIFORME N4 FEMENINO SOBREM EJC T-</t>
  </si>
  <si>
    <t>REPORTE INSPECCIÓN DE CALIDAD</t>
  </si>
  <si>
    <t xml:space="preserve">OFICIAL/SUBOFICIAL CONTROL DE CALIDAD 
</t>
  </si>
  <si>
    <t>DESCRIPCIÓN DE LA NOVEDAD</t>
  </si>
  <si>
    <t>ACCIÓN A TOMAR POR LA SECCIÓN DE CALIDAD</t>
  </si>
  <si>
    <t>CÓD. OPERACI</t>
  </si>
  <si>
    <t>CÓD CAUS</t>
  </si>
  <si>
    <t>CARACTERÍSITICA GENERAL DE INSPECIÓN</t>
  </si>
  <si>
    <t>NÚMERO DE ORDEN</t>
  </si>
  <si>
    <t>ESPECIFICACIÓN TÉCNICA</t>
  </si>
  <si>
    <t>JEFE DE PLANTA</t>
  </si>
  <si>
    <r>
      <t xml:space="preserve">FECHA
</t>
    </r>
    <r>
      <rPr>
        <b/>
        <sz val="18"/>
        <color theme="0" tint="-0.249977111117893"/>
        <rFont val="Calibri"/>
        <family val="2"/>
        <scheme val="minor"/>
      </rPr>
      <t>D/M/AÑO</t>
    </r>
  </si>
  <si>
    <t>INSPECTOR</t>
  </si>
  <si>
    <r>
      <t xml:space="preserve">Código: </t>
    </r>
    <r>
      <rPr>
        <sz val="18"/>
        <color theme="1"/>
        <rFont val="Arial"/>
        <family val="2"/>
      </rPr>
      <t>FO-JEMGF-COLOG-1089</t>
    </r>
  </si>
  <si>
    <r>
      <t xml:space="preserve">Versión: </t>
    </r>
    <r>
      <rPr>
        <sz val="18"/>
        <color theme="1"/>
        <rFont val="Arial"/>
        <family val="2"/>
      </rPr>
      <t>1</t>
    </r>
  </si>
  <si>
    <r>
      <t xml:space="preserve">Fecha de emisión: </t>
    </r>
    <r>
      <rPr>
        <sz val="18"/>
        <color theme="1"/>
        <rFont val="Arial"/>
        <family val="2"/>
      </rPr>
      <t>2024-02-07</t>
    </r>
  </si>
  <si>
    <r>
      <t xml:space="preserve">Pág. </t>
    </r>
    <r>
      <rPr>
        <sz val="18"/>
        <color theme="1"/>
        <rFont val="Arial"/>
        <family val="2"/>
      </rPr>
      <t>1 de 2</t>
    </r>
  </si>
  <si>
    <r>
      <t xml:space="preserve">Pág. </t>
    </r>
    <r>
      <rPr>
        <sz val="18"/>
        <color theme="1"/>
        <rFont val="Arial"/>
        <family val="2"/>
      </rPr>
      <t>2 de 2</t>
    </r>
  </si>
  <si>
    <r>
      <t xml:space="preserve">Fecha de emisión: </t>
    </r>
    <r>
      <rPr>
        <sz val="18"/>
        <color theme="1"/>
        <rFont val="Arial"/>
        <family val="2"/>
      </rPr>
      <t>2024-02-08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</si>
</sst>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€_-;\-* #,##0.00\ _€_-;_-* &quot;-&quot;??\ _€_-;_-@_-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sz val="18"/>
      <color theme="1"/>
      <name val="French Script MT"/>
      <family val="4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i/>
      <sz val="14"/>
      <color theme="1"/>
      <name val="Arial"/>
      <family val="2"/>
    </font>
    <font>
      <b/>
      <i/>
      <sz val="16"/>
      <color theme="1"/>
      <name val="Arial"/>
      <family val="2"/>
    </font>
    <font>
      <b/>
      <sz val="16"/>
      <color theme="1"/>
      <name val="Arial"/>
      <family val="2"/>
    </font>
    <font>
      <b/>
      <i/>
      <sz val="18"/>
      <color theme="1"/>
      <name val="Arial"/>
      <family val="2"/>
    </font>
    <font>
      <b/>
      <sz val="18"/>
      <color theme="1"/>
      <name val="Arial"/>
      <family val="2"/>
    </font>
    <font>
      <sz val="12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sz val="16"/>
      <color theme="1"/>
      <name val="Calibri"/>
      <family val="2"/>
      <scheme val="minor"/>
    </font>
    <font>
      <b/>
      <sz val="22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2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8"/>
      <name val="Arial"/>
      <family val="2"/>
    </font>
    <font>
      <i/>
      <sz val="16"/>
      <color theme="1"/>
      <name val="Arial"/>
      <family val="2"/>
    </font>
    <font>
      <sz val="18"/>
      <color theme="1"/>
      <name val="Calibri"/>
      <family val="2"/>
      <scheme val="minor"/>
    </font>
    <font>
      <sz val="18"/>
      <color theme="1"/>
      <name val="Arial"/>
      <family val="2"/>
    </font>
    <font>
      <b/>
      <sz val="24"/>
      <color theme="1"/>
      <name val="Arial"/>
      <family val="2"/>
    </font>
    <font>
      <b/>
      <sz val="24"/>
      <name val="Arial"/>
      <family val="2"/>
    </font>
    <font>
      <b/>
      <sz val="24"/>
      <color rgb="FFFF0000"/>
      <name val="Arial"/>
      <family val="2"/>
    </font>
    <font>
      <sz val="24"/>
      <color theme="1"/>
      <name val="Calibri"/>
      <family val="2"/>
      <scheme val="minor"/>
    </font>
    <font>
      <b/>
      <sz val="28"/>
      <color theme="1"/>
      <name val="Arial"/>
      <family val="2"/>
    </font>
    <font>
      <b/>
      <sz val="16"/>
      <name val="Arial"/>
      <family val="2"/>
    </font>
    <font>
      <b/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"/>
      <name val="Arial"/>
      <family val="2"/>
    </font>
    <font>
      <sz val="36"/>
      <color theme="1"/>
      <name val="Calibri"/>
      <family val="2"/>
      <scheme val="minor"/>
    </font>
    <font>
      <b/>
      <i/>
      <sz val="36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color rgb="FFFF0000"/>
      <name val="Arial"/>
      <family val="2"/>
    </font>
    <font>
      <b/>
      <sz val="18"/>
      <color theme="0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medium">
        <color indexed="64"/>
      </right>
      <top/>
      <bottom style="dotted">
        <color auto="1"/>
      </bottom>
      <diagonal/>
    </border>
    <border>
      <left style="medium">
        <color indexed="64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medium">
        <color indexed="64"/>
      </right>
      <top style="dotted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164" fontId="41" fillId="0" borderId="0" applyFont="0" applyFill="0" applyBorder="0" applyAlignment="0" applyProtection="0"/>
  </cellStyleXfs>
  <cellXfs count="523">
    <xf numFmtId="0" fontId="0" fillId="0" borderId="0" xfId="0"/>
    <xf numFmtId="0" fontId="2" fillId="2" borderId="1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15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10" fillId="2" borderId="16" xfId="0" applyFont="1" applyFill="1" applyBorder="1" applyAlignment="1">
      <alignment vertical="center"/>
    </xf>
    <xf numFmtId="0" fontId="10" fillId="2" borderId="17" xfId="0" applyFont="1" applyFill="1" applyBorder="1" applyAlignment="1">
      <alignment vertical="center"/>
    </xf>
    <xf numFmtId="0" fontId="10" fillId="2" borderId="18" xfId="0" applyFont="1" applyFill="1" applyBorder="1" applyAlignment="1">
      <alignment vertical="center"/>
    </xf>
    <xf numFmtId="0" fontId="10" fillId="2" borderId="28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10" fillId="2" borderId="29" xfId="0" applyFont="1" applyFill="1" applyBorder="1" applyAlignment="1">
      <alignment vertical="center"/>
    </xf>
    <xf numFmtId="0" fontId="10" fillId="2" borderId="14" xfId="0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0" fontId="10" fillId="2" borderId="15" xfId="0" applyFont="1" applyFill="1" applyBorder="1" applyAlignment="1">
      <alignment vertical="center"/>
    </xf>
    <xf numFmtId="0" fontId="10" fillId="2" borderId="31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32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44" xfId="0" applyFont="1" applyFill="1" applyBorder="1" applyAlignment="1">
      <alignment horizontal="center" vertical="center"/>
    </xf>
    <xf numFmtId="0" fontId="18" fillId="4" borderId="8" xfId="0" applyFont="1" applyFill="1" applyBorder="1" applyAlignment="1">
      <alignment horizontal="center" vertical="center"/>
    </xf>
    <xf numFmtId="0" fontId="18" fillId="4" borderId="30" xfId="0" applyFont="1" applyFill="1" applyBorder="1" applyAlignment="1">
      <alignment horizontal="center" vertical="center"/>
    </xf>
    <xf numFmtId="0" fontId="13" fillId="0" borderId="41" xfId="0" applyFont="1" applyFill="1" applyBorder="1" applyAlignment="1">
      <alignment vertical="center"/>
    </xf>
    <xf numFmtId="0" fontId="7" fillId="4" borderId="42" xfId="0" applyFont="1" applyFill="1" applyBorder="1" applyAlignment="1">
      <alignment vertical="center"/>
    </xf>
    <xf numFmtId="0" fontId="13" fillId="0" borderId="39" xfId="0" applyFont="1" applyFill="1" applyBorder="1" applyAlignment="1">
      <alignment vertical="center"/>
    </xf>
    <xf numFmtId="0" fontId="7" fillId="4" borderId="43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vertical="center"/>
    </xf>
    <xf numFmtId="0" fontId="7" fillId="4" borderId="8" xfId="0" applyFont="1" applyFill="1" applyBorder="1" applyAlignment="1">
      <alignment vertical="center"/>
    </xf>
    <xf numFmtId="0" fontId="13" fillId="0" borderId="30" xfId="0" applyFont="1" applyFill="1" applyBorder="1" applyAlignment="1">
      <alignment vertical="center"/>
    </xf>
    <xf numFmtId="0" fontId="22" fillId="2" borderId="13" xfId="0" applyFont="1" applyFill="1" applyBorder="1" applyAlignment="1">
      <alignment horizontal="center" vertical="center" wrapText="1"/>
    </xf>
    <xf numFmtId="0" fontId="10" fillId="2" borderId="46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vertical="center" wrapText="1"/>
    </xf>
    <xf numFmtId="0" fontId="26" fillId="0" borderId="9" xfId="0" applyFont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 wrapText="1"/>
    </xf>
    <xf numFmtId="0" fontId="13" fillId="0" borderId="20" xfId="0" applyFont="1" applyBorder="1" applyAlignment="1">
      <alignment horizontal="left" vertical="center" wrapText="1"/>
    </xf>
    <xf numFmtId="0" fontId="29" fillId="4" borderId="8" xfId="0" applyFont="1" applyFill="1" applyBorder="1" applyAlignment="1">
      <alignment vertical="center"/>
    </xf>
    <xf numFmtId="0" fontId="15" fillId="0" borderId="30" xfId="0" applyFont="1" applyFill="1" applyBorder="1" applyAlignment="1">
      <alignment vertical="center"/>
    </xf>
    <xf numFmtId="0" fontId="16" fillId="4" borderId="6" xfId="0" applyFont="1" applyFill="1" applyBorder="1" applyAlignment="1">
      <alignment vertical="center"/>
    </xf>
    <xf numFmtId="0" fontId="16" fillId="4" borderId="7" xfId="0" applyFont="1" applyFill="1" applyBorder="1" applyAlignment="1">
      <alignment vertical="center"/>
    </xf>
    <xf numFmtId="0" fontId="16" fillId="4" borderId="8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16" fillId="4" borderId="3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8" fillId="4" borderId="44" xfId="0" applyFont="1" applyFill="1" applyBorder="1" applyAlignment="1">
      <alignment vertical="center"/>
    </xf>
    <xf numFmtId="0" fontId="18" fillId="4" borderId="6" xfId="0" applyFont="1" applyFill="1" applyBorder="1" applyAlignment="1">
      <alignment vertical="center"/>
    </xf>
    <xf numFmtId="0" fontId="18" fillId="4" borderId="7" xfId="0" applyFont="1" applyFill="1" applyBorder="1" applyAlignment="1">
      <alignment vertical="center"/>
    </xf>
    <xf numFmtId="0" fontId="18" fillId="4" borderId="8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5" xfId="0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7" fillId="2" borderId="16" xfId="0" applyFont="1" applyFill="1" applyBorder="1" applyAlignment="1">
      <alignment vertical="center" wrapText="1"/>
    </xf>
    <xf numFmtId="0" fontId="7" fillId="2" borderId="17" xfId="0" applyFont="1" applyFill="1" applyBorder="1" applyAlignment="1">
      <alignment vertical="center" wrapText="1"/>
    </xf>
    <xf numFmtId="0" fontId="2" fillId="2" borderId="17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0" fontId="7" fillId="2" borderId="31" xfId="0" applyFont="1" applyFill="1" applyBorder="1" applyAlignment="1">
      <alignment vertical="center" wrapText="1"/>
    </xf>
    <xf numFmtId="0" fontId="30" fillId="3" borderId="9" xfId="0" applyFont="1" applyFill="1" applyBorder="1" applyAlignment="1">
      <alignment vertical="center" wrapText="1"/>
    </xf>
    <xf numFmtId="0" fontId="30" fillId="3" borderId="11" xfId="0" applyFont="1" applyFill="1" applyBorder="1" applyAlignment="1">
      <alignment horizontal="center" vertical="center" wrapText="1"/>
    </xf>
    <xf numFmtId="0" fontId="33" fillId="0" borderId="0" xfId="0" applyFont="1" applyFill="1" applyAlignment="1">
      <alignment vertical="center"/>
    </xf>
    <xf numFmtId="0" fontId="35" fillId="3" borderId="13" xfId="0" applyFont="1" applyFill="1" applyBorder="1" applyAlignment="1">
      <alignment horizontal="center" vertical="center" wrapText="1"/>
    </xf>
    <xf numFmtId="0" fontId="35" fillId="3" borderId="13" xfId="0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vertical="center"/>
    </xf>
    <xf numFmtId="0" fontId="15" fillId="2" borderId="36" xfId="0" applyFont="1" applyFill="1" applyBorder="1" applyAlignment="1">
      <alignment vertical="center" wrapText="1"/>
    </xf>
    <xf numFmtId="0" fontId="15" fillId="2" borderId="22" xfId="0" applyFont="1" applyFill="1" applyBorder="1" applyAlignment="1">
      <alignment vertical="center" wrapText="1"/>
    </xf>
    <xf numFmtId="0" fontId="14" fillId="0" borderId="25" xfId="0" applyFont="1" applyFill="1" applyBorder="1" applyAlignment="1">
      <alignment horizontal="left" vertical="center" wrapText="1"/>
    </xf>
    <xf numFmtId="0" fontId="15" fillId="2" borderId="23" xfId="0" applyFont="1" applyFill="1" applyBorder="1" applyAlignment="1">
      <alignment vertical="center" wrapText="1"/>
    </xf>
    <xf numFmtId="0" fontId="14" fillId="3" borderId="13" xfId="0" applyFont="1" applyFill="1" applyBorder="1" applyAlignment="1">
      <alignment horizontal="center" vertical="center"/>
    </xf>
    <xf numFmtId="0" fontId="14" fillId="3" borderId="24" xfId="0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/>
    </xf>
    <xf numFmtId="0" fontId="33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32" xfId="0" applyBorder="1" applyAlignment="1">
      <alignment vertical="center"/>
    </xf>
    <xf numFmtId="0" fontId="20" fillId="0" borderId="13" xfId="0" applyFont="1" applyFill="1" applyBorder="1" applyAlignment="1">
      <alignment vertical="center" wrapText="1"/>
    </xf>
    <xf numFmtId="0" fontId="2" fillId="2" borderId="47" xfId="0" applyFont="1" applyFill="1" applyBorder="1" applyAlignment="1">
      <alignment horizontal="center" vertical="center"/>
    </xf>
    <xf numFmtId="0" fontId="2" fillId="2" borderId="60" xfId="0" applyFont="1" applyFill="1" applyBorder="1" applyAlignment="1">
      <alignment horizontal="center" vertical="center"/>
    </xf>
    <xf numFmtId="0" fontId="2" fillId="2" borderId="61" xfId="0" applyFont="1" applyFill="1" applyBorder="1" applyAlignment="1">
      <alignment horizontal="center" vertical="center"/>
    </xf>
    <xf numFmtId="0" fontId="7" fillId="2" borderId="56" xfId="0" applyFont="1" applyFill="1" applyBorder="1" applyAlignment="1">
      <alignment vertical="center" wrapText="1"/>
    </xf>
    <xf numFmtId="0" fontId="7" fillId="2" borderId="54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29" xfId="0" applyBorder="1" applyAlignment="1">
      <alignment vertical="center"/>
    </xf>
    <xf numFmtId="0" fontId="7" fillId="2" borderId="37" xfId="0" applyFont="1" applyFill="1" applyBorder="1" applyAlignment="1">
      <alignment vertical="center" wrapText="1"/>
    </xf>
    <xf numFmtId="0" fontId="7" fillId="2" borderId="38" xfId="0" applyFont="1" applyFill="1" applyBorder="1" applyAlignment="1">
      <alignment vertical="center" wrapText="1"/>
    </xf>
    <xf numFmtId="0" fontId="0" fillId="0" borderId="19" xfId="0" applyBorder="1" applyAlignment="1">
      <alignment vertical="center"/>
    </xf>
    <xf numFmtId="0" fontId="20" fillId="0" borderId="0" xfId="0" applyFont="1" applyFill="1" applyBorder="1" applyAlignment="1">
      <alignment vertical="top" wrapText="1"/>
    </xf>
    <xf numFmtId="0" fontId="20" fillId="0" borderId="62" xfId="0" applyFont="1" applyFill="1" applyBorder="1" applyAlignment="1">
      <alignment vertical="top" wrapText="1"/>
    </xf>
    <xf numFmtId="0" fontId="20" fillId="0" borderId="63" xfId="0" applyFont="1" applyFill="1" applyBorder="1" applyAlignment="1">
      <alignment vertical="top" wrapText="1"/>
    </xf>
    <xf numFmtId="0" fontId="20" fillId="0" borderId="64" xfId="0" applyFont="1" applyFill="1" applyBorder="1" applyAlignment="1">
      <alignment vertical="top" wrapText="1"/>
    </xf>
    <xf numFmtId="0" fontId="20" fillId="0" borderId="65" xfId="0" applyFont="1" applyFill="1" applyBorder="1" applyAlignment="1">
      <alignment vertical="top" wrapText="1"/>
    </xf>
    <xf numFmtId="0" fontId="20" fillId="0" borderId="66" xfId="0" applyFont="1" applyFill="1" applyBorder="1" applyAlignment="1">
      <alignment vertical="top" wrapText="1"/>
    </xf>
    <xf numFmtId="0" fontId="20" fillId="0" borderId="67" xfId="0" applyFont="1" applyFill="1" applyBorder="1" applyAlignment="1">
      <alignment vertical="top" wrapText="1"/>
    </xf>
    <xf numFmtId="0" fontId="20" fillId="0" borderId="68" xfId="0" applyFont="1" applyFill="1" applyBorder="1" applyAlignment="1">
      <alignment vertical="top" wrapText="1"/>
    </xf>
    <xf numFmtId="0" fontId="20" fillId="0" borderId="19" xfId="0" applyFont="1" applyFill="1" applyBorder="1" applyAlignment="1">
      <alignment vertical="top" wrapText="1"/>
    </xf>
    <xf numFmtId="0" fontId="20" fillId="0" borderId="33" xfId="0" applyFont="1" applyFill="1" applyBorder="1" applyAlignment="1">
      <alignment vertical="top" wrapText="1"/>
    </xf>
    <xf numFmtId="0" fontId="20" fillId="0" borderId="34" xfId="0" applyFont="1" applyFill="1" applyBorder="1" applyAlignment="1">
      <alignment vertical="top" wrapText="1"/>
    </xf>
    <xf numFmtId="0" fontId="20" fillId="0" borderId="35" xfId="0" applyFont="1" applyFill="1" applyBorder="1" applyAlignment="1">
      <alignment vertical="top" wrapText="1"/>
    </xf>
    <xf numFmtId="0" fontId="12" fillId="2" borderId="0" xfId="0" applyFont="1" applyFill="1" applyBorder="1" applyAlignment="1">
      <alignment vertical="center" wrapText="1"/>
    </xf>
    <xf numFmtId="0" fontId="10" fillId="0" borderId="16" xfId="0" applyFont="1" applyFill="1" applyBorder="1" applyAlignment="1">
      <alignment vertical="center"/>
    </xf>
    <xf numFmtId="0" fontId="10" fillId="0" borderId="17" xfId="0" applyFont="1" applyFill="1" applyBorder="1" applyAlignment="1">
      <alignment vertical="center"/>
    </xf>
    <xf numFmtId="0" fontId="10" fillId="0" borderId="18" xfId="0" applyFont="1" applyFill="1" applyBorder="1" applyAlignment="1">
      <alignment vertical="center"/>
    </xf>
    <xf numFmtId="0" fontId="35" fillId="0" borderId="6" xfId="0" applyFont="1" applyFill="1" applyBorder="1" applyAlignment="1">
      <alignment horizontal="center" vertical="center" wrapText="1"/>
    </xf>
    <xf numFmtId="0" fontId="35" fillId="0" borderId="7" xfId="0" applyFont="1" applyFill="1" applyBorder="1" applyAlignment="1">
      <alignment horizontal="center" vertical="center"/>
    </xf>
    <xf numFmtId="0" fontId="35" fillId="0" borderId="7" xfId="0" applyFont="1" applyFill="1" applyBorder="1" applyAlignment="1">
      <alignment horizontal="center" vertical="center" wrapText="1"/>
    </xf>
    <xf numFmtId="0" fontId="35" fillId="0" borderId="8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left" vertical="center" wrapText="1"/>
    </xf>
    <xf numFmtId="0" fontId="14" fillId="2" borderId="20" xfId="0" applyFont="1" applyFill="1" applyBorder="1" applyAlignment="1">
      <alignment horizontal="left" vertical="center" wrapText="1"/>
    </xf>
    <xf numFmtId="0" fontId="35" fillId="0" borderId="69" xfId="0" applyFont="1" applyFill="1" applyBorder="1" applyAlignment="1">
      <alignment horizontal="center" vertical="center" wrapText="1"/>
    </xf>
    <xf numFmtId="0" fontId="35" fillId="0" borderId="41" xfId="0" applyFont="1" applyFill="1" applyBorder="1" applyAlignment="1">
      <alignment horizontal="center" vertical="center"/>
    </xf>
    <xf numFmtId="0" fontId="35" fillId="0" borderId="41" xfId="0" applyFont="1" applyFill="1" applyBorder="1" applyAlignment="1">
      <alignment horizontal="center" vertical="center" wrapText="1"/>
    </xf>
    <xf numFmtId="0" fontId="35" fillId="0" borderId="42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vertical="center"/>
    </xf>
    <xf numFmtId="0" fontId="10" fillId="2" borderId="4" xfId="0" applyFont="1" applyFill="1" applyBorder="1" applyAlignment="1">
      <alignment vertical="center"/>
    </xf>
    <xf numFmtId="0" fontId="10" fillId="2" borderId="32" xfId="0" applyFont="1" applyFill="1" applyBorder="1" applyAlignment="1">
      <alignment vertical="center"/>
    </xf>
    <xf numFmtId="0" fontId="13" fillId="0" borderId="4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37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37" xfId="0" applyFont="1" applyFill="1" applyBorder="1" applyAlignment="1">
      <alignment horizontal="left" vertical="center"/>
    </xf>
    <xf numFmtId="0" fontId="15" fillId="0" borderId="34" xfId="0" applyFont="1" applyFill="1" applyBorder="1" applyAlignment="1">
      <alignment horizontal="left" vertical="center"/>
    </xf>
    <xf numFmtId="0" fontId="9" fillId="0" borderId="34" xfId="0" applyFont="1" applyFill="1" applyBorder="1" applyAlignment="1">
      <alignment horizontal="center" vertical="center"/>
    </xf>
    <xf numFmtId="0" fontId="13" fillId="0" borderId="34" xfId="0" applyFont="1" applyFill="1" applyBorder="1" applyAlignment="1">
      <alignment vertical="center"/>
    </xf>
    <xf numFmtId="0" fontId="13" fillId="0" borderId="34" xfId="0" applyFont="1" applyFill="1" applyBorder="1" applyAlignment="1">
      <alignment horizontal="center" vertical="center"/>
    </xf>
    <xf numFmtId="0" fontId="16" fillId="4" borderId="44" xfId="0" applyFont="1" applyFill="1" applyBorder="1" applyAlignment="1">
      <alignment vertical="center"/>
    </xf>
    <xf numFmtId="0" fontId="13" fillId="0" borderId="74" xfId="0" applyFont="1" applyFill="1" applyBorder="1" applyAlignment="1">
      <alignment vertical="center"/>
    </xf>
    <xf numFmtId="0" fontId="7" fillId="4" borderId="73" xfId="0" applyFont="1" applyFill="1" applyBorder="1" applyAlignment="1">
      <alignment vertical="center"/>
    </xf>
    <xf numFmtId="0" fontId="35" fillId="3" borderId="9" xfId="0" applyFont="1" applyFill="1" applyBorder="1" applyAlignment="1">
      <alignment horizontal="center" vertical="center" wrapText="1"/>
    </xf>
    <xf numFmtId="0" fontId="10" fillId="2" borderId="58" xfId="0" applyFont="1" applyFill="1" applyBorder="1" applyAlignment="1">
      <alignment vertical="center"/>
    </xf>
    <xf numFmtId="0" fontId="10" fillId="2" borderId="49" xfId="0" applyFont="1" applyFill="1" applyBorder="1" applyAlignment="1">
      <alignment vertical="center"/>
    </xf>
    <xf numFmtId="0" fontId="7" fillId="4" borderId="48" xfId="0" applyFont="1" applyFill="1" applyBorder="1" applyAlignment="1">
      <alignment vertical="center"/>
    </xf>
    <xf numFmtId="0" fontId="7" fillId="0" borderId="37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34" xfId="0" applyFont="1" applyFill="1" applyBorder="1" applyAlignment="1">
      <alignment vertical="center"/>
    </xf>
    <xf numFmtId="0" fontId="20" fillId="3" borderId="33" xfId="0" applyFont="1" applyFill="1" applyBorder="1" applyAlignment="1">
      <alignment vertical="center" wrapText="1"/>
    </xf>
    <xf numFmtId="0" fontId="31" fillId="3" borderId="35" xfId="0" applyFont="1" applyFill="1" applyBorder="1" applyAlignment="1">
      <alignment horizontal="center" vertical="center" wrapText="1"/>
    </xf>
    <xf numFmtId="0" fontId="15" fillId="2" borderId="25" xfId="0" applyFont="1" applyFill="1" applyBorder="1" applyAlignment="1">
      <alignment vertical="center" wrapText="1"/>
    </xf>
    <xf numFmtId="0" fontId="15" fillId="2" borderId="26" xfId="0" applyFont="1" applyFill="1" applyBorder="1" applyAlignment="1">
      <alignment vertical="center" wrapText="1"/>
    </xf>
    <xf numFmtId="0" fontId="15" fillId="2" borderId="27" xfId="0" applyFont="1" applyFill="1" applyBorder="1" applyAlignment="1">
      <alignment vertical="center" wrapText="1"/>
    </xf>
    <xf numFmtId="0" fontId="13" fillId="2" borderId="25" xfId="0" applyFont="1" applyFill="1" applyBorder="1" applyAlignment="1">
      <alignment horizontal="center" vertical="center" wrapText="1"/>
    </xf>
    <xf numFmtId="0" fontId="13" fillId="0" borderId="37" xfId="0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left" vertical="center"/>
    </xf>
    <xf numFmtId="0" fontId="7" fillId="0" borderId="38" xfId="0" applyFont="1" applyFill="1" applyBorder="1" applyAlignment="1">
      <alignment vertical="center"/>
    </xf>
    <xf numFmtId="0" fontId="15" fillId="0" borderId="19" xfId="0" applyFont="1" applyFill="1" applyBorder="1" applyAlignment="1">
      <alignment horizontal="left" vertical="center"/>
    </xf>
    <xf numFmtId="0" fontId="7" fillId="0" borderId="62" xfId="0" applyFont="1" applyFill="1" applyBorder="1" applyAlignment="1">
      <alignment vertical="center"/>
    </xf>
    <xf numFmtId="0" fontId="15" fillId="0" borderId="33" xfId="0" applyFont="1" applyFill="1" applyBorder="1" applyAlignment="1">
      <alignment horizontal="left" vertical="center"/>
    </xf>
    <xf numFmtId="0" fontId="7" fillId="0" borderId="35" xfId="0" applyFont="1" applyFill="1" applyBorder="1" applyAlignment="1">
      <alignment vertical="center"/>
    </xf>
    <xf numFmtId="0" fontId="13" fillId="2" borderId="25" xfId="0" applyFont="1" applyFill="1" applyBorder="1" applyAlignment="1">
      <alignment horizontal="center" vertical="center" wrapText="1"/>
    </xf>
    <xf numFmtId="0" fontId="13" fillId="0" borderId="37" xfId="0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center" vertical="center"/>
    </xf>
    <xf numFmtId="0" fontId="13" fillId="2" borderId="25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13" fillId="0" borderId="37" xfId="0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center" vertical="center"/>
    </xf>
    <xf numFmtId="0" fontId="13" fillId="2" borderId="25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13" fillId="0" borderId="37" xfId="0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center" vertical="center"/>
    </xf>
    <xf numFmtId="0" fontId="0" fillId="0" borderId="12" xfId="0" applyBorder="1"/>
    <xf numFmtId="0" fontId="5" fillId="0" borderId="38" xfId="0" applyFont="1" applyBorder="1" applyAlignment="1">
      <alignment vertical="center"/>
    </xf>
    <xf numFmtId="0" fontId="0" fillId="0" borderId="19" xfId="0" applyBorder="1"/>
    <xf numFmtId="0" fontId="5" fillId="0" borderId="62" xfId="0" applyFont="1" applyBorder="1" applyAlignment="1">
      <alignment vertical="center"/>
    </xf>
    <xf numFmtId="0" fontId="11" fillId="0" borderId="19" xfId="0" applyFont="1" applyFill="1" applyBorder="1" applyAlignment="1">
      <alignment vertical="top" wrapText="1"/>
    </xf>
    <xf numFmtId="0" fontId="11" fillId="0" borderId="33" xfId="0" applyFont="1" applyFill="1" applyBorder="1" applyAlignment="1">
      <alignment vertical="top"/>
    </xf>
    <xf numFmtId="0" fontId="5" fillId="0" borderId="35" xfId="0" applyFont="1" applyBorder="1" applyAlignment="1">
      <alignment vertical="center"/>
    </xf>
    <xf numFmtId="0" fontId="10" fillId="2" borderId="57" xfId="0" applyFont="1" applyFill="1" applyBorder="1" applyAlignment="1">
      <alignment vertical="center"/>
    </xf>
    <xf numFmtId="0" fontId="14" fillId="3" borderId="21" xfId="0" applyFont="1" applyFill="1" applyBorder="1" applyAlignment="1">
      <alignment horizontal="center" vertical="center"/>
    </xf>
    <xf numFmtId="0" fontId="15" fillId="0" borderId="25" xfId="0" applyFont="1" applyBorder="1" applyAlignment="1">
      <alignment vertical="center"/>
    </xf>
    <xf numFmtId="0" fontId="15" fillId="0" borderId="26" xfId="0" applyFont="1" applyBorder="1" applyAlignment="1">
      <alignment vertical="center"/>
    </xf>
    <xf numFmtId="0" fontId="15" fillId="0" borderId="26" xfId="0" applyFont="1" applyBorder="1" applyAlignment="1">
      <alignment vertical="center" wrapText="1"/>
    </xf>
    <xf numFmtId="0" fontId="16" fillId="4" borderId="56" xfId="0" applyFont="1" applyFill="1" applyBorder="1" applyAlignment="1">
      <alignment vertical="center"/>
    </xf>
    <xf numFmtId="0" fontId="16" fillId="4" borderId="54" xfId="0" applyFont="1" applyFill="1" applyBorder="1" applyAlignment="1">
      <alignment vertical="center"/>
    </xf>
    <xf numFmtId="0" fontId="16" fillId="4" borderId="55" xfId="0" applyFont="1" applyFill="1" applyBorder="1" applyAlignment="1">
      <alignment vertical="center"/>
    </xf>
    <xf numFmtId="0" fontId="10" fillId="2" borderId="50" xfId="0" applyFont="1" applyFill="1" applyBorder="1" applyAlignment="1">
      <alignment vertical="center"/>
    </xf>
    <xf numFmtId="0" fontId="16" fillId="4" borderId="77" xfId="0" applyFont="1" applyFill="1" applyBorder="1" applyAlignment="1">
      <alignment vertical="center"/>
    </xf>
    <xf numFmtId="0" fontId="10" fillId="2" borderId="5" xfId="0" applyFont="1" applyFill="1" applyBorder="1" applyAlignment="1">
      <alignment vertical="center"/>
    </xf>
    <xf numFmtId="0" fontId="16" fillId="4" borderId="78" xfId="0" applyFont="1" applyFill="1" applyBorder="1" applyAlignment="1">
      <alignment vertical="center"/>
    </xf>
    <xf numFmtId="0" fontId="10" fillId="2" borderId="56" xfId="0" applyFont="1" applyFill="1" applyBorder="1" applyAlignment="1">
      <alignment vertical="center"/>
    </xf>
    <xf numFmtId="0" fontId="10" fillId="2" borderId="54" xfId="0" applyFont="1" applyFill="1" applyBorder="1" applyAlignment="1">
      <alignment vertical="center"/>
    </xf>
    <xf numFmtId="0" fontId="10" fillId="2" borderId="55" xfId="0" applyFont="1" applyFill="1" applyBorder="1" applyAlignment="1">
      <alignment vertical="center"/>
    </xf>
    <xf numFmtId="0" fontId="20" fillId="3" borderId="9" xfId="0" applyFont="1" applyFill="1" applyBorder="1" applyAlignment="1">
      <alignment horizontal="left" vertical="top" wrapText="1"/>
    </xf>
    <xf numFmtId="0" fontId="15" fillId="0" borderId="25" xfId="0" applyFont="1" applyBorder="1" applyAlignment="1">
      <alignment vertical="center" wrapText="1"/>
    </xf>
    <xf numFmtId="0" fontId="15" fillId="0" borderId="27" xfId="0" applyFont="1" applyBorder="1" applyAlignment="1">
      <alignment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13" fillId="2" borderId="22" xfId="0" applyFont="1" applyFill="1" applyBorder="1" applyAlignment="1">
      <alignment vertical="center" wrapText="1"/>
    </xf>
    <xf numFmtId="0" fontId="13" fillId="2" borderId="36" xfId="0" applyFont="1" applyFill="1" applyBorder="1" applyAlignment="1">
      <alignment vertical="center" wrapText="1"/>
    </xf>
    <xf numFmtId="0" fontId="13" fillId="2" borderId="23" xfId="0" applyFont="1" applyFill="1" applyBorder="1" applyAlignment="1">
      <alignment vertical="center" wrapText="1"/>
    </xf>
    <xf numFmtId="0" fontId="13" fillId="2" borderId="24" xfId="0" applyFont="1" applyFill="1" applyBorder="1" applyAlignment="1">
      <alignment vertical="center" wrapText="1"/>
    </xf>
    <xf numFmtId="0" fontId="13" fillId="0" borderId="25" xfId="0" applyFont="1" applyFill="1" applyBorder="1" applyAlignment="1">
      <alignment horizontal="left" vertical="center" wrapText="1"/>
    </xf>
    <xf numFmtId="0" fontId="13" fillId="2" borderId="27" xfId="0" applyFont="1" applyFill="1" applyBorder="1" applyAlignment="1">
      <alignment vertical="center" wrapText="1"/>
    </xf>
    <xf numFmtId="0" fontId="39" fillId="0" borderId="0" xfId="0" applyFont="1" applyFill="1" applyAlignment="1">
      <alignment vertical="center"/>
    </xf>
    <xf numFmtId="0" fontId="40" fillId="2" borderId="0" xfId="0" applyFont="1" applyFill="1" applyBorder="1" applyAlignment="1">
      <alignment vertical="center" wrapText="1"/>
    </xf>
    <xf numFmtId="0" fontId="32" fillId="3" borderId="11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center" vertical="center"/>
    </xf>
    <xf numFmtId="0" fontId="24" fillId="3" borderId="11" xfId="0" applyFont="1" applyFill="1" applyBorder="1" applyAlignment="1">
      <alignment horizontal="left" vertical="center" wrapText="1"/>
    </xf>
    <xf numFmtId="0" fontId="32" fillId="3" borderId="10" xfId="0" applyFont="1" applyFill="1" applyBorder="1" applyAlignment="1">
      <alignment horizontal="right" vertical="center" wrapText="1"/>
    </xf>
    <xf numFmtId="0" fontId="32" fillId="3" borderId="11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horizontal="center" vertical="center"/>
    </xf>
    <xf numFmtId="0" fontId="32" fillId="3" borderId="10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center" vertical="center"/>
    </xf>
    <xf numFmtId="0" fontId="2" fillId="2" borderId="51" xfId="0" applyFont="1" applyFill="1" applyBorder="1" applyAlignment="1">
      <alignment horizontal="center" vertical="center"/>
    </xf>
    <xf numFmtId="0" fontId="2" fillId="2" borderId="5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51" xfId="0" applyFont="1" applyFill="1" applyBorder="1" applyAlignment="1">
      <alignment horizontal="center" vertical="center"/>
    </xf>
    <xf numFmtId="0" fontId="2" fillId="2" borderId="5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51" xfId="0" applyFont="1" applyFill="1" applyBorder="1" applyAlignment="1">
      <alignment horizontal="center" vertical="center"/>
    </xf>
    <xf numFmtId="0" fontId="2" fillId="2" borderId="50" xfId="0" applyFont="1" applyFill="1" applyBorder="1" applyAlignment="1">
      <alignment horizontal="center" vertical="center"/>
    </xf>
    <xf numFmtId="0" fontId="0" fillId="0" borderId="1" xfId="0" applyBorder="1"/>
    <xf numFmtId="0" fontId="5" fillId="2" borderId="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51" xfId="0" applyFont="1" applyFill="1" applyBorder="1" applyAlignment="1">
      <alignment horizontal="center" vertical="center"/>
    </xf>
    <xf numFmtId="0" fontId="2" fillId="2" borderId="5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51" xfId="0" applyFont="1" applyFill="1" applyBorder="1" applyAlignment="1">
      <alignment horizontal="center" vertical="center"/>
    </xf>
    <xf numFmtId="0" fontId="2" fillId="2" borderId="5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51" xfId="0" applyFont="1" applyFill="1" applyBorder="1" applyAlignment="1">
      <alignment horizontal="center" vertical="center"/>
    </xf>
    <xf numFmtId="0" fontId="2" fillId="2" borderId="5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51" xfId="0" applyFont="1" applyFill="1" applyBorder="1" applyAlignment="1">
      <alignment horizontal="center" vertical="center"/>
    </xf>
    <xf numFmtId="0" fontId="2" fillId="2" borderId="50" xfId="0" applyFont="1" applyFill="1" applyBorder="1" applyAlignment="1">
      <alignment horizontal="center" vertical="center"/>
    </xf>
    <xf numFmtId="0" fontId="30" fillId="0" borderId="52" xfId="0" applyFont="1" applyFill="1" applyBorder="1" applyAlignment="1">
      <alignment vertical="center" wrapText="1"/>
    </xf>
    <xf numFmtId="0" fontId="30" fillId="0" borderId="53" xfId="0" applyFont="1" applyFill="1" applyBorder="1" applyAlignment="1">
      <alignment vertical="center" wrapText="1"/>
    </xf>
    <xf numFmtId="0" fontId="30" fillId="0" borderId="24" xfId="0" applyFont="1" applyFill="1" applyBorder="1" applyAlignment="1">
      <alignment vertical="center" wrapText="1"/>
    </xf>
    <xf numFmtId="0" fontId="2" fillId="2" borderId="59" xfId="0" applyFont="1" applyFill="1" applyBorder="1" applyAlignment="1">
      <alignment vertical="center"/>
    </xf>
    <xf numFmtId="0" fontId="2" fillId="2" borderId="57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2" fillId="2" borderId="51" xfId="0" applyFont="1" applyFill="1" applyBorder="1" applyAlignment="1">
      <alignment vertical="center"/>
    </xf>
    <xf numFmtId="0" fontId="2" fillId="2" borderId="50" xfId="0" applyFont="1" applyFill="1" applyBorder="1" applyAlignment="1">
      <alignment vertical="center"/>
    </xf>
    <xf numFmtId="0" fontId="2" fillId="2" borderId="49" xfId="0" applyFont="1" applyFill="1" applyBorder="1" applyAlignment="1">
      <alignment vertical="center"/>
    </xf>
    <xf numFmtId="0" fontId="2" fillId="2" borderId="45" xfId="0" applyFont="1" applyFill="1" applyBorder="1" applyAlignment="1">
      <alignment vertical="center"/>
    </xf>
    <xf numFmtId="0" fontId="26" fillId="0" borderId="9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15" fillId="0" borderId="38" xfId="0" applyFont="1" applyBorder="1" applyAlignment="1">
      <alignment vertical="center"/>
    </xf>
    <xf numFmtId="0" fontId="15" fillId="0" borderId="62" xfId="0" applyFont="1" applyBorder="1" applyAlignment="1">
      <alignment vertical="center"/>
    </xf>
    <xf numFmtId="0" fontId="15" fillId="0" borderId="35" xfId="0" applyFont="1" applyBorder="1" applyAlignment="1">
      <alignment vertical="center"/>
    </xf>
    <xf numFmtId="0" fontId="30" fillId="0" borderId="10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30" fillId="3" borderId="6" xfId="0" applyFont="1" applyFill="1" applyBorder="1" applyAlignment="1">
      <alignment horizontal="center" vertical="center" wrapText="1"/>
    </xf>
    <xf numFmtId="0" fontId="30" fillId="3" borderId="44" xfId="0" applyFont="1" applyFill="1" applyBorder="1" applyAlignment="1">
      <alignment horizontal="center" vertical="center" wrapText="1"/>
    </xf>
    <xf numFmtId="0" fontId="25" fillId="0" borderId="9" xfId="0" applyNumberFormat="1" applyFont="1" applyBorder="1" applyAlignment="1">
      <alignment horizontal="center" vertical="center" wrapText="1"/>
    </xf>
    <xf numFmtId="49" fontId="25" fillId="0" borderId="10" xfId="0" applyNumberFormat="1" applyFont="1" applyBorder="1" applyAlignment="1">
      <alignment horizontal="center" vertical="center" wrapText="1"/>
    </xf>
    <xf numFmtId="49" fontId="25" fillId="0" borderId="11" xfId="0" applyNumberFormat="1" applyFont="1" applyBorder="1" applyAlignment="1">
      <alignment horizontal="center" vertical="center" wrapText="1"/>
    </xf>
    <xf numFmtId="0" fontId="30" fillId="3" borderId="10" xfId="0" applyFont="1" applyFill="1" applyBorder="1" applyAlignment="1">
      <alignment horizontal="left" vertical="center" wrapText="1"/>
    </xf>
    <xf numFmtId="0" fontId="32" fillId="3" borderId="9" xfId="0" applyFont="1" applyFill="1" applyBorder="1" applyAlignment="1">
      <alignment horizontal="center" vertical="center" wrapText="1"/>
    </xf>
    <xf numFmtId="0" fontId="32" fillId="3" borderId="10" xfId="0" applyFont="1" applyFill="1" applyBorder="1" applyAlignment="1">
      <alignment horizontal="center" vertical="center" wrapText="1"/>
    </xf>
    <xf numFmtId="0" fontId="32" fillId="3" borderId="11" xfId="0" applyFont="1" applyFill="1" applyBorder="1" applyAlignment="1">
      <alignment horizontal="center" vertical="center" wrapText="1"/>
    </xf>
    <xf numFmtId="0" fontId="31" fillId="0" borderId="30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44" xfId="0" applyFont="1" applyFill="1" applyBorder="1" applyAlignment="1">
      <alignment horizontal="center" vertical="center" wrapText="1"/>
    </xf>
    <xf numFmtId="3" fontId="25" fillId="0" borderId="9" xfId="0" applyNumberFormat="1" applyFont="1" applyFill="1" applyBorder="1" applyAlignment="1">
      <alignment horizontal="center" vertical="center" wrapText="1"/>
    </xf>
    <xf numFmtId="3" fontId="25" fillId="0" borderId="10" xfId="0" applyNumberFormat="1" applyFont="1" applyFill="1" applyBorder="1" applyAlignment="1">
      <alignment horizontal="center" vertical="center" wrapText="1"/>
    </xf>
    <xf numFmtId="3" fontId="25" fillId="0" borderId="11" xfId="0" applyNumberFormat="1" applyFont="1" applyFill="1" applyBorder="1" applyAlignment="1">
      <alignment horizontal="center" vertical="center" wrapText="1"/>
    </xf>
    <xf numFmtId="0" fontId="17" fillId="2" borderId="12" xfId="0" applyFont="1" applyFill="1" applyBorder="1" applyAlignment="1">
      <alignment horizontal="left" vertical="center"/>
    </xf>
    <xf numFmtId="0" fontId="17" fillId="2" borderId="37" xfId="0" applyFont="1" applyFill="1" applyBorder="1" applyAlignment="1">
      <alignment horizontal="left" vertical="center"/>
    </xf>
    <xf numFmtId="0" fontId="17" fillId="2" borderId="38" xfId="0" applyFont="1" applyFill="1" applyBorder="1" applyAlignment="1">
      <alignment horizontal="left" vertical="center"/>
    </xf>
    <xf numFmtId="0" fontId="17" fillId="2" borderId="33" xfId="0" applyFont="1" applyFill="1" applyBorder="1" applyAlignment="1">
      <alignment horizontal="left" vertical="center"/>
    </xf>
    <xf numFmtId="0" fontId="17" fillId="2" borderId="34" xfId="0" applyFont="1" applyFill="1" applyBorder="1" applyAlignment="1">
      <alignment horizontal="left" vertical="center"/>
    </xf>
    <xf numFmtId="0" fontId="17" fillId="2" borderId="35" xfId="0" applyFont="1" applyFill="1" applyBorder="1" applyAlignment="1">
      <alignment horizontal="left" vertical="center"/>
    </xf>
    <xf numFmtId="0" fontId="13" fillId="3" borderId="9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32" fillId="0" borderId="9" xfId="0" applyFont="1" applyFill="1" applyBorder="1" applyAlignment="1">
      <alignment horizontal="center" vertical="center"/>
    </xf>
    <xf numFmtId="0" fontId="32" fillId="0" borderId="10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center" vertical="center" wrapText="1"/>
    </xf>
    <xf numFmtId="0" fontId="12" fillId="2" borderId="33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2" borderId="21" xfId="0" applyFont="1" applyFill="1" applyBorder="1" applyAlignment="1">
      <alignment horizontal="left" vertical="center" wrapText="1"/>
    </xf>
    <xf numFmtId="14" fontId="24" fillId="2" borderId="9" xfId="0" applyNumberFormat="1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center" vertical="center"/>
    </xf>
    <xf numFmtId="0" fontId="24" fillId="2" borderId="11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left" vertical="center"/>
    </xf>
    <xf numFmtId="0" fontId="15" fillId="0" borderId="8" xfId="0" applyFont="1" applyFill="1" applyBorder="1" applyAlignment="1">
      <alignment horizontal="left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center" vertical="center"/>
    </xf>
    <xf numFmtId="0" fontId="9" fillId="0" borderId="40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13" fillId="0" borderId="37" xfId="0" applyFont="1" applyFill="1" applyBorder="1" applyAlignment="1">
      <alignment horizontal="center" vertical="center"/>
    </xf>
    <xf numFmtId="0" fontId="13" fillId="0" borderId="40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 wrapText="1"/>
    </xf>
    <xf numFmtId="0" fontId="30" fillId="0" borderId="37" xfId="0" applyFont="1" applyFill="1" applyBorder="1" applyAlignment="1">
      <alignment horizontal="center" vertical="center" wrapText="1"/>
    </xf>
    <xf numFmtId="0" fontId="30" fillId="0" borderId="19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33" xfId="0" applyFont="1" applyFill="1" applyBorder="1" applyAlignment="1">
      <alignment horizontal="center" vertical="center" wrapText="1"/>
    </xf>
    <xf numFmtId="0" fontId="30" fillId="0" borderId="34" xfId="0" applyFont="1" applyFill="1" applyBorder="1" applyAlignment="1">
      <alignment horizontal="center" vertical="center" wrapText="1"/>
    </xf>
    <xf numFmtId="0" fontId="15" fillId="0" borderId="16" xfId="0" applyFont="1" applyBorder="1" applyAlignment="1">
      <alignment horizontal="left" vertical="center" wrapText="1"/>
    </xf>
    <xf numFmtId="0" fontId="15" fillId="0" borderId="17" xfId="0" applyFont="1" applyBorder="1" applyAlignment="1">
      <alignment horizontal="left" vertical="center" wrapText="1"/>
    </xf>
    <xf numFmtId="0" fontId="28" fillId="0" borderId="17" xfId="0" applyFont="1" applyBorder="1" applyAlignment="1"/>
    <xf numFmtId="0" fontId="28" fillId="0" borderId="18" xfId="0" applyFont="1" applyBorder="1" applyAlignment="1"/>
    <xf numFmtId="0" fontId="15" fillId="0" borderId="14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28" fillId="0" borderId="1" xfId="0" applyFont="1" applyBorder="1" applyAlignment="1"/>
    <xf numFmtId="0" fontId="28" fillId="0" borderId="15" xfId="0" applyFont="1" applyBorder="1" applyAlignment="1"/>
    <xf numFmtId="0" fontId="15" fillId="0" borderId="14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56" xfId="0" applyFont="1" applyBorder="1" applyAlignment="1">
      <alignment horizontal="left" vertical="center" wrapText="1"/>
    </xf>
    <xf numFmtId="0" fontId="15" fillId="0" borderId="54" xfId="0" applyFont="1" applyBorder="1" applyAlignment="1">
      <alignment horizontal="left" vertical="center" wrapText="1"/>
    </xf>
    <xf numFmtId="0" fontId="28" fillId="0" borderId="54" xfId="0" applyFont="1" applyBorder="1" applyAlignment="1"/>
    <xf numFmtId="0" fontId="28" fillId="0" borderId="55" xfId="0" applyFont="1" applyBorder="1" applyAlignment="1"/>
    <xf numFmtId="0" fontId="30" fillId="3" borderId="8" xfId="0" applyFont="1" applyFill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center" vertical="center"/>
    </xf>
    <xf numFmtId="0" fontId="13" fillId="2" borderId="25" xfId="0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center" vertical="center"/>
    </xf>
    <xf numFmtId="0" fontId="13" fillId="0" borderId="30" xfId="0" applyFont="1" applyFill="1" applyBorder="1" applyAlignment="1">
      <alignment horizontal="center" vertical="center"/>
    </xf>
    <xf numFmtId="0" fontId="17" fillId="2" borderId="19" xfId="0" applyFont="1" applyFill="1" applyBorder="1" applyAlignment="1">
      <alignment horizontal="left" vertical="center"/>
    </xf>
    <xf numFmtId="0" fontId="17" fillId="2" borderId="0" xfId="0" applyFont="1" applyFill="1" applyBorder="1" applyAlignment="1">
      <alignment horizontal="left" vertical="center"/>
    </xf>
    <xf numFmtId="0" fontId="17" fillId="2" borderId="62" xfId="0" applyFont="1" applyFill="1" applyBorder="1" applyAlignment="1">
      <alignment horizontal="left" vertical="center"/>
    </xf>
    <xf numFmtId="0" fontId="13" fillId="2" borderId="26" xfId="0" applyFont="1" applyFill="1" applyBorder="1" applyAlignment="1">
      <alignment horizontal="center" vertical="center" wrapText="1"/>
    </xf>
    <xf numFmtId="1" fontId="25" fillId="0" borderId="9" xfId="2" applyNumberFormat="1" applyFont="1" applyBorder="1" applyAlignment="1">
      <alignment horizontal="center" vertical="center" wrapText="1"/>
    </xf>
    <xf numFmtId="1" fontId="25" fillId="0" borderId="10" xfId="2" applyNumberFormat="1" applyFont="1" applyBorder="1" applyAlignment="1">
      <alignment horizontal="center" vertical="center" wrapText="1"/>
    </xf>
    <xf numFmtId="1" fontId="25" fillId="0" borderId="11" xfId="2" applyNumberFormat="1" applyFont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left" vertical="center" wrapText="1"/>
    </xf>
    <xf numFmtId="0" fontId="32" fillId="3" borderId="10" xfId="0" applyFont="1" applyFill="1" applyBorder="1" applyAlignment="1">
      <alignment horizontal="left" vertical="center" wrapText="1"/>
    </xf>
    <xf numFmtId="0" fontId="32" fillId="3" borderId="11" xfId="0" applyFont="1" applyFill="1" applyBorder="1" applyAlignment="1">
      <alignment horizontal="left" vertical="center" wrapText="1"/>
    </xf>
    <xf numFmtId="0" fontId="32" fillId="3" borderId="9" xfId="0" applyFont="1" applyFill="1" applyBorder="1" applyAlignment="1">
      <alignment horizontal="right" vertical="center" wrapText="1"/>
    </xf>
    <xf numFmtId="0" fontId="32" fillId="3" borderId="10" xfId="0" applyFont="1" applyFill="1" applyBorder="1" applyAlignment="1">
      <alignment horizontal="right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30" fillId="3" borderId="52" xfId="0" applyFont="1" applyFill="1" applyBorder="1" applyAlignment="1">
      <alignment horizontal="left" vertical="center" wrapText="1"/>
    </xf>
    <xf numFmtId="0" fontId="30" fillId="3" borderId="53" xfId="0" applyFont="1" applyFill="1" applyBorder="1" applyAlignment="1">
      <alignment horizontal="left" vertical="center" wrapText="1"/>
    </xf>
    <xf numFmtId="0" fontId="31" fillId="0" borderId="61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1" fillId="0" borderId="47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center" vertical="center" wrapText="1"/>
    </xf>
    <xf numFmtId="0" fontId="12" fillId="2" borderId="26" xfId="0" applyFont="1" applyFill="1" applyBorder="1" applyAlignment="1">
      <alignment horizontal="center" vertical="center" wrapText="1"/>
    </xf>
    <xf numFmtId="0" fontId="12" fillId="2" borderId="27" xfId="0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 wrapText="1"/>
    </xf>
    <xf numFmtId="0" fontId="27" fillId="2" borderId="21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0" fontId="15" fillId="0" borderId="30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 wrapText="1"/>
    </xf>
    <xf numFmtId="0" fontId="13" fillId="2" borderId="19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51" xfId="0" applyFont="1" applyFill="1" applyBorder="1" applyAlignment="1">
      <alignment horizontal="center" vertical="center" wrapText="1"/>
    </xf>
    <xf numFmtId="0" fontId="7" fillId="2" borderId="50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0" fontId="2" fillId="2" borderId="51" xfId="0" applyFont="1" applyFill="1" applyBorder="1" applyAlignment="1">
      <alignment horizontal="center" vertical="center"/>
    </xf>
    <xf numFmtId="0" fontId="2" fillId="2" borderId="50" xfId="0" applyFont="1" applyFill="1" applyBorder="1" applyAlignment="1">
      <alignment horizontal="center" vertical="center"/>
    </xf>
    <xf numFmtId="0" fontId="23" fillId="0" borderId="44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17" fillId="2" borderId="12" xfId="0" applyNumberFormat="1" applyFont="1" applyFill="1" applyBorder="1" applyAlignment="1">
      <alignment horizontal="left" vertical="center"/>
    </xf>
    <xf numFmtId="0" fontId="17" fillId="2" borderId="37" xfId="0" applyNumberFormat="1" applyFont="1" applyFill="1" applyBorder="1" applyAlignment="1">
      <alignment horizontal="left" vertical="center"/>
    </xf>
    <xf numFmtId="0" fontId="17" fillId="2" borderId="38" xfId="0" applyNumberFormat="1" applyFont="1" applyFill="1" applyBorder="1" applyAlignment="1">
      <alignment horizontal="left" vertical="center"/>
    </xf>
    <xf numFmtId="0" fontId="17" fillId="2" borderId="33" xfId="0" applyNumberFormat="1" applyFont="1" applyFill="1" applyBorder="1" applyAlignment="1">
      <alignment horizontal="left" vertical="center"/>
    </xf>
    <xf numFmtId="0" fontId="17" fillId="2" borderId="34" xfId="0" applyNumberFormat="1" applyFont="1" applyFill="1" applyBorder="1" applyAlignment="1">
      <alignment horizontal="left" vertical="center"/>
    </xf>
    <xf numFmtId="0" fontId="17" fillId="2" borderId="35" xfId="0" applyNumberFormat="1" applyFont="1" applyFill="1" applyBorder="1" applyAlignment="1">
      <alignment horizontal="left" vertical="center"/>
    </xf>
    <xf numFmtId="0" fontId="15" fillId="0" borderId="9" xfId="0" applyFont="1" applyFill="1" applyBorder="1" applyAlignment="1">
      <alignment horizontal="left" vertical="center"/>
    </xf>
    <xf numFmtId="0" fontId="15" fillId="0" borderId="11" xfId="0" applyFont="1" applyFill="1" applyBorder="1" applyAlignment="1">
      <alignment horizontal="left" vertical="center"/>
    </xf>
    <xf numFmtId="0" fontId="7" fillId="2" borderId="40" xfId="0" applyFont="1" applyFill="1" applyBorder="1" applyAlignment="1">
      <alignment horizontal="center" vertical="center" wrapText="1"/>
    </xf>
    <xf numFmtId="0" fontId="7" fillId="2" borderId="48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0" fontId="2" fillId="2" borderId="49" xfId="0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center" vertical="center" wrapText="1"/>
    </xf>
    <xf numFmtId="0" fontId="20" fillId="2" borderId="11" xfId="0" applyFont="1" applyFill="1" applyBorder="1" applyAlignment="1">
      <alignment horizontal="center" vertical="center" wrapText="1"/>
    </xf>
    <xf numFmtId="0" fontId="34" fillId="2" borderId="6" xfId="0" applyFont="1" applyFill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8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23" fillId="0" borderId="9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center"/>
    </xf>
    <xf numFmtId="0" fontId="20" fillId="0" borderId="9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 wrapText="1"/>
    </xf>
    <xf numFmtId="0" fontId="30" fillId="2" borderId="31" xfId="0" applyFont="1" applyFill="1" applyBorder="1" applyAlignment="1">
      <alignment horizontal="left" vertical="center" wrapText="1"/>
    </xf>
    <xf numFmtId="0" fontId="30" fillId="2" borderId="4" xfId="0" applyFont="1" applyFill="1" applyBorder="1" applyAlignment="1">
      <alignment horizontal="left" vertical="center" wrapText="1"/>
    </xf>
    <xf numFmtId="0" fontId="30" fillId="2" borderId="32" xfId="0" applyFont="1" applyFill="1" applyBorder="1" applyAlignment="1">
      <alignment horizontal="left" vertical="center" wrapText="1"/>
    </xf>
    <xf numFmtId="0" fontId="30" fillId="2" borderId="14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horizontal="left" vertical="center" wrapText="1"/>
    </xf>
    <xf numFmtId="0" fontId="30" fillId="2" borderId="15" xfId="0" applyFont="1" applyFill="1" applyBorder="1" applyAlignment="1">
      <alignment horizontal="left" vertical="center" wrapText="1"/>
    </xf>
    <xf numFmtId="0" fontId="36" fillId="2" borderId="1" xfId="0" applyFont="1" applyFill="1" applyBorder="1" applyAlignment="1">
      <alignment horizontal="center" vertical="center"/>
    </xf>
    <xf numFmtId="0" fontId="36" fillId="2" borderId="15" xfId="0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15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left" vertical="top" wrapText="1"/>
    </xf>
    <xf numFmtId="0" fontId="20" fillId="0" borderId="37" xfId="0" applyFont="1" applyFill="1" applyBorder="1" applyAlignment="1">
      <alignment horizontal="left" vertical="top" wrapText="1"/>
    </xf>
    <xf numFmtId="0" fontId="20" fillId="0" borderId="9" xfId="0" applyFont="1" applyFill="1" applyBorder="1" applyAlignment="1">
      <alignment horizontal="right" vertical="center" wrapText="1"/>
    </xf>
    <xf numFmtId="0" fontId="20" fillId="0" borderId="10" xfId="0" applyFont="1" applyFill="1" applyBorder="1" applyAlignment="1">
      <alignment horizontal="right" vertical="center" wrapText="1"/>
    </xf>
    <xf numFmtId="0" fontId="20" fillId="0" borderId="11" xfId="0" applyFont="1" applyFill="1" applyBorder="1" applyAlignment="1">
      <alignment horizontal="righ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7" xfId="0" applyFont="1" applyBorder="1" applyAlignment="1">
      <alignment horizontal="left" vertical="center" wrapText="1"/>
    </xf>
    <xf numFmtId="0" fontId="37" fillId="0" borderId="17" xfId="0" applyFont="1" applyBorder="1" applyAlignment="1"/>
    <xf numFmtId="0" fontId="37" fillId="0" borderId="18" xfId="0" applyFont="1" applyBorder="1" applyAlignment="1"/>
    <xf numFmtId="0" fontId="5" fillId="0" borderId="14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37" fillId="0" borderId="1" xfId="0" applyFont="1" applyBorder="1" applyAlignment="1"/>
    <xf numFmtId="0" fontId="37" fillId="0" borderId="15" xfId="0" applyFont="1" applyBorder="1" applyAlignment="1"/>
    <xf numFmtId="0" fontId="5" fillId="0" borderId="14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56" xfId="0" applyFont="1" applyBorder="1" applyAlignment="1">
      <alignment horizontal="left" vertical="center" wrapText="1"/>
    </xf>
    <xf numFmtId="0" fontId="5" fillId="0" borderId="54" xfId="0" applyFont="1" applyBorder="1" applyAlignment="1">
      <alignment horizontal="left" vertical="center" wrapText="1"/>
    </xf>
    <xf numFmtId="0" fontId="37" fillId="0" borderId="54" xfId="0" applyFont="1" applyBorder="1" applyAlignment="1"/>
    <xf numFmtId="0" fontId="37" fillId="0" borderId="55" xfId="0" applyFont="1" applyBorder="1" applyAlignment="1"/>
    <xf numFmtId="49" fontId="25" fillId="0" borderId="9" xfId="2" applyNumberFormat="1" applyFont="1" applyBorder="1" applyAlignment="1">
      <alignment horizontal="center" vertical="center" wrapText="1"/>
    </xf>
    <xf numFmtId="164" fontId="25" fillId="0" borderId="10" xfId="2" applyFont="1" applyBorder="1" applyAlignment="1">
      <alignment horizontal="center" vertical="center" wrapText="1"/>
    </xf>
    <xf numFmtId="164" fontId="25" fillId="0" borderId="11" xfId="2" applyFont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3" fillId="2" borderId="10" xfId="0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2" fillId="2" borderId="58" xfId="0" applyFont="1" applyFill="1" applyBorder="1" applyAlignment="1">
      <alignment horizontal="center" vertical="center"/>
    </xf>
    <xf numFmtId="0" fontId="2" fillId="2" borderId="59" xfId="0" applyFont="1" applyFill="1" applyBorder="1" applyAlignment="1">
      <alignment horizontal="center" vertical="center"/>
    </xf>
    <xf numFmtId="0" fontId="2" fillId="2" borderId="57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30" fillId="0" borderId="52" xfId="0" applyFont="1" applyFill="1" applyBorder="1" applyAlignment="1">
      <alignment horizontal="center" vertical="center" wrapText="1"/>
    </xf>
    <xf numFmtId="0" fontId="30" fillId="0" borderId="53" xfId="0" applyFont="1" applyFill="1" applyBorder="1" applyAlignment="1">
      <alignment horizontal="center" vertical="center" wrapText="1"/>
    </xf>
    <xf numFmtId="0" fontId="30" fillId="0" borderId="24" xfId="0" applyFont="1" applyFill="1" applyBorder="1" applyAlignment="1">
      <alignment horizontal="center" vertical="center" wrapText="1"/>
    </xf>
    <xf numFmtId="49" fontId="25" fillId="0" borderId="9" xfId="0" applyNumberFormat="1" applyFont="1" applyBorder="1" applyAlignment="1">
      <alignment horizontal="center" vertical="center" wrapText="1"/>
    </xf>
    <xf numFmtId="0" fontId="42" fillId="3" borderId="9" xfId="0" applyFont="1" applyFill="1" applyBorder="1" applyAlignment="1">
      <alignment horizontal="center" vertical="center" wrapText="1"/>
    </xf>
    <xf numFmtId="0" fontId="42" fillId="3" borderId="10" xfId="0" applyFont="1" applyFill="1" applyBorder="1" applyAlignment="1">
      <alignment horizontal="center" vertical="center" wrapText="1"/>
    </xf>
    <xf numFmtId="0" fontId="42" fillId="3" borderId="11" xfId="0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right" vertical="center" wrapText="1"/>
    </xf>
    <xf numFmtId="0" fontId="24" fillId="3" borderId="10" xfId="0" applyFont="1" applyFill="1" applyBorder="1" applyAlignment="1">
      <alignment horizontal="right" vertical="center" wrapText="1"/>
    </xf>
    <xf numFmtId="0" fontId="24" fillId="3" borderId="9" xfId="0" applyFont="1" applyFill="1" applyBorder="1" applyAlignment="1">
      <alignment horizontal="center" vertical="center" wrapText="1"/>
    </xf>
    <xf numFmtId="0" fontId="24" fillId="3" borderId="10" xfId="0" applyFont="1" applyFill="1" applyBorder="1" applyAlignment="1">
      <alignment horizontal="center" vertical="center" wrapText="1"/>
    </xf>
    <xf numFmtId="0" fontId="24" fillId="3" borderId="11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1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 wrapText="1"/>
    </xf>
    <xf numFmtId="0" fontId="24" fillId="3" borderId="10" xfId="0" applyFont="1" applyFill="1" applyBorder="1" applyAlignment="1">
      <alignment horizontal="left" vertical="center" wrapText="1"/>
    </xf>
    <xf numFmtId="0" fontId="24" fillId="3" borderId="11" xfId="0" applyFont="1" applyFill="1" applyBorder="1" applyAlignment="1">
      <alignment horizontal="left" vertical="center" wrapText="1"/>
    </xf>
    <xf numFmtId="0" fontId="25" fillId="0" borderId="10" xfId="0" applyNumberFormat="1" applyFont="1" applyBorder="1" applyAlignment="1">
      <alignment horizontal="center" vertical="center" wrapText="1"/>
    </xf>
    <xf numFmtId="0" fontId="25" fillId="0" borderId="11" xfId="0" applyNumberFormat="1" applyFont="1" applyBorder="1" applyAlignment="1">
      <alignment horizontal="center" vertical="center" wrapText="1"/>
    </xf>
    <xf numFmtId="0" fontId="32" fillId="0" borderId="9" xfId="0" applyFont="1" applyFill="1" applyBorder="1" applyAlignment="1">
      <alignment horizontal="center" vertical="top" wrapText="1"/>
    </xf>
    <xf numFmtId="0" fontId="32" fillId="0" borderId="10" xfId="0" applyFont="1" applyFill="1" applyBorder="1" applyAlignment="1">
      <alignment horizontal="center" vertical="top"/>
    </xf>
    <xf numFmtId="0" fontId="32" fillId="0" borderId="11" xfId="0" applyFont="1" applyFill="1" applyBorder="1" applyAlignment="1">
      <alignment horizontal="center" vertical="top"/>
    </xf>
    <xf numFmtId="0" fontId="13" fillId="2" borderId="20" xfId="0" applyFont="1" applyFill="1" applyBorder="1" applyAlignment="1">
      <alignment horizontal="center" vertical="center" wrapText="1"/>
    </xf>
    <xf numFmtId="0" fontId="13" fillId="2" borderId="21" xfId="0" applyFont="1" applyFill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32" fillId="3" borderId="9" xfId="0" applyFont="1" applyFill="1" applyBorder="1" applyAlignment="1">
      <alignment horizontal="center" vertical="top" wrapText="1"/>
    </xf>
    <xf numFmtId="0" fontId="32" fillId="3" borderId="10" xfId="0" applyFont="1" applyFill="1" applyBorder="1" applyAlignment="1">
      <alignment horizontal="center" vertical="top" wrapText="1"/>
    </xf>
    <xf numFmtId="0" fontId="32" fillId="3" borderId="11" xfId="0" applyFont="1" applyFill="1" applyBorder="1" applyAlignment="1">
      <alignment horizontal="center" vertical="top" wrapText="1"/>
    </xf>
    <xf numFmtId="14" fontId="24" fillId="2" borderId="10" xfId="0" applyNumberFormat="1" applyFont="1" applyFill="1" applyBorder="1" applyAlignment="1">
      <alignment horizontal="center" vertical="center"/>
    </xf>
    <xf numFmtId="14" fontId="24" fillId="2" borderId="11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25" fillId="0" borderId="33" xfId="0" applyFont="1" applyBorder="1" applyAlignment="1">
      <alignment horizontal="center" vertical="center" wrapText="1"/>
    </xf>
    <xf numFmtId="0" fontId="25" fillId="0" borderId="34" xfId="0" applyFont="1" applyBorder="1" applyAlignment="1">
      <alignment horizontal="center" vertical="center" wrapText="1"/>
    </xf>
    <xf numFmtId="0" fontId="25" fillId="0" borderId="35" xfId="0" applyFont="1" applyBorder="1" applyAlignment="1">
      <alignment horizontal="center" vertical="center" wrapText="1"/>
    </xf>
    <xf numFmtId="0" fontId="30" fillId="3" borderId="33" xfId="0" applyFont="1" applyFill="1" applyBorder="1" applyAlignment="1">
      <alignment horizontal="left" vertical="center" wrapText="1"/>
    </xf>
    <xf numFmtId="0" fontId="30" fillId="3" borderId="34" xfId="0" applyFont="1" applyFill="1" applyBorder="1" applyAlignment="1">
      <alignment horizontal="left" vertical="center" wrapText="1"/>
    </xf>
    <xf numFmtId="0" fontId="30" fillId="3" borderId="74" xfId="0" applyFont="1" applyFill="1" applyBorder="1" applyAlignment="1">
      <alignment horizontal="left" vertical="center" wrapText="1"/>
    </xf>
    <xf numFmtId="0" fontId="32" fillId="3" borderId="72" xfId="0" applyFont="1" applyFill="1" applyBorder="1" applyAlignment="1">
      <alignment horizontal="center" vertical="center" wrapText="1"/>
    </xf>
    <xf numFmtId="0" fontId="32" fillId="3" borderId="34" xfId="0" applyFont="1" applyFill="1" applyBorder="1" applyAlignment="1">
      <alignment horizontal="center" vertical="center" wrapText="1"/>
    </xf>
    <xf numFmtId="0" fontId="32" fillId="3" borderId="74" xfId="0" applyFont="1" applyFill="1" applyBorder="1" applyAlignment="1">
      <alignment horizontal="center" vertical="center" wrapText="1"/>
    </xf>
    <xf numFmtId="0" fontId="31" fillId="0" borderId="71" xfId="0" applyFont="1" applyFill="1" applyBorder="1" applyAlignment="1">
      <alignment horizontal="center" vertical="center" wrapText="1"/>
    </xf>
    <xf numFmtId="0" fontId="31" fillId="0" borderId="75" xfId="0" applyFont="1" applyFill="1" applyBorder="1" applyAlignment="1">
      <alignment horizontal="center" vertical="center" wrapText="1"/>
    </xf>
    <xf numFmtId="3" fontId="25" fillId="0" borderId="6" xfId="0" applyNumberFormat="1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0" fontId="30" fillId="3" borderId="6" xfId="0" applyFont="1" applyFill="1" applyBorder="1" applyAlignment="1">
      <alignment horizontal="left" vertical="center" wrapText="1"/>
    </xf>
    <xf numFmtId="0" fontId="30" fillId="3" borderId="7" xfId="0" applyFont="1" applyFill="1" applyBorder="1" applyAlignment="1">
      <alignment horizontal="left" vertical="center" wrapText="1"/>
    </xf>
    <xf numFmtId="0" fontId="30" fillId="3" borderId="44" xfId="0" applyFont="1" applyFill="1" applyBorder="1" applyAlignment="1">
      <alignment horizontal="left" vertical="center" wrapText="1"/>
    </xf>
    <xf numFmtId="0" fontId="32" fillId="3" borderId="6" xfId="0" applyFont="1" applyFill="1" applyBorder="1" applyAlignment="1">
      <alignment horizontal="center" vertical="center" wrapText="1"/>
    </xf>
    <xf numFmtId="0" fontId="32" fillId="3" borderId="7" xfId="0" applyFont="1" applyFill="1" applyBorder="1" applyAlignment="1">
      <alignment horizontal="center" vertical="center" wrapText="1"/>
    </xf>
    <xf numFmtId="0" fontId="32" fillId="3" borderId="8" xfId="0" applyFont="1" applyFill="1" applyBorder="1" applyAlignment="1">
      <alignment horizontal="center" vertical="center" wrapText="1"/>
    </xf>
    <xf numFmtId="0" fontId="15" fillId="0" borderId="69" xfId="0" applyFont="1" applyFill="1" applyBorder="1" applyAlignment="1">
      <alignment horizontal="left" vertical="center"/>
    </xf>
    <xf numFmtId="0" fontId="15" fillId="0" borderId="42" xfId="0" applyFont="1" applyFill="1" applyBorder="1" applyAlignment="1">
      <alignment horizontal="left" vertical="center"/>
    </xf>
    <xf numFmtId="0" fontId="13" fillId="2" borderId="70" xfId="0" applyFont="1" applyFill="1" applyBorder="1" applyAlignment="1">
      <alignment horizontal="center" vertical="center" wrapText="1"/>
    </xf>
    <xf numFmtId="0" fontId="31" fillId="0" borderId="39" xfId="0" applyFont="1" applyFill="1" applyBorder="1" applyAlignment="1">
      <alignment horizontal="center" vertical="center" wrapText="1"/>
    </xf>
    <xf numFmtId="16" fontId="25" fillId="0" borderId="9" xfId="0" applyNumberFormat="1" applyFont="1" applyBorder="1" applyAlignment="1">
      <alignment horizontal="center" vertical="center" wrapText="1"/>
    </xf>
    <xf numFmtId="0" fontId="13" fillId="2" borderId="76" xfId="0" applyFont="1" applyFill="1" applyBorder="1" applyAlignment="1">
      <alignment horizontal="center" vertical="center" wrapText="1"/>
    </xf>
    <xf numFmtId="0" fontId="0" fillId="0" borderId="39" xfId="0" applyBorder="1" applyAlignment="1">
      <alignment horizontal="center" wrapText="1"/>
    </xf>
  </cellXfs>
  <cellStyles count="3">
    <cellStyle name="Millares" xfId="2" builtinId="3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383645</xdr:colOff>
      <xdr:row>0</xdr:row>
      <xdr:rowOff>26458</xdr:rowOff>
    </xdr:from>
    <xdr:to>
      <xdr:col>0</xdr:col>
      <xdr:colOff>1680103</xdr:colOff>
      <xdr:row>3</xdr:row>
      <xdr:rowOff>370415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45" y="26458"/>
          <a:ext cx="1296458" cy="1455207"/>
        </a:xfrm>
        <a:prstGeom prst="rect">
          <a:avLst/>
        </a:prstGeom>
      </xdr:spPr>
    </xdr:pic>
    <xdr:clientData/>
  </xdr:twoCellAnchor>
  <xdr:twoCellAnchor editAs="oneCell">
    <xdr:from>
      <xdr:col>0</xdr:col>
      <xdr:colOff>330725</xdr:colOff>
      <xdr:row>69</xdr:row>
      <xdr:rowOff>13229</xdr:rowOff>
    </xdr:from>
    <xdr:to>
      <xdr:col>0</xdr:col>
      <xdr:colOff>1680104</xdr:colOff>
      <xdr:row>72</xdr:row>
      <xdr:rowOff>357186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725" y="24566562"/>
          <a:ext cx="1349379" cy="145520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47627</xdr:rowOff>
    </xdr:from>
    <xdr:to>
      <xdr:col>0</xdr:col>
      <xdr:colOff>1285875</xdr:colOff>
      <xdr:row>3</xdr:row>
      <xdr:rowOff>190500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82867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47627</xdr:rowOff>
    </xdr:from>
    <xdr:to>
      <xdr:col>0</xdr:col>
      <xdr:colOff>1285875</xdr:colOff>
      <xdr:row>3</xdr:row>
      <xdr:rowOff>214313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88106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47627</xdr:rowOff>
    </xdr:from>
    <xdr:to>
      <xdr:col>0</xdr:col>
      <xdr:colOff>1285875</xdr:colOff>
      <xdr:row>3</xdr:row>
      <xdr:rowOff>214313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85248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47627</xdr:rowOff>
    </xdr:from>
    <xdr:to>
      <xdr:col>0</xdr:col>
      <xdr:colOff>1285875</xdr:colOff>
      <xdr:row>3</xdr:row>
      <xdr:rowOff>214313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88106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47627</xdr:rowOff>
    </xdr:from>
    <xdr:to>
      <xdr:col>0</xdr:col>
      <xdr:colOff>1285875</xdr:colOff>
      <xdr:row>4</xdr:row>
      <xdr:rowOff>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90487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47627</xdr:rowOff>
    </xdr:from>
    <xdr:to>
      <xdr:col>0</xdr:col>
      <xdr:colOff>1285875</xdr:colOff>
      <xdr:row>3</xdr:row>
      <xdr:rowOff>166688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83343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47627</xdr:rowOff>
    </xdr:from>
    <xdr:to>
      <xdr:col>0</xdr:col>
      <xdr:colOff>1285875</xdr:colOff>
      <xdr:row>3</xdr:row>
      <xdr:rowOff>142875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80962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47627</xdr:rowOff>
    </xdr:from>
    <xdr:to>
      <xdr:col>0</xdr:col>
      <xdr:colOff>1285875</xdr:colOff>
      <xdr:row>3</xdr:row>
      <xdr:rowOff>190500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82867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47627</xdr:rowOff>
    </xdr:from>
    <xdr:to>
      <xdr:col>0</xdr:col>
      <xdr:colOff>1285875</xdr:colOff>
      <xdr:row>3</xdr:row>
      <xdr:rowOff>190500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82867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47627</xdr:rowOff>
    </xdr:from>
    <xdr:to>
      <xdr:col>0</xdr:col>
      <xdr:colOff>1285875</xdr:colOff>
      <xdr:row>3</xdr:row>
      <xdr:rowOff>190500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82867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95249</xdr:colOff>
      <xdr:row>0</xdr:row>
      <xdr:rowOff>47627</xdr:rowOff>
    </xdr:from>
    <xdr:to>
      <xdr:col>0</xdr:col>
      <xdr:colOff>1285875</xdr:colOff>
      <xdr:row>3</xdr:row>
      <xdr:rowOff>190500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82867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47627</xdr:rowOff>
    </xdr:from>
    <xdr:to>
      <xdr:col>0</xdr:col>
      <xdr:colOff>1285875</xdr:colOff>
      <xdr:row>3</xdr:row>
      <xdr:rowOff>190500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82867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47627</xdr:rowOff>
    </xdr:from>
    <xdr:to>
      <xdr:col>0</xdr:col>
      <xdr:colOff>762000</xdr:colOff>
      <xdr:row>3</xdr:row>
      <xdr:rowOff>47625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82867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95249</xdr:colOff>
      <xdr:row>0</xdr:row>
      <xdr:rowOff>47627</xdr:rowOff>
    </xdr:from>
    <xdr:to>
      <xdr:col>0</xdr:col>
      <xdr:colOff>1285875</xdr:colOff>
      <xdr:row>3</xdr:row>
      <xdr:rowOff>190500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82867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47627</xdr:rowOff>
    </xdr:from>
    <xdr:to>
      <xdr:col>0</xdr:col>
      <xdr:colOff>1285875</xdr:colOff>
      <xdr:row>3</xdr:row>
      <xdr:rowOff>190500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82867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47627</xdr:rowOff>
    </xdr:from>
    <xdr:to>
      <xdr:col>0</xdr:col>
      <xdr:colOff>1285875</xdr:colOff>
      <xdr:row>3</xdr:row>
      <xdr:rowOff>190500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82867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47627</xdr:rowOff>
    </xdr:from>
    <xdr:to>
      <xdr:col>0</xdr:col>
      <xdr:colOff>1285875</xdr:colOff>
      <xdr:row>3</xdr:row>
      <xdr:rowOff>190500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82867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47627</xdr:rowOff>
    </xdr:from>
    <xdr:to>
      <xdr:col>0</xdr:col>
      <xdr:colOff>1285875</xdr:colOff>
      <xdr:row>3</xdr:row>
      <xdr:rowOff>190500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82867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47627</xdr:rowOff>
    </xdr:from>
    <xdr:to>
      <xdr:col>0</xdr:col>
      <xdr:colOff>1285875</xdr:colOff>
      <xdr:row>3</xdr:row>
      <xdr:rowOff>190500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82867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47627</xdr:rowOff>
    </xdr:from>
    <xdr:to>
      <xdr:col>0</xdr:col>
      <xdr:colOff>1285875</xdr:colOff>
      <xdr:row>3</xdr:row>
      <xdr:rowOff>190500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82867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47627</xdr:rowOff>
    </xdr:from>
    <xdr:to>
      <xdr:col>0</xdr:col>
      <xdr:colOff>1285875</xdr:colOff>
      <xdr:row>3</xdr:row>
      <xdr:rowOff>190500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82867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47627</xdr:rowOff>
    </xdr:from>
    <xdr:to>
      <xdr:col>0</xdr:col>
      <xdr:colOff>1285875</xdr:colOff>
      <xdr:row>3</xdr:row>
      <xdr:rowOff>190500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82867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47627</xdr:rowOff>
    </xdr:from>
    <xdr:to>
      <xdr:col>0</xdr:col>
      <xdr:colOff>1285875</xdr:colOff>
      <xdr:row>3</xdr:row>
      <xdr:rowOff>190500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7627"/>
          <a:ext cx="1190626" cy="82867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39"/>
  <sheetViews>
    <sheetView tabSelected="1" view="pageBreakPreview" topLeftCell="D1" zoomScale="72" zoomScaleNormal="60" zoomScaleSheetLayoutView="72" workbookViewId="0">
      <selection activeCell="W7" sqref="W7:AA8"/>
    </sheetView>
  </sheetViews>
  <sheetFormatPr baseColWidth="10" defaultRowHeight="15" x14ac:dyDescent="0.25"/>
  <cols>
    <col min="1" max="1" width="31" style="46" customWidth="1"/>
    <col min="2" max="2" width="74.85546875" style="57" customWidth="1"/>
    <col min="3" max="4" width="13.140625" style="46" customWidth="1"/>
    <col min="5" max="5" width="21.7109375" style="46" customWidth="1"/>
    <col min="6" max="6" width="19.5703125" style="46" customWidth="1"/>
    <col min="7" max="21" width="13.140625" style="46" customWidth="1"/>
    <col min="22" max="22" width="16.42578125" style="46" customWidth="1"/>
    <col min="23" max="30" width="13.140625" style="46" customWidth="1"/>
    <col min="31" max="32" width="16.7109375" style="46" customWidth="1"/>
    <col min="33" max="16384" width="11.42578125" style="77"/>
  </cols>
  <sheetData>
    <row r="1" spans="1:32" s="44" customFormat="1" ht="29.25" customHeight="1" x14ac:dyDescent="0.35">
      <c r="A1" s="173"/>
      <c r="B1" s="256" t="s">
        <v>77</v>
      </c>
      <c r="C1" s="309" t="s">
        <v>175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5" t="s">
        <v>190</v>
      </c>
      <c r="W1" s="316"/>
      <c r="X1" s="316"/>
      <c r="Y1" s="316"/>
      <c r="Z1" s="316"/>
      <c r="AA1" s="317"/>
      <c r="AB1" s="317"/>
      <c r="AC1" s="317"/>
      <c r="AD1" s="317"/>
      <c r="AE1" s="317"/>
      <c r="AF1" s="318"/>
    </row>
    <row r="2" spans="1:32" s="44" customFormat="1" ht="29.25" customHeight="1" x14ac:dyDescent="0.35">
      <c r="A2" s="175"/>
      <c r="B2" s="257" t="s">
        <v>79</v>
      </c>
      <c r="C2" s="311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9" t="s">
        <v>187</v>
      </c>
      <c r="W2" s="320"/>
      <c r="X2" s="320"/>
      <c r="Y2" s="320"/>
      <c r="Z2" s="320"/>
      <c r="AA2" s="321"/>
      <c r="AB2" s="321"/>
      <c r="AC2" s="321"/>
      <c r="AD2" s="321"/>
      <c r="AE2" s="321"/>
      <c r="AF2" s="322"/>
    </row>
    <row r="3" spans="1:32" s="44" customFormat="1" ht="29.25" customHeight="1" x14ac:dyDescent="0.35">
      <c r="A3" s="177"/>
      <c r="B3" s="257" t="s">
        <v>81</v>
      </c>
      <c r="C3" s="311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23" t="s">
        <v>188</v>
      </c>
      <c r="W3" s="324"/>
      <c r="X3" s="324"/>
      <c r="Y3" s="324"/>
      <c r="Z3" s="324"/>
      <c r="AA3" s="321"/>
      <c r="AB3" s="321"/>
      <c r="AC3" s="321"/>
      <c r="AD3" s="321"/>
      <c r="AE3" s="321"/>
      <c r="AF3" s="322"/>
    </row>
    <row r="4" spans="1:32" s="44" customFormat="1" ht="29.25" customHeight="1" thickBot="1" x14ac:dyDescent="0.4">
      <c r="A4" s="178"/>
      <c r="B4" s="258" t="s">
        <v>83</v>
      </c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25" t="s">
        <v>192</v>
      </c>
      <c r="W4" s="326"/>
      <c r="X4" s="326"/>
      <c r="Y4" s="326"/>
      <c r="Z4" s="326"/>
      <c r="AA4" s="327"/>
      <c r="AB4" s="327"/>
      <c r="AC4" s="327"/>
      <c r="AD4" s="327"/>
      <c r="AE4" s="327"/>
      <c r="AF4" s="328"/>
    </row>
    <row r="5" spans="1:32" s="65" customFormat="1" ht="32.25" customHeight="1" thickBot="1" x14ac:dyDescent="0.3">
      <c r="A5" s="261" t="s">
        <v>7</v>
      </c>
      <c r="B5" s="329"/>
      <c r="C5" s="330"/>
      <c r="D5" s="331"/>
      <c r="E5" s="331"/>
      <c r="F5" s="331"/>
      <c r="G5" s="331"/>
      <c r="H5" s="331"/>
      <c r="I5" s="331"/>
      <c r="J5" s="331"/>
      <c r="K5" s="331"/>
      <c r="L5" s="331"/>
      <c r="M5" s="259" t="s">
        <v>6</v>
      </c>
      <c r="N5" s="259"/>
      <c r="O5" s="259"/>
      <c r="P5" s="259"/>
      <c r="Q5" s="259"/>
      <c r="R5" s="259"/>
      <c r="S5" s="259"/>
      <c r="T5" s="259"/>
      <c r="U5" s="259"/>
      <c r="V5" s="259"/>
      <c r="W5" s="259" t="s">
        <v>76</v>
      </c>
      <c r="X5" s="259"/>
      <c r="Y5" s="259"/>
      <c r="Z5" s="259"/>
      <c r="AA5" s="259"/>
      <c r="AB5" s="259"/>
      <c r="AC5" s="259"/>
      <c r="AD5" s="259"/>
      <c r="AE5" s="259"/>
      <c r="AF5" s="260"/>
    </row>
    <row r="6" spans="1:32" s="65" customFormat="1" ht="32.25" customHeight="1" thickBot="1" x14ac:dyDescent="0.3">
      <c r="A6" s="261" t="s">
        <v>8</v>
      </c>
      <c r="B6" s="262"/>
      <c r="C6" s="263"/>
      <c r="D6" s="264"/>
      <c r="E6" s="264"/>
      <c r="F6" s="264"/>
      <c r="G6" s="265"/>
      <c r="H6" s="266" t="s">
        <v>9</v>
      </c>
      <c r="I6" s="266"/>
      <c r="J6" s="266"/>
      <c r="K6" s="266"/>
      <c r="L6" s="266"/>
      <c r="M6" s="267"/>
      <c r="N6" s="268"/>
      <c r="O6" s="268"/>
      <c r="P6" s="268"/>
      <c r="Q6" s="268"/>
      <c r="R6" s="268"/>
      <c r="S6" s="268"/>
      <c r="T6" s="268"/>
      <c r="U6" s="268"/>
      <c r="V6" s="269"/>
      <c r="W6" s="270" t="s">
        <v>27</v>
      </c>
      <c r="X6" s="271"/>
      <c r="Y6" s="271"/>
      <c r="Z6" s="271"/>
      <c r="AA6" s="272"/>
      <c r="AB6" s="273"/>
      <c r="AC6" s="274"/>
      <c r="AD6" s="274"/>
      <c r="AE6" s="274"/>
      <c r="AF6" s="275"/>
    </row>
    <row r="7" spans="1:32" s="44" customFormat="1" ht="26.25" customHeight="1" thickBot="1" x14ac:dyDescent="0.3">
      <c r="A7" s="287" t="s">
        <v>29</v>
      </c>
      <c r="B7" s="290" t="s">
        <v>181</v>
      </c>
      <c r="C7" s="68" t="s">
        <v>1</v>
      </c>
      <c r="D7" s="293"/>
      <c r="E7" s="294"/>
      <c r="F7" s="294"/>
      <c r="G7" s="295"/>
      <c r="H7" s="276" t="s">
        <v>1</v>
      </c>
      <c r="I7" s="277"/>
      <c r="J7" s="277"/>
      <c r="K7" s="277"/>
      <c r="L7" s="278"/>
      <c r="M7" s="276" t="s">
        <v>1</v>
      </c>
      <c r="N7" s="277"/>
      <c r="O7" s="277"/>
      <c r="P7" s="277"/>
      <c r="Q7" s="278"/>
      <c r="R7" s="276" t="s">
        <v>1</v>
      </c>
      <c r="S7" s="277"/>
      <c r="T7" s="277"/>
      <c r="U7" s="277"/>
      <c r="V7" s="278"/>
      <c r="W7" s="276" t="s">
        <v>1</v>
      </c>
      <c r="X7" s="277"/>
      <c r="Y7" s="277"/>
      <c r="Z7" s="277"/>
      <c r="AA7" s="278"/>
      <c r="AB7" s="276" t="s">
        <v>1</v>
      </c>
      <c r="AC7" s="277"/>
      <c r="AD7" s="277"/>
      <c r="AE7" s="277"/>
      <c r="AF7" s="278"/>
    </row>
    <row r="8" spans="1:32" s="44" customFormat="1" ht="26.25" customHeight="1" thickBot="1" x14ac:dyDescent="0.3">
      <c r="A8" s="288"/>
      <c r="B8" s="291"/>
      <c r="C8" s="282" t="s">
        <v>2</v>
      </c>
      <c r="D8" s="283"/>
      <c r="E8" s="284"/>
      <c r="F8" s="285"/>
      <c r="G8" s="286"/>
      <c r="H8" s="279"/>
      <c r="I8" s="280"/>
      <c r="J8" s="280"/>
      <c r="K8" s="280"/>
      <c r="L8" s="281"/>
      <c r="M8" s="279"/>
      <c r="N8" s="280"/>
      <c r="O8" s="280"/>
      <c r="P8" s="280"/>
      <c r="Q8" s="281"/>
      <c r="R8" s="279"/>
      <c r="S8" s="280"/>
      <c r="T8" s="280"/>
      <c r="U8" s="280"/>
      <c r="V8" s="281"/>
      <c r="W8" s="279"/>
      <c r="X8" s="280"/>
      <c r="Y8" s="280"/>
      <c r="Z8" s="280"/>
      <c r="AA8" s="281"/>
      <c r="AB8" s="279"/>
      <c r="AC8" s="280"/>
      <c r="AD8" s="280"/>
      <c r="AE8" s="280"/>
      <c r="AF8" s="281"/>
    </row>
    <row r="9" spans="1:32" s="75" customFormat="1" ht="19.5" customHeight="1" thickBot="1" x14ac:dyDescent="0.3">
      <c r="A9" s="289"/>
      <c r="B9" s="292"/>
      <c r="C9" s="66" t="s">
        <v>11</v>
      </c>
      <c r="D9" s="67" t="s">
        <v>12</v>
      </c>
      <c r="E9" s="66" t="s">
        <v>13</v>
      </c>
      <c r="F9" s="67" t="s">
        <v>14</v>
      </c>
      <c r="G9" s="66" t="s">
        <v>15</v>
      </c>
      <c r="H9" s="66" t="s">
        <v>11</v>
      </c>
      <c r="I9" s="67" t="s">
        <v>12</v>
      </c>
      <c r="J9" s="66" t="s">
        <v>13</v>
      </c>
      <c r="K9" s="67" t="s">
        <v>14</v>
      </c>
      <c r="L9" s="66" t="s">
        <v>15</v>
      </c>
      <c r="M9" s="66" t="s">
        <v>11</v>
      </c>
      <c r="N9" s="67" t="s">
        <v>12</v>
      </c>
      <c r="O9" s="66" t="s">
        <v>13</v>
      </c>
      <c r="P9" s="67" t="s">
        <v>14</v>
      </c>
      <c r="Q9" s="66" t="s">
        <v>15</v>
      </c>
      <c r="R9" s="66" t="s">
        <v>11</v>
      </c>
      <c r="S9" s="67" t="s">
        <v>12</v>
      </c>
      <c r="T9" s="66" t="s">
        <v>13</v>
      </c>
      <c r="U9" s="67" t="s">
        <v>14</v>
      </c>
      <c r="V9" s="66" t="s">
        <v>15</v>
      </c>
      <c r="W9" s="66" t="s">
        <v>11</v>
      </c>
      <c r="X9" s="67" t="s">
        <v>12</v>
      </c>
      <c r="Y9" s="66" t="s">
        <v>13</v>
      </c>
      <c r="Z9" s="67" t="s">
        <v>14</v>
      </c>
      <c r="AA9" s="66" t="s">
        <v>15</v>
      </c>
      <c r="AB9" s="66" t="s">
        <v>11</v>
      </c>
      <c r="AC9" s="67" t="s">
        <v>12</v>
      </c>
      <c r="AD9" s="66" t="s">
        <v>13</v>
      </c>
      <c r="AE9" s="67" t="s">
        <v>14</v>
      </c>
      <c r="AF9" s="66" t="s">
        <v>15</v>
      </c>
    </row>
    <row r="10" spans="1:32" s="44" customFormat="1" ht="29.25" customHeight="1" thickBot="1" x14ac:dyDescent="0.3">
      <c r="A10" s="333" t="s">
        <v>30</v>
      </c>
      <c r="B10" s="72"/>
      <c r="C10" s="5"/>
      <c r="D10" s="6"/>
      <c r="E10" s="6"/>
      <c r="F10" s="6"/>
      <c r="G10" s="7"/>
      <c r="H10" s="5"/>
      <c r="I10" s="6"/>
      <c r="J10" s="6"/>
      <c r="K10" s="6"/>
      <c r="L10" s="7"/>
      <c r="M10" s="5"/>
      <c r="N10" s="6"/>
      <c r="O10" s="6"/>
      <c r="P10" s="6"/>
      <c r="Q10" s="7"/>
      <c r="R10" s="5"/>
      <c r="S10" s="6"/>
      <c r="T10" s="6"/>
      <c r="U10" s="6"/>
      <c r="V10" s="7"/>
      <c r="W10" s="5"/>
      <c r="X10" s="6"/>
      <c r="Y10" s="6"/>
      <c r="Z10" s="6"/>
      <c r="AA10" s="7"/>
      <c r="AB10" s="5"/>
      <c r="AC10" s="6"/>
      <c r="AD10" s="6"/>
      <c r="AE10" s="6"/>
      <c r="AF10" s="7"/>
    </row>
    <row r="11" spans="1:32" s="44" customFormat="1" ht="28.5" customHeight="1" thickBot="1" x14ac:dyDescent="0.3">
      <c r="A11" s="334"/>
      <c r="B11" s="73" t="s">
        <v>3</v>
      </c>
      <c r="C11" s="41"/>
      <c r="D11" s="42"/>
      <c r="E11" s="42"/>
      <c r="F11" s="42"/>
      <c r="G11" s="43"/>
      <c r="H11" s="41"/>
      <c r="I11" s="42"/>
      <c r="J11" s="42"/>
      <c r="K11" s="42"/>
      <c r="L11" s="43"/>
      <c r="M11" s="41"/>
      <c r="N11" s="42"/>
      <c r="O11" s="42"/>
      <c r="P11" s="42"/>
      <c r="Q11" s="43"/>
      <c r="R11" s="41"/>
      <c r="S11" s="41"/>
      <c r="T11" s="42"/>
      <c r="U11" s="42"/>
      <c r="V11" s="43"/>
      <c r="W11" s="41"/>
      <c r="X11" s="42"/>
      <c r="Y11" s="42"/>
      <c r="Z11" s="42"/>
      <c r="AA11" s="43"/>
      <c r="AB11" s="41"/>
      <c r="AC11" s="42"/>
      <c r="AD11" s="42"/>
      <c r="AE11" s="42"/>
      <c r="AF11" s="43"/>
    </row>
    <row r="12" spans="1:32" s="44" customFormat="1" ht="30" customHeight="1" thickBot="1" x14ac:dyDescent="0.3">
      <c r="A12" s="301" t="s">
        <v>4</v>
      </c>
      <c r="B12" s="302"/>
      <c r="C12" s="335"/>
      <c r="D12" s="336"/>
      <c r="E12" s="337"/>
      <c r="F12" s="30" t="s">
        <v>5</v>
      </c>
      <c r="G12" s="31"/>
      <c r="H12" s="296"/>
      <c r="I12" s="297"/>
      <c r="J12" s="338"/>
      <c r="K12" s="30" t="s">
        <v>5</v>
      </c>
      <c r="L12" s="31"/>
      <c r="M12" s="296"/>
      <c r="N12" s="297"/>
      <c r="O12" s="298"/>
      <c r="P12" s="32" t="s">
        <v>5</v>
      </c>
      <c r="Q12" s="31"/>
      <c r="R12" s="296"/>
      <c r="S12" s="297"/>
      <c r="T12" s="298"/>
      <c r="U12" s="32" t="s">
        <v>5</v>
      </c>
      <c r="V12" s="31"/>
      <c r="W12" s="296"/>
      <c r="X12" s="297"/>
      <c r="Y12" s="298"/>
      <c r="Z12" s="32" t="s">
        <v>5</v>
      </c>
      <c r="AA12" s="31"/>
      <c r="AB12" s="296"/>
      <c r="AC12" s="297"/>
      <c r="AD12" s="298"/>
      <c r="AE12" s="32" t="s">
        <v>5</v>
      </c>
      <c r="AF12" s="31"/>
    </row>
    <row r="13" spans="1:32" s="44" customFormat="1" ht="29.25" customHeight="1" thickBot="1" x14ac:dyDescent="0.3">
      <c r="A13" s="299" t="s">
        <v>32</v>
      </c>
      <c r="B13" s="70"/>
      <c r="C13" s="14"/>
      <c r="D13" s="15"/>
      <c r="E13" s="15"/>
      <c r="F13" s="15"/>
      <c r="G13" s="16"/>
      <c r="H13" s="14"/>
      <c r="I13" s="15"/>
      <c r="J13" s="15"/>
      <c r="K13" s="15"/>
      <c r="L13" s="16"/>
      <c r="M13" s="14"/>
      <c r="N13" s="15"/>
      <c r="O13" s="15"/>
      <c r="P13" s="15"/>
      <c r="Q13" s="16"/>
      <c r="R13" s="14"/>
      <c r="S13" s="15"/>
      <c r="T13" s="15"/>
      <c r="U13" s="15"/>
      <c r="V13" s="16"/>
      <c r="W13" s="14"/>
      <c r="X13" s="15"/>
      <c r="Y13" s="15"/>
      <c r="Z13" s="15"/>
      <c r="AA13" s="16"/>
      <c r="AB13" s="14"/>
      <c r="AC13" s="15"/>
      <c r="AD13" s="15"/>
      <c r="AE13" s="15"/>
      <c r="AF13" s="16"/>
    </row>
    <row r="14" spans="1:32" s="44" customFormat="1" ht="29.25" customHeight="1" thickBot="1" x14ac:dyDescent="0.3">
      <c r="A14" s="300"/>
      <c r="B14" s="73" t="s">
        <v>3</v>
      </c>
      <c r="C14" s="41"/>
      <c r="D14" s="42"/>
      <c r="E14" s="42"/>
      <c r="F14" s="42"/>
      <c r="G14" s="43"/>
      <c r="H14" s="41"/>
      <c r="I14" s="42"/>
      <c r="J14" s="42"/>
      <c r="K14" s="42"/>
      <c r="L14" s="43"/>
      <c r="M14" s="41"/>
      <c r="N14" s="42"/>
      <c r="O14" s="42"/>
      <c r="P14" s="42"/>
      <c r="Q14" s="43"/>
      <c r="R14" s="41"/>
      <c r="S14" s="42"/>
      <c r="T14" s="42"/>
      <c r="U14" s="42"/>
      <c r="V14" s="43"/>
      <c r="W14" s="41"/>
      <c r="X14" s="42"/>
      <c r="Y14" s="42"/>
      <c r="Z14" s="42"/>
      <c r="AA14" s="43"/>
      <c r="AB14" s="41"/>
      <c r="AC14" s="42"/>
      <c r="AD14" s="42"/>
      <c r="AE14" s="42"/>
      <c r="AF14" s="43"/>
    </row>
    <row r="15" spans="1:32" s="44" customFormat="1" ht="30" customHeight="1" thickBot="1" x14ac:dyDescent="0.3">
      <c r="A15" s="301" t="s">
        <v>4</v>
      </c>
      <c r="B15" s="302"/>
      <c r="C15" s="303"/>
      <c r="D15" s="304"/>
      <c r="E15" s="305"/>
      <c r="F15" s="25" t="s">
        <v>5</v>
      </c>
      <c r="G15" s="26"/>
      <c r="H15" s="306"/>
      <c r="I15" s="307"/>
      <c r="J15" s="308"/>
      <c r="K15" s="25" t="s">
        <v>5</v>
      </c>
      <c r="L15" s="26"/>
      <c r="M15" s="306"/>
      <c r="N15" s="307"/>
      <c r="O15" s="332"/>
      <c r="P15" s="27" t="s">
        <v>5</v>
      </c>
      <c r="Q15" s="28"/>
      <c r="R15" s="306"/>
      <c r="S15" s="307"/>
      <c r="T15" s="332"/>
      <c r="U15" s="27" t="s">
        <v>5</v>
      </c>
      <c r="V15" s="28"/>
      <c r="W15" s="306"/>
      <c r="X15" s="307"/>
      <c r="Y15" s="332"/>
      <c r="Z15" s="27" t="s">
        <v>5</v>
      </c>
      <c r="AA15" s="28"/>
      <c r="AB15" s="306"/>
      <c r="AC15" s="307"/>
      <c r="AD15" s="332"/>
      <c r="AE15" s="27" t="s">
        <v>5</v>
      </c>
      <c r="AF15" s="28"/>
    </row>
    <row r="16" spans="1:32" s="65" customFormat="1" ht="30" customHeight="1" thickBot="1" x14ac:dyDescent="0.3">
      <c r="A16" s="63" t="s">
        <v>7</v>
      </c>
      <c r="B16" s="64" t="s">
        <v>50</v>
      </c>
      <c r="C16" s="343"/>
      <c r="D16" s="344"/>
      <c r="E16" s="344"/>
      <c r="F16" s="344"/>
      <c r="G16" s="345"/>
      <c r="H16" s="346" t="s">
        <v>9</v>
      </c>
      <c r="I16" s="266"/>
      <c r="J16" s="266"/>
      <c r="K16" s="266"/>
      <c r="L16" s="266"/>
      <c r="M16" s="349"/>
      <c r="N16" s="350"/>
      <c r="O16" s="350"/>
      <c r="P16" s="350"/>
      <c r="Q16" s="350"/>
      <c r="R16" s="350"/>
      <c r="S16" s="350"/>
      <c r="T16" s="350"/>
      <c r="U16" s="347"/>
      <c r="V16" s="348"/>
      <c r="W16" s="270" t="s">
        <v>27</v>
      </c>
      <c r="X16" s="271"/>
      <c r="Y16" s="271"/>
      <c r="Z16" s="271"/>
      <c r="AA16" s="272"/>
      <c r="AB16" s="273"/>
      <c r="AC16" s="274"/>
      <c r="AD16" s="274"/>
      <c r="AE16" s="274"/>
      <c r="AF16" s="275"/>
    </row>
    <row r="17" spans="1:32" s="44" customFormat="1" ht="26.25" customHeight="1" thickBot="1" x14ac:dyDescent="0.3">
      <c r="A17" s="287" t="s">
        <v>34</v>
      </c>
      <c r="B17" s="290" t="s">
        <v>181</v>
      </c>
      <c r="C17" s="68" t="s">
        <v>1</v>
      </c>
      <c r="D17" s="293"/>
      <c r="E17" s="294"/>
      <c r="F17" s="294"/>
      <c r="G17" s="295"/>
      <c r="H17" s="276" t="s">
        <v>1</v>
      </c>
      <c r="I17" s="277"/>
      <c r="J17" s="277"/>
      <c r="K17" s="277"/>
      <c r="L17" s="278"/>
      <c r="M17" s="339" t="s">
        <v>1</v>
      </c>
      <c r="N17" s="340"/>
      <c r="O17" s="340"/>
      <c r="P17" s="340"/>
      <c r="Q17" s="341"/>
      <c r="R17" s="339" t="s">
        <v>1</v>
      </c>
      <c r="S17" s="340"/>
      <c r="T17" s="340"/>
      <c r="U17" s="340"/>
      <c r="V17" s="341"/>
      <c r="W17" s="276" t="s">
        <v>1</v>
      </c>
      <c r="X17" s="277"/>
      <c r="Y17" s="277"/>
      <c r="Z17" s="277"/>
      <c r="AA17" s="278"/>
      <c r="AB17" s="276" t="s">
        <v>1</v>
      </c>
      <c r="AC17" s="277"/>
      <c r="AD17" s="277"/>
      <c r="AE17" s="277"/>
      <c r="AF17" s="278"/>
    </row>
    <row r="18" spans="1:32" s="44" customFormat="1" ht="26.25" customHeight="1" thickBot="1" x14ac:dyDescent="0.3">
      <c r="A18" s="288"/>
      <c r="B18" s="291"/>
      <c r="C18" s="282" t="s">
        <v>2</v>
      </c>
      <c r="D18" s="283"/>
      <c r="E18" s="284"/>
      <c r="F18" s="285"/>
      <c r="G18" s="286"/>
      <c r="H18" s="279"/>
      <c r="I18" s="280"/>
      <c r="J18" s="280"/>
      <c r="K18" s="280"/>
      <c r="L18" s="281"/>
      <c r="M18" s="279"/>
      <c r="N18" s="280"/>
      <c r="O18" s="280"/>
      <c r="P18" s="280"/>
      <c r="Q18" s="281"/>
      <c r="R18" s="279"/>
      <c r="S18" s="280"/>
      <c r="T18" s="280"/>
      <c r="U18" s="280"/>
      <c r="V18" s="281"/>
      <c r="W18" s="279"/>
      <c r="X18" s="280"/>
      <c r="Y18" s="280"/>
      <c r="Z18" s="280"/>
      <c r="AA18" s="281"/>
      <c r="AB18" s="279"/>
      <c r="AC18" s="280"/>
      <c r="AD18" s="280"/>
      <c r="AE18" s="280"/>
      <c r="AF18" s="281"/>
    </row>
    <row r="19" spans="1:32" s="75" customFormat="1" ht="18.75" customHeight="1" thickBot="1" x14ac:dyDescent="0.3">
      <c r="A19" s="289"/>
      <c r="B19" s="292"/>
      <c r="C19" s="66" t="s">
        <v>11</v>
      </c>
      <c r="D19" s="67" t="s">
        <v>12</v>
      </c>
      <c r="E19" s="66" t="s">
        <v>13</v>
      </c>
      <c r="F19" s="67" t="s">
        <v>14</v>
      </c>
      <c r="G19" s="66" t="s">
        <v>15</v>
      </c>
      <c r="H19" s="66" t="s">
        <v>11</v>
      </c>
      <c r="I19" s="67" t="s">
        <v>12</v>
      </c>
      <c r="J19" s="66" t="s">
        <v>13</v>
      </c>
      <c r="K19" s="67" t="s">
        <v>14</v>
      </c>
      <c r="L19" s="66" t="s">
        <v>15</v>
      </c>
      <c r="M19" s="66" t="s">
        <v>11</v>
      </c>
      <c r="N19" s="67" t="s">
        <v>12</v>
      </c>
      <c r="O19" s="66" t="s">
        <v>13</v>
      </c>
      <c r="P19" s="67" t="s">
        <v>14</v>
      </c>
      <c r="Q19" s="66" t="s">
        <v>15</v>
      </c>
      <c r="R19" s="66" t="s">
        <v>11</v>
      </c>
      <c r="S19" s="67" t="s">
        <v>12</v>
      </c>
      <c r="T19" s="66" t="s">
        <v>13</v>
      </c>
      <c r="U19" s="67" t="s">
        <v>14</v>
      </c>
      <c r="V19" s="66" t="s">
        <v>15</v>
      </c>
      <c r="W19" s="66" t="s">
        <v>11</v>
      </c>
      <c r="X19" s="67" t="s">
        <v>12</v>
      </c>
      <c r="Y19" s="66" t="s">
        <v>13</v>
      </c>
      <c r="Z19" s="67" t="s">
        <v>14</v>
      </c>
      <c r="AA19" s="66" t="s">
        <v>15</v>
      </c>
      <c r="AB19" s="66" t="s">
        <v>11</v>
      </c>
      <c r="AC19" s="67" t="s">
        <v>12</v>
      </c>
      <c r="AD19" s="66" t="s">
        <v>13</v>
      </c>
      <c r="AE19" s="67" t="s">
        <v>14</v>
      </c>
      <c r="AF19" s="66" t="s">
        <v>15</v>
      </c>
    </row>
    <row r="20" spans="1:32" s="44" customFormat="1" ht="29.25" customHeight="1" x14ac:dyDescent="0.25">
      <c r="A20" s="333" t="s">
        <v>35</v>
      </c>
      <c r="B20" s="200"/>
      <c r="C20" s="5"/>
      <c r="D20" s="6"/>
      <c r="E20" s="6"/>
      <c r="F20" s="6"/>
      <c r="G20" s="7"/>
      <c r="H20" s="5"/>
      <c r="I20" s="6"/>
      <c r="J20" s="6"/>
      <c r="K20" s="6"/>
      <c r="L20" s="7"/>
      <c r="M20" s="5"/>
      <c r="N20" s="6"/>
      <c r="O20" s="6"/>
      <c r="P20" s="6"/>
      <c r="Q20" s="7"/>
      <c r="R20" s="5"/>
      <c r="S20" s="6"/>
      <c r="T20" s="6"/>
      <c r="U20" s="6"/>
      <c r="V20" s="7"/>
      <c r="W20" s="5"/>
      <c r="X20" s="6"/>
      <c r="Y20" s="6"/>
      <c r="Z20" s="6"/>
      <c r="AA20" s="7"/>
      <c r="AB20" s="5"/>
      <c r="AC20" s="6"/>
      <c r="AD20" s="6"/>
      <c r="AE20" s="6"/>
      <c r="AF20" s="7"/>
    </row>
    <row r="21" spans="1:32" s="44" customFormat="1" ht="29.25" customHeight="1" thickBot="1" x14ac:dyDescent="0.3">
      <c r="A21" s="342"/>
      <c r="B21" s="201"/>
      <c r="C21" s="8"/>
      <c r="D21" s="9"/>
      <c r="E21" s="9"/>
      <c r="F21" s="9"/>
      <c r="G21" s="10"/>
      <c r="H21" s="11"/>
      <c r="I21" s="12"/>
      <c r="J21" s="12"/>
      <c r="K21" s="12"/>
      <c r="L21" s="13"/>
      <c r="M21" s="11"/>
      <c r="N21" s="12"/>
      <c r="O21" s="12"/>
      <c r="P21" s="12"/>
      <c r="Q21" s="13"/>
      <c r="R21" s="11"/>
      <c r="S21" s="12"/>
      <c r="T21" s="12"/>
      <c r="U21" s="12"/>
      <c r="V21" s="13"/>
      <c r="W21" s="11"/>
      <c r="X21" s="12"/>
      <c r="Y21" s="12"/>
      <c r="Z21" s="12"/>
      <c r="AA21" s="13"/>
      <c r="AB21" s="11"/>
      <c r="AC21" s="12"/>
      <c r="AD21" s="12"/>
      <c r="AE21" s="12"/>
      <c r="AF21" s="13"/>
    </row>
    <row r="22" spans="1:32" s="44" customFormat="1" ht="27.75" customHeight="1" thickBot="1" x14ac:dyDescent="0.3">
      <c r="A22" s="334"/>
      <c r="B22" s="73" t="s">
        <v>3</v>
      </c>
      <c r="C22" s="41"/>
      <c r="D22" s="42"/>
      <c r="E22" s="42"/>
      <c r="F22" s="42"/>
      <c r="G22" s="43"/>
      <c r="H22" s="41"/>
      <c r="I22" s="42"/>
      <c r="J22" s="42"/>
      <c r="K22" s="42"/>
      <c r="L22" s="43"/>
      <c r="M22" s="41"/>
      <c r="N22" s="42"/>
      <c r="O22" s="42"/>
      <c r="P22" s="42"/>
      <c r="Q22" s="43"/>
      <c r="R22" s="41"/>
      <c r="S22" s="42"/>
      <c r="T22" s="42"/>
      <c r="U22" s="42"/>
      <c r="V22" s="43"/>
      <c r="W22" s="41"/>
      <c r="X22" s="42"/>
      <c r="Y22" s="42"/>
      <c r="Z22" s="42"/>
      <c r="AA22" s="43"/>
      <c r="AB22" s="41"/>
      <c r="AC22" s="42"/>
      <c r="AD22" s="42"/>
      <c r="AE22" s="42"/>
      <c r="AF22" s="43"/>
    </row>
    <row r="23" spans="1:32" s="44" customFormat="1" ht="30" customHeight="1" thickBot="1" x14ac:dyDescent="0.3">
      <c r="A23" s="301" t="s">
        <v>4</v>
      </c>
      <c r="B23" s="302"/>
      <c r="C23" s="335"/>
      <c r="D23" s="336"/>
      <c r="E23" s="337"/>
      <c r="F23" s="30" t="s">
        <v>5</v>
      </c>
      <c r="G23" s="31"/>
      <c r="H23" s="296"/>
      <c r="I23" s="297"/>
      <c r="J23" s="338"/>
      <c r="K23" s="30" t="s">
        <v>5</v>
      </c>
      <c r="L23" s="31"/>
      <c r="M23" s="296"/>
      <c r="N23" s="297"/>
      <c r="O23" s="298"/>
      <c r="P23" s="32" t="s">
        <v>5</v>
      </c>
      <c r="Q23" s="31"/>
      <c r="R23" s="296"/>
      <c r="S23" s="297"/>
      <c r="T23" s="298"/>
      <c r="U23" s="32" t="s">
        <v>5</v>
      </c>
      <c r="V23" s="31"/>
      <c r="W23" s="296"/>
      <c r="X23" s="297"/>
      <c r="Y23" s="298"/>
      <c r="Z23" s="32" t="s">
        <v>5</v>
      </c>
      <c r="AA23" s="31"/>
      <c r="AB23" s="296"/>
      <c r="AC23" s="297"/>
      <c r="AD23" s="298"/>
      <c r="AE23" s="32" t="s">
        <v>5</v>
      </c>
      <c r="AF23" s="31"/>
    </row>
    <row r="24" spans="1:32" s="44" customFormat="1" ht="29.25" customHeight="1" x14ac:dyDescent="0.25">
      <c r="A24" s="351" t="s">
        <v>36</v>
      </c>
      <c r="B24" s="202"/>
      <c r="C24" s="14"/>
      <c r="D24" s="15"/>
      <c r="E24" s="15"/>
      <c r="F24" s="15"/>
      <c r="G24" s="16"/>
      <c r="H24" s="14"/>
      <c r="I24" s="15"/>
      <c r="J24" s="15"/>
      <c r="K24" s="15"/>
      <c r="L24" s="16"/>
      <c r="M24" s="14"/>
      <c r="N24" s="15"/>
      <c r="O24" s="15"/>
      <c r="P24" s="15"/>
      <c r="Q24" s="16"/>
      <c r="R24" s="14"/>
      <c r="S24" s="15"/>
      <c r="T24" s="15"/>
      <c r="U24" s="15"/>
      <c r="V24" s="16"/>
      <c r="W24" s="14"/>
      <c r="X24" s="15"/>
      <c r="Y24" s="15"/>
      <c r="Z24" s="15"/>
      <c r="AA24" s="16"/>
      <c r="AB24" s="14"/>
      <c r="AC24" s="15"/>
      <c r="AD24" s="15"/>
      <c r="AE24" s="15"/>
      <c r="AF24" s="16"/>
    </row>
    <row r="25" spans="1:32" s="44" customFormat="1" ht="29.25" customHeight="1" thickBot="1" x14ac:dyDescent="0.3">
      <c r="A25" s="299"/>
      <c r="B25" s="203"/>
      <c r="C25" s="19"/>
      <c r="D25" s="17"/>
      <c r="E25" s="17"/>
      <c r="F25" s="17"/>
      <c r="G25" s="18"/>
      <c r="H25" s="19"/>
      <c r="I25" s="17"/>
      <c r="J25" s="17"/>
      <c r="K25" s="17"/>
      <c r="L25" s="18"/>
      <c r="M25" s="19"/>
      <c r="N25" s="17"/>
      <c r="O25" s="17"/>
      <c r="P25" s="17"/>
      <c r="Q25" s="18"/>
      <c r="R25" s="19"/>
      <c r="S25" s="17"/>
      <c r="T25" s="17"/>
      <c r="U25" s="17"/>
      <c r="V25" s="18"/>
      <c r="W25" s="19"/>
      <c r="X25" s="17"/>
      <c r="Y25" s="17"/>
      <c r="Z25" s="17"/>
      <c r="AA25" s="18"/>
      <c r="AB25" s="19"/>
      <c r="AC25" s="17"/>
      <c r="AD25" s="17"/>
      <c r="AE25" s="17"/>
      <c r="AF25" s="18"/>
    </row>
    <row r="26" spans="1:32" s="44" customFormat="1" ht="30" customHeight="1" thickBot="1" x14ac:dyDescent="0.3">
      <c r="A26" s="300"/>
      <c r="B26" s="74" t="s">
        <v>3</v>
      </c>
      <c r="C26" s="41"/>
      <c r="D26" s="42"/>
      <c r="E26" s="42"/>
      <c r="F26" s="42"/>
      <c r="G26" s="43"/>
      <c r="H26" s="41"/>
      <c r="I26" s="42"/>
      <c r="J26" s="42"/>
      <c r="K26" s="42"/>
      <c r="L26" s="43"/>
      <c r="M26" s="41"/>
      <c r="N26" s="42"/>
      <c r="O26" s="42"/>
      <c r="P26" s="42"/>
      <c r="Q26" s="43"/>
      <c r="R26" s="41"/>
      <c r="S26" s="42"/>
      <c r="T26" s="42"/>
      <c r="U26" s="42"/>
      <c r="V26" s="43"/>
      <c r="W26" s="41"/>
      <c r="X26" s="42"/>
      <c r="Y26" s="42"/>
      <c r="Z26" s="42"/>
      <c r="AA26" s="43"/>
      <c r="AB26" s="41"/>
      <c r="AC26" s="42"/>
      <c r="AD26" s="42"/>
      <c r="AE26" s="42"/>
      <c r="AF26" s="43"/>
    </row>
    <row r="27" spans="1:32" s="44" customFormat="1" ht="30" customHeight="1" thickBot="1" x14ac:dyDescent="0.3">
      <c r="A27" s="301" t="s">
        <v>4</v>
      </c>
      <c r="B27" s="302"/>
      <c r="C27" s="335"/>
      <c r="D27" s="336"/>
      <c r="E27" s="337"/>
      <c r="F27" s="30" t="s">
        <v>5</v>
      </c>
      <c r="G27" s="31"/>
      <c r="H27" s="296"/>
      <c r="I27" s="297"/>
      <c r="J27" s="338"/>
      <c r="K27" s="30" t="s">
        <v>5</v>
      </c>
      <c r="L27" s="31"/>
      <c r="M27" s="296"/>
      <c r="N27" s="297"/>
      <c r="O27" s="298"/>
      <c r="P27" s="32" t="s">
        <v>5</v>
      </c>
      <c r="Q27" s="31"/>
      <c r="R27" s="296"/>
      <c r="S27" s="297"/>
      <c r="T27" s="298"/>
      <c r="U27" s="32" t="s">
        <v>5</v>
      </c>
      <c r="V27" s="31"/>
      <c r="W27" s="296"/>
      <c r="X27" s="297"/>
      <c r="Y27" s="298"/>
      <c r="Z27" s="32" t="s">
        <v>5</v>
      </c>
      <c r="AA27" s="31"/>
      <c r="AB27" s="296"/>
      <c r="AC27" s="297"/>
      <c r="AD27" s="298"/>
      <c r="AE27" s="32" t="s">
        <v>5</v>
      </c>
      <c r="AF27" s="31"/>
    </row>
    <row r="28" spans="1:32" s="44" customFormat="1" ht="29.25" customHeight="1" thickBot="1" x14ac:dyDescent="0.3">
      <c r="A28" s="357" t="s">
        <v>37</v>
      </c>
      <c r="B28" s="204"/>
      <c r="C28" s="34"/>
      <c r="D28" s="15"/>
      <c r="E28" s="15"/>
      <c r="F28" s="15"/>
      <c r="G28" s="16"/>
      <c r="H28" s="14"/>
      <c r="I28" s="15"/>
      <c r="J28" s="15"/>
      <c r="K28" s="15"/>
      <c r="L28" s="16"/>
      <c r="M28" s="14"/>
      <c r="N28" s="15"/>
      <c r="O28" s="15"/>
      <c r="P28" s="15"/>
      <c r="Q28" s="16"/>
      <c r="R28" s="14"/>
      <c r="S28" s="15"/>
      <c r="T28" s="15"/>
      <c r="U28" s="15"/>
      <c r="V28" s="16"/>
      <c r="W28" s="14"/>
      <c r="X28" s="15"/>
      <c r="Y28" s="15"/>
      <c r="Z28" s="15"/>
      <c r="AA28" s="16"/>
      <c r="AB28" s="14"/>
      <c r="AC28" s="15"/>
      <c r="AD28" s="15"/>
      <c r="AE28" s="15"/>
      <c r="AF28" s="16"/>
    </row>
    <row r="29" spans="1:32" s="44" customFormat="1" ht="29.25" customHeight="1" thickBot="1" x14ac:dyDescent="0.3">
      <c r="A29" s="358"/>
      <c r="B29" s="73" t="s">
        <v>3</v>
      </c>
      <c r="C29" s="45"/>
      <c r="D29" s="42"/>
      <c r="E29" s="42"/>
      <c r="F29" s="42"/>
      <c r="G29" s="43"/>
      <c r="H29" s="41"/>
      <c r="I29" s="42"/>
      <c r="J29" s="42"/>
      <c r="K29" s="42"/>
      <c r="L29" s="43"/>
      <c r="M29" s="41"/>
      <c r="N29" s="42"/>
      <c r="O29" s="42"/>
      <c r="P29" s="42"/>
      <c r="Q29" s="43"/>
      <c r="R29" s="41"/>
      <c r="S29" s="42"/>
      <c r="T29" s="42"/>
      <c r="U29" s="42"/>
      <c r="V29" s="43"/>
      <c r="W29" s="41"/>
      <c r="X29" s="42"/>
      <c r="Y29" s="42"/>
      <c r="Z29" s="42"/>
      <c r="AA29" s="43"/>
      <c r="AB29" s="41"/>
      <c r="AC29" s="42"/>
      <c r="AD29" s="42"/>
      <c r="AE29" s="42"/>
      <c r="AF29" s="43"/>
    </row>
    <row r="30" spans="1:32" s="44" customFormat="1" ht="30" customHeight="1" thickBot="1" x14ac:dyDescent="0.3">
      <c r="A30" s="301" t="s">
        <v>4</v>
      </c>
      <c r="B30" s="302"/>
      <c r="C30" s="335"/>
      <c r="D30" s="336"/>
      <c r="E30" s="337"/>
      <c r="F30" s="30" t="s">
        <v>5</v>
      </c>
      <c r="G30" s="31"/>
      <c r="H30" s="296"/>
      <c r="I30" s="297"/>
      <c r="J30" s="338"/>
      <c r="K30" s="30" t="s">
        <v>5</v>
      </c>
      <c r="L30" s="31"/>
      <c r="M30" s="296"/>
      <c r="N30" s="297"/>
      <c r="O30" s="298"/>
      <c r="P30" s="32" t="s">
        <v>5</v>
      </c>
      <c r="Q30" s="31"/>
      <c r="R30" s="296"/>
      <c r="S30" s="297"/>
      <c r="T30" s="298"/>
      <c r="U30" s="32" t="s">
        <v>5</v>
      </c>
      <c r="V30" s="31"/>
      <c r="W30" s="296"/>
      <c r="X30" s="297"/>
      <c r="Y30" s="298"/>
      <c r="Z30" s="32" t="s">
        <v>5</v>
      </c>
      <c r="AA30" s="31"/>
      <c r="AB30" s="296"/>
      <c r="AC30" s="297"/>
      <c r="AD30" s="298"/>
      <c r="AE30" s="32" t="s">
        <v>5</v>
      </c>
      <c r="AF30" s="31"/>
    </row>
    <row r="31" spans="1:32" s="76" customFormat="1" ht="30" customHeight="1" thickBot="1" x14ac:dyDescent="0.3">
      <c r="A31" s="63" t="s">
        <v>7</v>
      </c>
      <c r="B31" s="64" t="s">
        <v>50</v>
      </c>
      <c r="C31" s="343"/>
      <c r="D31" s="344"/>
      <c r="E31" s="344"/>
      <c r="F31" s="344"/>
      <c r="G31" s="345"/>
      <c r="H31" s="352" t="s">
        <v>9</v>
      </c>
      <c r="I31" s="353"/>
      <c r="J31" s="353"/>
      <c r="K31" s="353"/>
      <c r="L31" s="353"/>
      <c r="M31" s="267"/>
      <c r="N31" s="268"/>
      <c r="O31" s="268"/>
      <c r="P31" s="268"/>
      <c r="Q31" s="268"/>
      <c r="R31" s="268"/>
      <c r="S31" s="268"/>
      <c r="T31" s="268"/>
      <c r="U31" s="268"/>
      <c r="V31" s="269"/>
      <c r="W31" s="354" t="s">
        <v>27</v>
      </c>
      <c r="X31" s="355"/>
      <c r="Y31" s="355"/>
      <c r="Z31" s="355"/>
      <c r="AA31" s="356"/>
      <c r="AB31" s="273"/>
      <c r="AC31" s="274"/>
      <c r="AD31" s="274"/>
      <c r="AE31" s="274"/>
      <c r="AF31" s="275"/>
    </row>
    <row r="32" spans="1:32" ht="26.25" customHeight="1" thickBot="1" x14ac:dyDescent="0.3">
      <c r="A32" s="287" t="s">
        <v>38</v>
      </c>
      <c r="B32" s="290" t="s">
        <v>181</v>
      </c>
      <c r="C32" s="68" t="s">
        <v>1</v>
      </c>
      <c r="D32" s="293"/>
      <c r="E32" s="294"/>
      <c r="F32" s="294"/>
      <c r="G32" s="295"/>
      <c r="H32" s="276" t="s">
        <v>1</v>
      </c>
      <c r="I32" s="277"/>
      <c r="J32" s="277"/>
      <c r="K32" s="277"/>
      <c r="L32" s="278"/>
      <c r="M32" s="276" t="s">
        <v>1</v>
      </c>
      <c r="N32" s="277"/>
      <c r="O32" s="277"/>
      <c r="P32" s="277"/>
      <c r="Q32" s="278"/>
      <c r="R32" s="276" t="s">
        <v>1</v>
      </c>
      <c r="S32" s="277"/>
      <c r="T32" s="277"/>
      <c r="U32" s="277"/>
      <c r="V32" s="278"/>
      <c r="W32" s="276" t="s">
        <v>1</v>
      </c>
      <c r="X32" s="277"/>
      <c r="Y32" s="277"/>
      <c r="Z32" s="277"/>
      <c r="AA32" s="278"/>
      <c r="AB32" s="276" t="s">
        <v>1</v>
      </c>
      <c r="AC32" s="277"/>
      <c r="AD32" s="277"/>
      <c r="AE32" s="277"/>
      <c r="AF32" s="278"/>
    </row>
    <row r="33" spans="1:32" ht="26.25" customHeight="1" thickBot="1" x14ac:dyDescent="0.3">
      <c r="A33" s="288"/>
      <c r="B33" s="291"/>
      <c r="C33" s="282" t="s">
        <v>2</v>
      </c>
      <c r="D33" s="283"/>
      <c r="E33" s="284"/>
      <c r="F33" s="285"/>
      <c r="G33" s="286"/>
      <c r="H33" s="279"/>
      <c r="I33" s="280"/>
      <c r="J33" s="280"/>
      <c r="K33" s="280"/>
      <c r="L33" s="281"/>
      <c r="M33" s="279"/>
      <c r="N33" s="280"/>
      <c r="O33" s="280"/>
      <c r="P33" s="280"/>
      <c r="Q33" s="281"/>
      <c r="R33" s="279"/>
      <c r="S33" s="280"/>
      <c r="T33" s="280"/>
      <c r="U33" s="280"/>
      <c r="V33" s="281"/>
      <c r="W33" s="279"/>
      <c r="X33" s="280"/>
      <c r="Y33" s="280"/>
      <c r="Z33" s="280"/>
      <c r="AA33" s="281"/>
      <c r="AB33" s="279"/>
      <c r="AC33" s="280"/>
      <c r="AD33" s="280"/>
      <c r="AE33" s="280"/>
      <c r="AF33" s="281"/>
    </row>
    <row r="34" spans="1:32" s="78" customFormat="1" ht="18.75" customHeight="1" thickBot="1" x14ac:dyDescent="0.3">
      <c r="A34" s="288"/>
      <c r="B34" s="292"/>
      <c r="C34" s="66" t="s">
        <v>11</v>
      </c>
      <c r="D34" s="67" t="s">
        <v>12</v>
      </c>
      <c r="E34" s="66" t="s">
        <v>13</v>
      </c>
      <c r="F34" s="67" t="s">
        <v>14</v>
      </c>
      <c r="G34" s="66" t="s">
        <v>15</v>
      </c>
      <c r="H34" s="66" t="s">
        <v>11</v>
      </c>
      <c r="I34" s="67" t="s">
        <v>12</v>
      </c>
      <c r="J34" s="66" t="s">
        <v>13</v>
      </c>
      <c r="K34" s="67" t="s">
        <v>14</v>
      </c>
      <c r="L34" s="66" t="s">
        <v>15</v>
      </c>
      <c r="M34" s="66" t="s">
        <v>11</v>
      </c>
      <c r="N34" s="67" t="s">
        <v>12</v>
      </c>
      <c r="O34" s="66" t="s">
        <v>13</v>
      </c>
      <c r="P34" s="67" t="s">
        <v>14</v>
      </c>
      <c r="Q34" s="66" t="s">
        <v>15</v>
      </c>
      <c r="R34" s="66" t="s">
        <v>11</v>
      </c>
      <c r="S34" s="67" t="s">
        <v>12</v>
      </c>
      <c r="T34" s="66" t="s">
        <v>13</v>
      </c>
      <c r="U34" s="67" t="s">
        <v>14</v>
      </c>
      <c r="V34" s="66" t="s">
        <v>15</v>
      </c>
      <c r="W34" s="66" t="s">
        <v>11</v>
      </c>
      <c r="X34" s="67" t="s">
        <v>12</v>
      </c>
      <c r="Y34" s="66" t="s">
        <v>13</v>
      </c>
      <c r="Z34" s="67" t="s">
        <v>14</v>
      </c>
      <c r="AA34" s="66" t="s">
        <v>15</v>
      </c>
      <c r="AB34" s="66" t="s">
        <v>11</v>
      </c>
      <c r="AC34" s="67" t="s">
        <v>12</v>
      </c>
      <c r="AD34" s="66" t="s">
        <v>13</v>
      </c>
      <c r="AE34" s="67" t="s">
        <v>14</v>
      </c>
      <c r="AF34" s="66" t="s">
        <v>15</v>
      </c>
    </row>
    <row r="35" spans="1:32" ht="30" customHeight="1" thickBot="1" x14ac:dyDescent="0.3">
      <c r="A35" s="359" t="s">
        <v>39</v>
      </c>
      <c r="B35" s="205"/>
      <c r="C35" s="5"/>
      <c r="D35" s="6"/>
      <c r="E35" s="6"/>
      <c r="F35" s="6"/>
      <c r="G35" s="7"/>
      <c r="H35" s="5"/>
      <c r="I35" s="6"/>
      <c r="J35" s="6"/>
      <c r="K35" s="6"/>
      <c r="L35" s="7"/>
      <c r="M35" s="5"/>
      <c r="N35" s="6"/>
      <c r="O35" s="6"/>
      <c r="P35" s="6"/>
      <c r="Q35" s="7"/>
      <c r="R35" s="5"/>
      <c r="S35" s="6"/>
      <c r="T35" s="6"/>
      <c r="U35" s="6"/>
      <c r="V35" s="7"/>
      <c r="W35" s="5"/>
      <c r="X35" s="6"/>
      <c r="Y35" s="6"/>
      <c r="Z35" s="6"/>
      <c r="AA35" s="7"/>
      <c r="AB35" s="5"/>
      <c r="AC35" s="6"/>
      <c r="AD35" s="6"/>
      <c r="AE35" s="6"/>
      <c r="AF35" s="7"/>
    </row>
    <row r="36" spans="1:32" ht="30" customHeight="1" thickBot="1" x14ac:dyDescent="0.3">
      <c r="A36" s="360"/>
      <c r="B36" s="201"/>
      <c r="C36" s="8"/>
      <c r="D36" s="9"/>
      <c r="E36" s="9"/>
      <c r="F36" s="9"/>
      <c r="G36" s="10"/>
      <c r="H36" s="11"/>
      <c r="I36" s="12"/>
      <c r="J36" s="12"/>
      <c r="K36" s="12"/>
      <c r="L36" s="13"/>
      <c r="M36" s="11"/>
      <c r="N36" s="12"/>
      <c r="O36" s="12"/>
      <c r="P36" s="12"/>
      <c r="Q36" s="13"/>
      <c r="R36" s="11"/>
      <c r="S36" s="12"/>
      <c r="T36" s="12"/>
      <c r="U36" s="12"/>
      <c r="V36" s="13"/>
      <c r="W36" s="11"/>
      <c r="X36" s="12"/>
      <c r="Y36" s="12"/>
      <c r="Z36" s="12"/>
      <c r="AA36" s="13"/>
      <c r="AB36" s="11"/>
      <c r="AC36" s="12"/>
      <c r="AD36" s="12"/>
      <c r="AE36" s="12"/>
      <c r="AF36" s="13"/>
    </row>
    <row r="37" spans="1:32" ht="28.5" customHeight="1" thickBot="1" x14ac:dyDescent="0.3">
      <c r="A37" s="361"/>
      <c r="B37" s="73" t="s">
        <v>3</v>
      </c>
      <c r="C37" s="41"/>
      <c r="D37" s="42"/>
      <c r="E37" s="42"/>
      <c r="F37" s="42"/>
      <c r="G37" s="43"/>
      <c r="H37" s="41"/>
      <c r="I37" s="42"/>
      <c r="J37" s="42"/>
      <c r="K37" s="42"/>
      <c r="L37" s="43"/>
      <c r="M37" s="41"/>
      <c r="N37" s="42"/>
      <c r="O37" s="42"/>
      <c r="P37" s="42"/>
      <c r="Q37" s="43"/>
      <c r="R37" s="41"/>
      <c r="S37" s="42"/>
      <c r="T37" s="42"/>
      <c r="U37" s="42"/>
      <c r="V37" s="43"/>
      <c r="W37" s="41"/>
      <c r="X37" s="42"/>
      <c r="Y37" s="42"/>
      <c r="Z37" s="42"/>
      <c r="AA37" s="43"/>
      <c r="AB37" s="41"/>
      <c r="AC37" s="42"/>
      <c r="AD37" s="42"/>
      <c r="AE37" s="42"/>
      <c r="AF37" s="43"/>
    </row>
    <row r="38" spans="1:32" ht="30" customHeight="1" thickBot="1" x14ac:dyDescent="0.3">
      <c r="A38" s="301" t="s">
        <v>4</v>
      </c>
      <c r="B38" s="302"/>
      <c r="C38" s="335"/>
      <c r="D38" s="336"/>
      <c r="E38" s="337"/>
      <c r="F38" s="30" t="s">
        <v>5</v>
      </c>
      <c r="G38" s="31"/>
      <c r="H38" s="296"/>
      <c r="I38" s="297"/>
      <c r="J38" s="338"/>
      <c r="K38" s="30" t="s">
        <v>5</v>
      </c>
      <c r="L38" s="31"/>
      <c r="M38" s="296"/>
      <c r="N38" s="297"/>
      <c r="O38" s="298"/>
      <c r="P38" s="32" t="s">
        <v>5</v>
      </c>
      <c r="Q38" s="31"/>
      <c r="R38" s="296"/>
      <c r="S38" s="297"/>
      <c r="T38" s="298"/>
      <c r="U38" s="32" t="s">
        <v>5</v>
      </c>
      <c r="V38" s="31"/>
      <c r="W38" s="296"/>
      <c r="X38" s="297"/>
      <c r="Y38" s="298"/>
      <c r="Z38" s="32" t="s">
        <v>5</v>
      </c>
      <c r="AA38" s="31"/>
      <c r="AB38" s="296"/>
      <c r="AC38" s="297"/>
      <c r="AD38" s="298"/>
      <c r="AE38" s="32" t="s">
        <v>5</v>
      </c>
      <c r="AF38" s="31"/>
    </row>
    <row r="39" spans="1:32" ht="27.75" customHeight="1" x14ac:dyDescent="0.25">
      <c r="A39" s="299" t="s">
        <v>36</v>
      </c>
      <c r="B39" s="200"/>
      <c r="C39" s="14"/>
      <c r="D39" s="15"/>
      <c r="E39" s="15"/>
      <c r="F39" s="15"/>
      <c r="G39" s="16"/>
      <c r="H39" s="14"/>
      <c r="I39" s="15"/>
      <c r="J39" s="15"/>
      <c r="K39" s="15"/>
      <c r="L39" s="16"/>
      <c r="M39" s="14"/>
      <c r="N39" s="15"/>
      <c r="O39" s="15"/>
      <c r="P39" s="15"/>
      <c r="Q39" s="16"/>
      <c r="R39" s="14"/>
      <c r="S39" s="15"/>
      <c r="T39" s="15"/>
      <c r="U39" s="15"/>
      <c r="V39" s="16"/>
      <c r="W39" s="14"/>
      <c r="X39" s="15"/>
      <c r="Y39" s="15"/>
      <c r="Z39" s="15"/>
      <c r="AA39" s="16"/>
      <c r="AB39" s="14"/>
      <c r="AC39" s="15"/>
      <c r="AD39" s="15"/>
      <c r="AE39" s="15"/>
      <c r="AF39" s="16"/>
    </row>
    <row r="40" spans="1:32" ht="27" customHeight="1" thickBot="1" x14ac:dyDescent="0.3">
      <c r="A40" s="299"/>
      <c r="B40" s="202"/>
      <c r="C40" s="19"/>
      <c r="D40" s="17"/>
      <c r="E40" s="17"/>
      <c r="F40" s="17"/>
      <c r="G40" s="18"/>
      <c r="H40" s="19"/>
      <c r="I40" s="17"/>
      <c r="J40" s="17"/>
      <c r="K40" s="17"/>
      <c r="L40" s="18"/>
      <c r="M40" s="19"/>
      <c r="N40" s="17"/>
      <c r="O40" s="17"/>
      <c r="P40" s="17"/>
      <c r="Q40" s="18"/>
      <c r="R40" s="19"/>
      <c r="S40" s="17"/>
      <c r="T40" s="17"/>
      <c r="U40" s="17"/>
      <c r="V40" s="18"/>
      <c r="W40" s="19"/>
      <c r="X40" s="17"/>
      <c r="Y40" s="17"/>
      <c r="Z40" s="17"/>
      <c r="AA40" s="18"/>
      <c r="AB40" s="19"/>
      <c r="AC40" s="17"/>
      <c r="AD40" s="17"/>
      <c r="AE40" s="17"/>
      <c r="AF40" s="18"/>
    </row>
    <row r="41" spans="1:32" ht="25.5" customHeight="1" thickBot="1" x14ac:dyDescent="0.3">
      <c r="A41" s="300"/>
      <c r="B41" s="73" t="s">
        <v>3</v>
      </c>
      <c r="C41" s="41"/>
      <c r="D41" s="42"/>
      <c r="E41" s="42"/>
      <c r="F41" s="42"/>
      <c r="G41" s="43"/>
      <c r="H41" s="41"/>
      <c r="I41" s="42"/>
      <c r="J41" s="42"/>
      <c r="K41" s="42"/>
      <c r="L41" s="43"/>
      <c r="M41" s="41"/>
      <c r="N41" s="42"/>
      <c r="O41" s="42"/>
      <c r="P41" s="42"/>
      <c r="Q41" s="43"/>
      <c r="R41" s="41"/>
      <c r="S41" s="42"/>
      <c r="T41" s="42"/>
      <c r="U41" s="42"/>
      <c r="V41" s="43"/>
      <c r="W41" s="41"/>
      <c r="X41" s="42"/>
      <c r="Y41" s="42"/>
      <c r="Z41" s="42"/>
      <c r="AA41" s="43"/>
      <c r="AB41" s="41"/>
      <c r="AC41" s="42"/>
      <c r="AD41" s="42"/>
      <c r="AE41" s="42"/>
      <c r="AF41" s="43"/>
    </row>
    <row r="42" spans="1:32" ht="30" customHeight="1" thickBot="1" x14ac:dyDescent="0.3">
      <c r="A42" s="301" t="s">
        <v>4</v>
      </c>
      <c r="B42" s="302"/>
      <c r="C42" s="335"/>
      <c r="D42" s="336"/>
      <c r="E42" s="337"/>
      <c r="F42" s="30" t="s">
        <v>5</v>
      </c>
      <c r="G42" s="31"/>
      <c r="H42" s="296"/>
      <c r="I42" s="297"/>
      <c r="J42" s="338"/>
      <c r="K42" s="30" t="s">
        <v>5</v>
      </c>
      <c r="L42" s="31"/>
      <c r="M42" s="296"/>
      <c r="N42" s="297"/>
      <c r="O42" s="298"/>
      <c r="P42" s="32" t="s">
        <v>5</v>
      </c>
      <c r="Q42" s="31"/>
      <c r="R42" s="296"/>
      <c r="S42" s="297"/>
      <c r="T42" s="298"/>
      <c r="U42" s="32" t="s">
        <v>5</v>
      </c>
      <c r="V42" s="31"/>
      <c r="W42" s="296"/>
      <c r="X42" s="297"/>
      <c r="Y42" s="298"/>
      <c r="Z42" s="32" t="s">
        <v>5</v>
      </c>
      <c r="AA42" s="31"/>
      <c r="AB42" s="296"/>
      <c r="AC42" s="297"/>
      <c r="AD42" s="298"/>
      <c r="AE42" s="32" t="s">
        <v>5</v>
      </c>
      <c r="AF42" s="31"/>
    </row>
    <row r="43" spans="1:32" ht="30" customHeight="1" thickBot="1" x14ac:dyDescent="0.3">
      <c r="A43" s="362" t="s">
        <v>48</v>
      </c>
      <c r="B43" s="204"/>
      <c r="C43" s="34"/>
      <c r="D43" s="15"/>
      <c r="E43" s="15"/>
      <c r="F43" s="15"/>
      <c r="G43" s="16"/>
      <c r="H43" s="14"/>
      <c r="I43" s="15"/>
      <c r="J43" s="15"/>
      <c r="K43" s="15"/>
      <c r="L43" s="16"/>
      <c r="M43" s="14"/>
      <c r="N43" s="15"/>
      <c r="O43" s="15"/>
      <c r="P43" s="15"/>
      <c r="Q43" s="16"/>
      <c r="R43" s="14"/>
      <c r="S43" s="15"/>
      <c r="T43" s="15"/>
      <c r="U43" s="15"/>
      <c r="V43" s="16"/>
      <c r="W43" s="14"/>
      <c r="X43" s="15"/>
      <c r="Y43" s="15"/>
      <c r="Z43" s="15"/>
      <c r="AA43" s="16"/>
      <c r="AB43" s="14"/>
      <c r="AC43" s="15"/>
      <c r="AD43" s="15"/>
      <c r="AE43" s="15"/>
      <c r="AF43" s="16"/>
    </row>
    <row r="44" spans="1:32" ht="29.25" customHeight="1" thickBot="1" x14ac:dyDescent="0.3">
      <c r="A44" s="363"/>
      <c r="B44" s="73" t="s">
        <v>3</v>
      </c>
      <c r="C44" s="45"/>
      <c r="D44" s="42"/>
      <c r="E44" s="42"/>
      <c r="F44" s="42"/>
      <c r="G44" s="43"/>
      <c r="H44" s="41"/>
      <c r="I44" s="42"/>
      <c r="J44" s="42"/>
      <c r="K44" s="42"/>
      <c r="L44" s="43"/>
      <c r="M44" s="41"/>
      <c r="N44" s="42"/>
      <c r="O44" s="42"/>
      <c r="P44" s="42"/>
      <c r="Q44" s="43"/>
      <c r="R44" s="41"/>
      <c r="S44" s="42"/>
      <c r="T44" s="42"/>
      <c r="U44" s="42"/>
      <c r="V44" s="43"/>
      <c r="W44" s="41"/>
      <c r="X44" s="42"/>
      <c r="Y44" s="42"/>
      <c r="Z44" s="42"/>
      <c r="AA44" s="43"/>
      <c r="AB44" s="41"/>
      <c r="AC44" s="42"/>
      <c r="AD44" s="42"/>
      <c r="AE44" s="42"/>
      <c r="AF44" s="43"/>
    </row>
    <row r="45" spans="1:32" ht="30" customHeight="1" thickBot="1" x14ac:dyDescent="0.3">
      <c r="A45" s="301" t="s">
        <v>4</v>
      </c>
      <c r="B45" s="302"/>
      <c r="C45" s="335"/>
      <c r="D45" s="336"/>
      <c r="E45" s="337"/>
      <c r="F45" s="30" t="s">
        <v>5</v>
      </c>
      <c r="G45" s="31"/>
      <c r="H45" s="296"/>
      <c r="I45" s="297"/>
      <c r="J45" s="338"/>
      <c r="K45" s="30" t="s">
        <v>5</v>
      </c>
      <c r="L45" s="31"/>
      <c r="M45" s="296"/>
      <c r="N45" s="297"/>
      <c r="O45" s="298"/>
      <c r="P45" s="32" t="s">
        <v>5</v>
      </c>
      <c r="Q45" s="31"/>
      <c r="R45" s="296"/>
      <c r="S45" s="297"/>
      <c r="T45" s="298"/>
      <c r="U45" s="32" t="s">
        <v>5</v>
      </c>
      <c r="V45" s="31"/>
      <c r="W45" s="296"/>
      <c r="X45" s="297"/>
      <c r="Y45" s="298"/>
      <c r="Z45" s="32" t="s">
        <v>5</v>
      </c>
      <c r="AA45" s="31"/>
      <c r="AB45" s="296"/>
      <c r="AC45" s="297"/>
      <c r="AD45" s="298"/>
      <c r="AE45" s="32" t="s">
        <v>5</v>
      </c>
      <c r="AF45" s="31"/>
    </row>
    <row r="46" spans="1:32" s="76" customFormat="1" ht="30" customHeight="1" thickBot="1" x14ac:dyDescent="0.3">
      <c r="A46" s="63" t="s">
        <v>7</v>
      </c>
      <c r="B46" s="64" t="s">
        <v>50</v>
      </c>
      <c r="C46" s="343"/>
      <c r="D46" s="344"/>
      <c r="E46" s="344"/>
      <c r="F46" s="344"/>
      <c r="G46" s="345"/>
      <c r="H46" s="352" t="s">
        <v>9</v>
      </c>
      <c r="I46" s="353"/>
      <c r="J46" s="353"/>
      <c r="K46" s="353"/>
      <c r="L46" s="353"/>
      <c r="M46" s="267"/>
      <c r="N46" s="268"/>
      <c r="O46" s="268"/>
      <c r="P46" s="268"/>
      <c r="Q46" s="268"/>
      <c r="R46" s="268"/>
      <c r="S46" s="268"/>
      <c r="T46" s="268"/>
      <c r="U46" s="268"/>
      <c r="V46" s="269"/>
      <c r="W46" s="354" t="s">
        <v>27</v>
      </c>
      <c r="X46" s="355"/>
      <c r="Y46" s="355"/>
      <c r="Z46" s="355"/>
      <c r="AA46" s="356"/>
      <c r="AB46" s="273"/>
      <c r="AC46" s="274"/>
      <c r="AD46" s="274"/>
      <c r="AE46" s="274"/>
      <c r="AF46" s="275"/>
    </row>
    <row r="47" spans="1:32" ht="26.25" customHeight="1" thickBot="1" x14ac:dyDescent="0.3">
      <c r="A47" s="368" t="s">
        <v>41</v>
      </c>
      <c r="B47" s="290" t="s">
        <v>181</v>
      </c>
      <c r="C47" s="68" t="s">
        <v>1</v>
      </c>
      <c r="D47" s="293"/>
      <c r="E47" s="294"/>
      <c r="F47" s="294"/>
      <c r="G47" s="295"/>
      <c r="H47" s="276" t="s">
        <v>1</v>
      </c>
      <c r="I47" s="277"/>
      <c r="J47" s="277"/>
      <c r="K47" s="277"/>
      <c r="L47" s="278"/>
      <c r="M47" s="276" t="s">
        <v>1</v>
      </c>
      <c r="N47" s="277"/>
      <c r="O47" s="277"/>
      <c r="P47" s="277"/>
      <c r="Q47" s="278"/>
      <c r="R47" s="276" t="s">
        <v>1</v>
      </c>
      <c r="S47" s="277"/>
      <c r="T47" s="277"/>
      <c r="U47" s="277"/>
      <c r="V47" s="278"/>
      <c r="W47" s="276" t="s">
        <v>1</v>
      </c>
      <c r="X47" s="277"/>
      <c r="Y47" s="277"/>
      <c r="Z47" s="277"/>
      <c r="AA47" s="278"/>
      <c r="AB47" s="276" t="s">
        <v>1</v>
      </c>
      <c r="AC47" s="277"/>
      <c r="AD47" s="277"/>
      <c r="AE47" s="277"/>
      <c r="AF47" s="278"/>
    </row>
    <row r="48" spans="1:32" ht="26.25" customHeight="1" thickBot="1" x14ac:dyDescent="0.3">
      <c r="A48" s="369"/>
      <c r="B48" s="291"/>
      <c r="C48" s="282" t="s">
        <v>2</v>
      </c>
      <c r="D48" s="283"/>
      <c r="E48" s="284"/>
      <c r="F48" s="285"/>
      <c r="G48" s="286"/>
      <c r="H48" s="279"/>
      <c r="I48" s="280"/>
      <c r="J48" s="280"/>
      <c r="K48" s="280"/>
      <c r="L48" s="281"/>
      <c r="M48" s="279"/>
      <c r="N48" s="280"/>
      <c r="O48" s="280"/>
      <c r="P48" s="280"/>
      <c r="Q48" s="281"/>
      <c r="R48" s="279"/>
      <c r="S48" s="280"/>
      <c r="T48" s="280"/>
      <c r="U48" s="280"/>
      <c r="V48" s="281"/>
      <c r="W48" s="279"/>
      <c r="X48" s="280"/>
      <c r="Y48" s="280"/>
      <c r="Z48" s="280"/>
      <c r="AA48" s="281"/>
      <c r="AB48" s="279"/>
      <c r="AC48" s="280"/>
      <c r="AD48" s="280"/>
      <c r="AE48" s="280"/>
      <c r="AF48" s="281"/>
    </row>
    <row r="49" spans="1:32 12133:12136" s="78" customFormat="1" ht="18.75" customHeight="1" thickBot="1" x14ac:dyDescent="0.3">
      <c r="A49" s="369"/>
      <c r="B49" s="292"/>
      <c r="C49" s="66" t="s">
        <v>11</v>
      </c>
      <c r="D49" s="67" t="s">
        <v>12</v>
      </c>
      <c r="E49" s="66" t="s">
        <v>13</v>
      </c>
      <c r="F49" s="67" t="s">
        <v>14</v>
      </c>
      <c r="G49" s="66" t="s">
        <v>15</v>
      </c>
      <c r="H49" s="66" t="s">
        <v>11</v>
      </c>
      <c r="I49" s="67" t="s">
        <v>12</v>
      </c>
      <c r="J49" s="66" t="s">
        <v>13</v>
      </c>
      <c r="K49" s="67" t="s">
        <v>14</v>
      </c>
      <c r="L49" s="66" t="s">
        <v>15</v>
      </c>
      <c r="M49" s="66" t="s">
        <v>11</v>
      </c>
      <c r="N49" s="67" t="s">
        <v>12</v>
      </c>
      <c r="O49" s="66" t="s">
        <v>13</v>
      </c>
      <c r="P49" s="67" t="s">
        <v>14</v>
      </c>
      <c r="Q49" s="66" t="s">
        <v>15</v>
      </c>
      <c r="R49" s="66" t="s">
        <v>11</v>
      </c>
      <c r="S49" s="67" t="s">
        <v>12</v>
      </c>
      <c r="T49" s="66" t="s">
        <v>13</v>
      </c>
      <c r="U49" s="67" t="s">
        <v>14</v>
      </c>
      <c r="V49" s="66" t="s">
        <v>15</v>
      </c>
      <c r="W49" s="66" t="s">
        <v>11</v>
      </c>
      <c r="X49" s="67" t="s">
        <v>12</v>
      </c>
      <c r="Y49" s="66" t="s">
        <v>13</v>
      </c>
      <c r="Z49" s="67" t="s">
        <v>14</v>
      </c>
      <c r="AA49" s="66" t="s">
        <v>15</v>
      </c>
      <c r="AB49" s="66" t="s">
        <v>11</v>
      </c>
      <c r="AC49" s="67" t="s">
        <v>12</v>
      </c>
      <c r="AD49" s="66" t="s">
        <v>13</v>
      </c>
      <c r="AE49" s="67" t="s">
        <v>14</v>
      </c>
      <c r="AF49" s="66" t="s">
        <v>15</v>
      </c>
    </row>
    <row r="50" spans="1:32 12133:12136" ht="30" customHeight="1" thickBot="1" x14ac:dyDescent="0.3">
      <c r="A50" s="359" t="s">
        <v>39</v>
      </c>
      <c r="B50" s="204"/>
      <c r="C50" s="5"/>
      <c r="D50" s="6"/>
      <c r="E50" s="6"/>
      <c r="F50" s="6"/>
      <c r="G50" s="7"/>
      <c r="H50" s="5"/>
      <c r="I50" s="6"/>
      <c r="J50" s="6"/>
      <c r="K50" s="6"/>
      <c r="L50" s="7"/>
      <c r="M50" s="5"/>
      <c r="N50" s="6"/>
      <c r="O50" s="6"/>
      <c r="P50" s="6"/>
      <c r="Q50" s="7"/>
      <c r="R50" s="5"/>
      <c r="S50" s="6"/>
      <c r="T50" s="6"/>
      <c r="U50" s="6"/>
      <c r="V50" s="7"/>
      <c r="W50" s="5"/>
      <c r="X50" s="6"/>
      <c r="Y50" s="6"/>
      <c r="Z50" s="6"/>
      <c r="AA50" s="7"/>
      <c r="AB50" s="5"/>
      <c r="AC50" s="6"/>
      <c r="AD50" s="6"/>
      <c r="AE50" s="6"/>
      <c r="AF50" s="7"/>
    </row>
    <row r="51" spans="1:32 12133:12136" ht="30" customHeight="1" thickBot="1" x14ac:dyDescent="0.3">
      <c r="A51" s="360"/>
      <c r="B51" s="38"/>
      <c r="C51" s="8"/>
      <c r="D51" s="9"/>
      <c r="E51" s="9"/>
      <c r="F51" s="9"/>
      <c r="G51" s="10"/>
      <c r="H51" s="11"/>
      <c r="I51" s="12"/>
      <c r="J51" s="12"/>
      <c r="K51" s="12"/>
      <c r="L51" s="13"/>
      <c r="M51" s="11"/>
      <c r="N51" s="12"/>
      <c r="O51" s="12"/>
      <c r="P51" s="12"/>
      <c r="Q51" s="13"/>
      <c r="R51" s="11"/>
      <c r="S51" s="12"/>
      <c r="T51" s="12"/>
      <c r="U51" s="12"/>
      <c r="V51" s="13"/>
      <c r="W51" s="11"/>
      <c r="X51" s="12"/>
      <c r="Y51" s="12"/>
      <c r="Z51" s="12"/>
      <c r="AA51" s="13"/>
      <c r="AB51" s="11"/>
      <c r="AC51" s="12"/>
      <c r="AD51" s="12"/>
      <c r="AE51" s="12"/>
      <c r="AF51" s="13"/>
      <c r="QXQ51" s="79"/>
      <c r="QXR51" s="79"/>
      <c r="QXT51" s="79"/>
    </row>
    <row r="52" spans="1:32 12133:12136" ht="27" customHeight="1" thickBot="1" x14ac:dyDescent="0.3">
      <c r="A52" s="361"/>
      <c r="B52" s="73" t="s">
        <v>3</v>
      </c>
      <c r="C52" s="41"/>
      <c r="D52" s="42"/>
      <c r="E52" s="42"/>
      <c r="F52" s="42"/>
      <c r="G52" s="43"/>
      <c r="H52" s="41"/>
      <c r="I52" s="42"/>
      <c r="J52" s="42"/>
      <c r="K52" s="42"/>
      <c r="L52" s="43"/>
      <c r="M52" s="41"/>
      <c r="N52" s="42"/>
      <c r="O52" s="42"/>
      <c r="P52" s="42"/>
      <c r="Q52" s="43"/>
      <c r="R52" s="41"/>
      <c r="S52" s="42"/>
      <c r="T52" s="42"/>
      <c r="U52" s="42"/>
      <c r="V52" s="43"/>
      <c r="W52" s="41"/>
      <c r="X52" s="42"/>
      <c r="Y52" s="42"/>
      <c r="Z52" s="42"/>
      <c r="AA52" s="43"/>
      <c r="AB52" s="41"/>
      <c r="AC52" s="42"/>
      <c r="AD52" s="42"/>
      <c r="AE52" s="42"/>
      <c r="AF52" s="43"/>
      <c r="QXQ52" s="79"/>
      <c r="QXR52" s="79"/>
    </row>
    <row r="53" spans="1:32 12133:12136" s="79" customFormat="1" ht="30" customHeight="1" thickBot="1" x14ac:dyDescent="0.3">
      <c r="A53" s="301"/>
      <c r="B53" s="302"/>
      <c r="C53" s="364"/>
      <c r="D53" s="365"/>
      <c r="E53" s="366"/>
      <c r="F53" s="30" t="s">
        <v>5</v>
      </c>
      <c r="G53" s="31"/>
      <c r="H53" s="364"/>
      <c r="I53" s="365"/>
      <c r="J53" s="366"/>
      <c r="K53" s="30" t="s">
        <v>5</v>
      </c>
      <c r="L53" s="31"/>
      <c r="M53" s="364"/>
      <c r="N53" s="365"/>
      <c r="O53" s="367"/>
      <c r="P53" s="30" t="s">
        <v>5</v>
      </c>
      <c r="Q53" s="31"/>
      <c r="R53" s="364"/>
      <c r="S53" s="365"/>
      <c r="T53" s="367"/>
      <c r="U53" s="40" t="s">
        <v>5</v>
      </c>
      <c r="V53" s="39"/>
      <c r="W53" s="364"/>
      <c r="X53" s="365"/>
      <c r="Y53" s="367"/>
      <c r="Z53" s="32" t="s">
        <v>5</v>
      </c>
      <c r="AA53" s="31"/>
      <c r="AB53" s="364"/>
      <c r="AC53" s="365"/>
      <c r="AD53" s="367"/>
      <c r="AE53" s="30" t="s">
        <v>5</v>
      </c>
      <c r="AF53" s="31"/>
    </row>
    <row r="54" spans="1:32 12133:12136" ht="30" customHeight="1" x14ac:dyDescent="0.25">
      <c r="A54" s="299" t="s">
        <v>36</v>
      </c>
      <c r="B54" s="200"/>
      <c r="C54" s="14"/>
      <c r="D54" s="15"/>
      <c r="E54" s="15"/>
      <c r="F54" s="15"/>
      <c r="G54" s="16"/>
      <c r="H54" s="14"/>
      <c r="I54" s="15"/>
      <c r="J54" s="15"/>
      <c r="K54" s="15"/>
      <c r="L54" s="16"/>
      <c r="M54" s="14"/>
      <c r="N54" s="15"/>
      <c r="O54" s="15"/>
      <c r="P54" s="15"/>
      <c r="Q54" s="16"/>
      <c r="R54" s="14"/>
      <c r="S54" s="15"/>
      <c r="T54" s="15"/>
      <c r="U54" s="15"/>
      <c r="V54" s="16"/>
      <c r="W54" s="14"/>
      <c r="X54" s="15"/>
      <c r="Y54" s="15"/>
      <c r="Z54" s="15"/>
      <c r="AA54" s="16"/>
      <c r="AB54" s="14"/>
      <c r="AC54" s="15"/>
      <c r="AD54" s="15"/>
      <c r="AE54" s="15"/>
      <c r="AF54" s="16"/>
      <c r="QXQ54" s="79"/>
    </row>
    <row r="55" spans="1:32 12133:12136" ht="30" customHeight="1" thickBot="1" x14ac:dyDescent="0.3">
      <c r="A55" s="299"/>
      <c r="B55" s="201"/>
      <c r="C55" s="19"/>
      <c r="D55" s="17"/>
      <c r="E55" s="17"/>
      <c r="F55" s="17"/>
      <c r="G55" s="18"/>
      <c r="H55" s="19"/>
      <c r="I55" s="17"/>
      <c r="J55" s="17"/>
      <c r="K55" s="17"/>
      <c r="L55" s="18"/>
      <c r="M55" s="19"/>
      <c r="N55" s="17"/>
      <c r="O55" s="17"/>
      <c r="P55" s="17"/>
      <c r="Q55" s="18"/>
      <c r="R55" s="19"/>
      <c r="S55" s="17"/>
      <c r="T55" s="17"/>
      <c r="U55" s="17"/>
      <c r="V55" s="18"/>
      <c r="W55" s="19"/>
      <c r="X55" s="17"/>
      <c r="Y55" s="17"/>
      <c r="Z55" s="17"/>
      <c r="AA55" s="18"/>
      <c r="AB55" s="19"/>
      <c r="AC55" s="17"/>
      <c r="AD55" s="17"/>
      <c r="AE55" s="17"/>
      <c r="AF55" s="18"/>
      <c r="QXQ55" s="79"/>
    </row>
    <row r="56" spans="1:32 12133:12136" ht="22.5" customHeight="1" thickBot="1" x14ac:dyDescent="0.3">
      <c r="A56" s="300"/>
      <c r="B56" s="73" t="s">
        <v>3</v>
      </c>
      <c r="C56" s="41"/>
      <c r="D56" s="42"/>
      <c r="E56" s="42"/>
      <c r="F56" s="42"/>
      <c r="G56" s="43"/>
      <c r="H56" s="41"/>
      <c r="I56" s="42"/>
      <c r="J56" s="42"/>
      <c r="K56" s="42"/>
      <c r="L56" s="43"/>
      <c r="M56" s="41"/>
      <c r="N56" s="42"/>
      <c r="O56" s="42"/>
      <c r="P56" s="42"/>
      <c r="Q56" s="43"/>
      <c r="R56" s="41"/>
      <c r="S56" s="42"/>
      <c r="T56" s="42"/>
      <c r="U56" s="42"/>
      <c r="V56" s="43"/>
      <c r="W56" s="41"/>
      <c r="X56" s="42"/>
      <c r="Y56" s="42"/>
      <c r="Z56" s="42"/>
      <c r="AA56" s="43"/>
      <c r="AB56" s="41"/>
      <c r="AC56" s="42"/>
      <c r="AD56" s="42"/>
      <c r="AE56" s="42"/>
      <c r="AF56" s="43"/>
      <c r="QXQ56" s="79"/>
    </row>
    <row r="57" spans="1:32 12133:12136" ht="30" customHeight="1" thickBot="1" x14ac:dyDescent="0.3">
      <c r="A57" s="301" t="s">
        <v>4</v>
      </c>
      <c r="B57" s="302"/>
      <c r="C57" s="335"/>
      <c r="D57" s="336"/>
      <c r="E57" s="337"/>
      <c r="F57" s="30" t="s">
        <v>5</v>
      </c>
      <c r="G57" s="31"/>
      <c r="H57" s="296"/>
      <c r="I57" s="297"/>
      <c r="J57" s="338"/>
      <c r="K57" s="30" t="s">
        <v>5</v>
      </c>
      <c r="L57" s="31"/>
      <c r="M57" s="296"/>
      <c r="N57" s="297"/>
      <c r="O57" s="298"/>
      <c r="P57" s="32" t="s">
        <v>5</v>
      </c>
      <c r="Q57" s="31"/>
      <c r="R57" s="296"/>
      <c r="S57" s="297"/>
      <c r="T57" s="298"/>
      <c r="U57" s="32" t="s">
        <v>5</v>
      </c>
      <c r="V57" s="31"/>
      <c r="W57" s="296"/>
      <c r="X57" s="297"/>
      <c r="Y57" s="298"/>
      <c r="Z57" s="32" t="s">
        <v>5</v>
      </c>
      <c r="AA57" s="31"/>
      <c r="AB57" s="296"/>
      <c r="AC57" s="297"/>
      <c r="AD57" s="298"/>
      <c r="AE57" s="32" t="s">
        <v>5</v>
      </c>
      <c r="AF57" s="31"/>
      <c r="QXQ57" s="79"/>
    </row>
    <row r="58" spans="1:32 12133:12136" ht="30" customHeight="1" thickBot="1" x14ac:dyDescent="0.3">
      <c r="A58" s="370" t="s">
        <v>37</v>
      </c>
      <c r="B58" s="204"/>
      <c r="C58" s="34"/>
      <c r="D58" s="15"/>
      <c r="E58" s="15"/>
      <c r="F58" s="15"/>
      <c r="G58" s="16"/>
      <c r="H58" s="14"/>
      <c r="I58" s="15"/>
      <c r="J58" s="15"/>
      <c r="K58" s="15"/>
      <c r="L58" s="16"/>
      <c r="M58" s="14"/>
      <c r="N58" s="15"/>
      <c r="O58" s="15"/>
      <c r="P58" s="15"/>
      <c r="Q58" s="16"/>
      <c r="R58" s="14"/>
      <c r="S58" s="15"/>
      <c r="T58" s="15"/>
      <c r="U58" s="15"/>
      <c r="V58" s="16"/>
      <c r="W58" s="14"/>
      <c r="X58" s="15"/>
      <c r="Y58" s="15"/>
      <c r="Z58" s="15"/>
      <c r="AA58" s="16"/>
      <c r="AB58" s="14"/>
      <c r="AC58" s="15"/>
      <c r="AD58" s="15"/>
      <c r="AE58" s="15"/>
      <c r="AF58" s="16"/>
      <c r="QXQ58" s="79"/>
    </row>
    <row r="59" spans="1:32 12133:12136" ht="25.5" customHeight="1" thickBot="1" x14ac:dyDescent="0.3">
      <c r="A59" s="358"/>
      <c r="B59" s="73" t="s">
        <v>3</v>
      </c>
      <c r="C59" s="45"/>
      <c r="D59" s="42"/>
      <c r="E59" s="42"/>
      <c r="F59" s="42"/>
      <c r="G59" s="43"/>
      <c r="H59" s="41"/>
      <c r="I59" s="42"/>
      <c r="J59" s="42"/>
      <c r="K59" s="42"/>
      <c r="L59" s="43"/>
      <c r="M59" s="41"/>
      <c r="N59" s="42"/>
      <c r="O59" s="42"/>
      <c r="P59" s="42"/>
      <c r="Q59" s="43"/>
      <c r="R59" s="41"/>
      <c r="S59" s="42"/>
      <c r="T59" s="42"/>
      <c r="U59" s="42"/>
      <c r="V59" s="43"/>
      <c r="W59" s="41"/>
      <c r="X59" s="42"/>
      <c r="Y59" s="42"/>
      <c r="Z59" s="42"/>
      <c r="AA59" s="43"/>
      <c r="AB59" s="41"/>
      <c r="AC59" s="42"/>
      <c r="AD59" s="42"/>
      <c r="AE59" s="42"/>
      <c r="AF59" s="43"/>
      <c r="QXQ59" s="79"/>
    </row>
    <row r="60" spans="1:32 12133:12136" ht="30" customHeight="1" thickBot="1" x14ac:dyDescent="0.3">
      <c r="A60" s="301" t="s">
        <v>4</v>
      </c>
      <c r="B60" s="302"/>
      <c r="C60" s="335"/>
      <c r="D60" s="336"/>
      <c r="E60" s="337"/>
      <c r="F60" s="30" t="s">
        <v>5</v>
      </c>
      <c r="G60" s="31"/>
      <c r="H60" s="296"/>
      <c r="I60" s="297"/>
      <c r="J60" s="338"/>
      <c r="K60" s="30" t="s">
        <v>5</v>
      </c>
      <c r="L60" s="31"/>
      <c r="M60" s="296"/>
      <c r="N60" s="297"/>
      <c r="O60" s="298"/>
      <c r="P60" s="32" t="s">
        <v>5</v>
      </c>
      <c r="Q60" s="31"/>
      <c r="R60" s="296"/>
      <c r="S60" s="297"/>
      <c r="T60" s="298"/>
      <c r="U60" s="32" t="s">
        <v>5</v>
      </c>
      <c r="V60" s="31"/>
      <c r="W60" s="296"/>
      <c r="X60" s="297"/>
      <c r="Y60" s="298"/>
      <c r="Z60" s="32" t="s">
        <v>5</v>
      </c>
      <c r="AA60" s="31"/>
      <c r="AB60" s="296"/>
      <c r="AC60" s="297"/>
      <c r="AD60" s="298"/>
      <c r="AE60" s="32" t="s">
        <v>5</v>
      </c>
      <c r="AF60" s="31"/>
      <c r="QXQ60" s="79"/>
    </row>
    <row r="61" spans="1:32 12133:12136" s="76" customFormat="1" ht="30" customHeight="1" thickBot="1" x14ac:dyDescent="0.3">
      <c r="A61" s="63"/>
      <c r="B61" s="64" t="s">
        <v>50</v>
      </c>
      <c r="C61" s="343"/>
      <c r="D61" s="344"/>
      <c r="E61" s="344"/>
      <c r="F61" s="344"/>
      <c r="G61" s="345"/>
      <c r="H61" s="352" t="s">
        <v>9</v>
      </c>
      <c r="I61" s="353"/>
      <c r="J61" s="353"/>
      <c r="K61" s="353"/>
      <c r="L61" s="353"/>
      <c r="M61" s="267"/>
      <c r="N61" s="268"/>
      <c r="O61" s="268"/>
      <c r="P61" s="268"/>
      <c r="Q61" s="268"/>
      <c r="R61" s="268"/>
      <c r="S61" s="268"/>
      <c r="T61" s="268"/>
      <c r="U61" s="268"/>
      <c r="V61" s="269"/>
      <c r="W61" s="354" t="s">
        <v>27</v>
      </c>
      <c r="X61" s="355"/>
      <c r="Y61" s="355"/>
      <c r="Z61" s="355"/>
      <c r="AA61" s="356"/>
      <c r="AB61" s="273"/>
      <c r="AC61" s="274"/>
      <c r="AD61" s="274"/>
      <c r="AE61" s="274"/>
      <c r="AF61" s="275"/>
      <c r="QXQ61" s="79"/>
    </row>
    <row r="62" spans="1:32 12133:12136" ht="26.25" customHeight="1" thickBot="1" x14ac:dyDescent="0.3">
      <c r="A62" s="368" t="s">
        <v>44</v>
      </c>
      <c r="B62" s="290" t="s">
        <v>181</v>
      </c>
      <c r="C62" s="68" t="s">
        <v>1</v>
      </c>
      <c r="D62" s="293"/>
      <c r="E62" s="294"/>
      <c r="F62" s="294"/>
      <c r="G62" s="295"/>
      <c r="H62" s="276" t="s">
        <v>1</v>
      </c>
      <c r="I62" s="277"/>
      <c r="J62" s="277"/>
      <c r="K62" s="277"/>
      <c r="L62" s="278"/>
      <c r="M62" s="276" t="s">
        <v>1</v>
      </c>
      <c r="N62" s="277"/>
      <c r="O62" s="277"/>
      <c r="P62" s="277"/>
      <c r="Q62" s="278"/>
      <c r="R62" s="276" t="s">
        <v>1</v>
      </c>
      <c r="S62" s="277"/>
      <c r="T62" s="277"/>
      <c r="U62" s="277"/>
      <c r="V62" s="278"/>
      <c r="W62" s="276" t="s">
        <v>1</v>
      </c>
      <c r="X62" s="277"/>
      <c r="Y62" s="277"/>
      <c r="Z62" s="277"/>
      <c r="AA62" s="278"/>
      <c r="AB62" s="382" t="s">
        <v>1</v>
      </c>
      <c r="AC62" s="383"/>
      <c r="AD62" s="383"/>
      <c r="AE62" s="383"/>
      <c r="AF62" s="384"/>
      <c r="QXQ62" s="79"/>
    </row>
    <row r="63" spans="1:32 12133:12136" ht="26.25" customHeight="1" thickBot="1" x14ac:dyDescent="0.3">
      <c r="A63" s="369"/>
      <c r="B63" s="291"/>
      <c r="C63" s="282" t="s">
        <v>2</v>
      </c>
      <c r="D63" s="283"/>
      <c r="E63" s="284"/>
      <c r="F63" s="285"/>
      <c r="G63" s="286"/>
      <c r="H63" s="279"/>
      <c r="I63" s="280"/>
      <c r="J63" s="280"/>
      <c r="K63" s="280"/>
      <c r="L63" s="281"/>
      <c r="M63" s="279"/>
      <c r="N63" s="280"/>
      <c r="O63" s="280"/>
      <c r="P63" s="280"/>
      <c r="Q63" s="281"/>
      <c r="R63" s="279"/>
      <c r="S63" s="280"/>
      <c r="T63" s="280"/>
      <c r="U63" s="280"/>
      <c r="V63" s="281"/>
      <c r="W63" s="279"/>
      <c r="X63" s="280"/>
      <c r="Y63" s="280"/>
      <c r="Z63" s="280"/>
      <c r="AA63" s="281"/>
      <c r="AB63" s="385"/>
      <c r="AC63" s="386"/>
      <c r="AD63" s="386"/>
      <c r="AE63" s="386"/>
      <c r="AF63" s="387"/>
    </row>
    <row r="64" spans="1:32 12133:12136" s="78" customFormat="1" ht="18.75" customHeight="1" thickBot="1" x14ac:dyDescent="0.3">
      <c r="A64" s="369"/>
      <c r="B64" s="292"/>
      <c r="C64" s="66" t="s">
        <v>11</v>
      </c>
      <c r="D64" s="67" t="s">
        <v>12</v>
      </c>
      <c r="E64" s="66" t="s">
        <v>13</v>
      </c>
      <c r="F64" s="67" t="s">
        <v>14</v>
      </c>
      <c r="G64" s="66" t="s">
        <v>15</v>
      </c>
      <c r="H64" s="66" t="s">
        <v>11</v>
      </c>
      <c r="I64" s="67" t="s">
        <v>12</v>
      </c>
      <c r="J64" s="66" t="s">
        <v>13</v>
      </c>
      <c r="K64" s="67" t="s">
        <v>14</v>
      </c>
      <c r="L64" s="66" t="s">
        <v>15</v>
      </c>
      <c r="M64" s="66" t="s">
        <v>11</v>
      </c>
      <c r="N64" s="67" t="s">
        <v>12</v>
      </c>
      <c r="O64" s="66" t="s">
        <v>13</v>
      </c>
      <c r="P64" s="67" t="s">
        <v>14</v>
      </c>
      <c r="Q64" s="66" t="s">
        <v>15</v>
      </c>
      <c r="R64" s="66" t="s">
        <v>11</v>
      </c>
      <c r="S64" s="67" t="s">
        <v>12</v>
      </c>
      <c r="T64" s="66" t="s">
        <v>13</v>
      </c>
      <c r="U64" s="67" t="s">
        <v>14</v>
      </c>
      <c r="V64" s="66" t="s">
        <v>15</v>
      </c>
      <c r="W64" s="66" t="s">
        <v>11</v>
      </c>
      <c r="X64" s="67" t="s">
        <v>12</v>
      </c>
      <c r="Y64" s="66" t="s">
        <v>13</v>
      </c>
      <c r="Z64" s="67" t="s">
        <v>14</v>
      </c>
      <c r="AA64" s="66" t="s">
        <v>15</v>
      </c>
      <c r="AB64" s="66" t="s">
        <v>11</v>
      </c>
      <c r="AC64" s="67" t="s">
        <v>12</v>
      </c>
      <c r="AD64" s="66" t="s">
        <v>13</v>
      </c>
      <c r="AE64" s="67" t="s">
        <v>14</v>
      </c>
      <c r="AF64" s="66" t="s">
        <v>15</v>
      </c>
    </row>
    <row r="65" spans="1:32" ht="27.75" customHeight="1" x14ac:dyDescent="0.25">
      <c r="A65" s="333" t="s">
        <v>45</v>
      </c>
      <c r="B65" s="70"/>
      <c r="C65" s="5"/>
      <c r="D65" s="6"/>
      <c r="E65" s="6"/>
      <c r="F65" s="6"/>
      <c r="G65" s="7"/>
      <c r="H65" s="5"/>
      <c r="I65" s="6"/>
      <c r="J65" s="6"/>
      <c r="K65" s="6"/>
      <c r="L65" s="7"/>
      <c r="M65" s="5"/>
      <c r="N65" s="6"/>
      <c r="O65" s="6"/>
      <c r="P65" s="6"/>
      <c r="Q65" s="7"/>
      <c r="R65" s="5"/>
      <c r="S65" s="6"/>
      <c r="T65" s="6"/>
      <c r="U65" s="6"/>
      <c r="V65" s="7"/>
      <c r="W65" s="5"/>
      <c r="X65" s="6"/>
      <c r="Y65" s="6"/>
      <c r="Z65" s="6"/>
      <c r="AA65" s="7"/>
      <c r="AB65" s="5"/>
      <c r="AC65" s="6"/>
      <c r="AD65" s="6"/>
      <c r="AE65" s="6"/>
      <c r="AF65" s="7"/>
    </row>
    <row r="66" spans="1:32" ht="27.75" customHeight="1" thickBot="1" x14ac:dyDescent="0.3">
      <c r="A66" s="342"/>
      <c r="B66" s="69"/>
      <c r="C66" s="8"/>
      <c r="D66" s="9"/>
      <c r="E66" s="9"/>
      <c r="F66" s="9"/>
      <c r="G66" s="10"/>
      <c r="H66" s="11"/>
      <c r="I66" s="12"/>
      <c r="J66" s="12"/>
      <c r="K66" s="12"/>
      <c r="L66" s="13"/>
      <c r="M66" s="11"/>
      <c r="N66" s="12"/>
      <c r="O66" s="12"/>
      <c r="P66" s="12"/>
      <c r="Q66" s="13"/>
      <c r="R66" s="11"/>
      <c r="S66" s="12"/>
      <c r="T66" s="12"/>
      <c r="U66" s="12"/>
      <c r="V66" s="13"/>
      <c r="W66" s="11"/>
      <c r="X66" s="12"/>
      <c r="Y66" s="12"/>
      <c r="Z66" s="12"/>
      <c r="AA66" s="13"/>
      <c r="AB66" s="11"/>
      <c r="AC66" s="12"/>
      <c r="AD66" s="12"/>
      <c r="AE66" s="12"/>
      <c r="AF66" s="13"/>
    </row>
    <row r="67" spans="1:32" ht="25.5" customHeight="1" thickBot="1" x14ac:dyDescent="0.3">
      <c r="A67" s="334"/>
      <c r="B67" s="73" t="s">
        <v>3</v>
      </c>
      <c r="C67" s="41"/>
      <c r="D67" s="42"/>
      <c r="E67" s="42"/>
      <c r="F67" s="42"/>
      <c r="G67" s="43"/>
      <c r="H67" s="41"/>
      <c r="I67" s="42"/>
      <c r="J67" s="42"/>
      <c r="K67" s="42"/>
      <c r="L67" s="43"/>
      <c r="M67" s="41"/>
      <c r="N67" s="42"/>
      <c r="O67" s="42"/>
      <c r="P67" s="42"/>
      <c r="Q67" s="43"/>
      <c r="R67" s="41"/>
      <c r="S67" s="42"/>
      <c r="T67" s="42"/>
      <c r="U67" s="42"/>
      <c r="V67" s="43"/>
      <c r="W67" s="41"/>
      <c r="X67" s="42"/>
      <c r="Y67" s="42"/>
      <c r="Z67" s="42"/>
      <c r="AA67" s="43"/>
      <c r="AB67" s="41"/>
      <c r="AC67" s="42"/>
      <c r="AD67" s="42"/>
      <c r="AE67" s="42"/>
      <c r="AF67" s="43"/>
    </row>
    <row r="68" spans="1:32" ht="30" customHeight="1" thickBot="1" x14ac:dyDescent="0.3">
      <c r="A68" s="388" t="s">
        <v>4</v>
      </c>
      <c r="B68" s="389"/>
      <c r="C68" s="335"/>
      <c r="D68" s="336"/>
      <c r="E68" s="337"/>
      <c r="F68" s="30" t="s">
        <v>5</v>
      </c>
      <c r="G68" s="31"/>
      <c r="H68" s="296"/>
      <c r="I68" s="297"/>
      <c r="J68" s="338"/>
      <c r="K68" s="30" t="s">
        <v>5</v>
      </c>
      <c r="L68" s="31"/>
      <c r="M68" s="296"/>
      <c r="N68" s="297"/>
      <c r="O68" s="298"/>
      <c r="P68" s="32" t="s">
        <v>5</v>
      </c>
      <c r="Q68" s="31"/>
      <c r="R68" s="296"/>
      <c r="S68" s="297"/>
      <c r="T68" s="298"/>
      <c r="U68" s="32" t="s">
        <v>5</v>
      </c>
      <c r="V68" s="31"/>
      <c r="W68" s="296"/>
      <c r="X68" s="297"/>
      <c r="Y68" s="298"/>
      <c r="Z68" s="32" t="s">
        <v>5</v>
      </c>
      <c r="AA68" s="31"/>
      <c r="AB68" s="296"/>
      <c r="AC68" s="297"/>
      <c r="AD68" s="298"/>
      <c r="AE68" s="32" t="s">
        <v>5</v>
      </c>
      <c r="AF68" s="31"/>
    </row>
    <row r="69" spans="1:32" ht="29.25" customHeight="1" thickBot="1" x14ac:dyDescent="0.3">
      <c r="A69" s="396" t="s">
        <v>10</v>
      </c>
      <c r="B69" s="397"/>
      <c r="C69" s="20"/>
      <c r="D69" s="21"/>
      <c r="E69" s="21"/>
      <c r="F69" s="21"/>
      <c r="G69" s="22"/>
      <c r="H69" s="20"/>
      <c r="I69" s="21"/>
      <c r="J69" s="21"/>
      <c r="K69" s="21"/>
      <c r="L69" s="23"/>
      <c r="M69" s="24"/>
      <c r="N69" s="21"/>
      <c r="O69" s="21"/>
      <c r="P69" s="21"/>
      <c r="Q69" s="22"/>
      <c r="R69" s="20"/>
      <c r="S69" s="21"/>
      <c r="T69" s="21"/>
      <c r="U69" s="21"/>
      <c r="V69" s="23"/>
      <c r="W69" s="24"/>
      <c r="X69" s="21"/>
      <c r="Y69" s="21"/>
      <c r="Z69" s="21"/>
      <c r="AA69" s="47"/>
      <c r="AB69" s="48"/>
      <c r="AC69" s="49"/>
      <c r="AD69" s="49"/>
      <c r="AE69" s="49"/>
      <c r="AF69" s="50"/>
    </row>
    <row r="70" spans="1:32" ht="29.25" customHeight="1" x14ac:dyDescent="0.35">
      <c r="A70" s="173"/>
      <c r="B70" s="256" t="s">
        <v>77</v>
      </c>
      <c r="C70" s="309" t="s">
        <v>175</v>
      </c>
      <c r="D70" s="310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0"/>
      <c r="V70" s="315" t="s">
        <v>191</v>
      </c>
      <c r="W70" s="316"/>
      <c r="X70" s="316"/>
      <c r="Y70" s="316"/>
      <c r="Z70" s="316"/>
      <c r="AA70" s="317"/>
      <c r="AB70" s="317"/>
      <c r="AC70" s="317"/>
      <c r="AD70" s="317"/>
      <c r="AE70" s="317"/>
      <c r="AF70" s="318"/>
    </row>
    <row r="71" spans="1:32" ht="29.25" customHeight="1" x14ac:dyDescent="0.35">
      <c r="A71" s="175"/>
      <c r="B71" s="257" t="s">
        <v>79</v>
      </c>
      <c r="C71" s="311"/>
      <c r="D71" s="312"/>
      <c r="E71" s="312"/>
      <c r="F71" s="312"/>
      <c r="G71" s="312"/>
      <c r="H71" s="312"/>
      <c r="I71" s="312"/>
      <c r="J71" s="312"/>
      <c r="K71" s="312"/>
      <c r="L71" s="312"/>
      <c r="M71" s="312"/>
      <c r="N71" s="312"/>
      <c r="O71" s="312"/>
      <c r="P71" s="312"/>
      <c r="Q71" s="312"/>
      <c r="R71" s="312"/>
      <c r="S71" s="312"/>
      <c r="T71" s="312"/>
      <c r="U71" s="312"/>
      <c r="V71" s="319" t="s">
        <v>187</v>
      </c>
      <c r="W71" s="320"/>
      <c r="X71" s="320"/>
      <c r="Y71" s="320"/>
      <c r="Z71" s="320"/>
      <c r="AA71" s="321"/>
      <c r="AB71" s="321"/>
      <c r="AC71" s="321"/>
      <c r="AD71" s="321"/>
      <c r="AE71" s="321"/>
      <c r="AF71" s="322"/>
    </row>
    <row r="72" spans="1:32" ht="29.25" customHeight="1" x14ac:dyDescent="0.35">
      <c r="A72" s="177"/>
      <c r="B72" s="257" t="s">
        <v>81</v>
      </c>
      <c r="C72" s="311"/>
      <c r="D72" s="312"/>
      <c r="E72" s="312"/>
      <c r="F72" s="312"/>
      <c r="G72" s="312"/>
      <c r="H72" s="312"/>
      <c r="I72" s="312"/>
      <c r="J72" s="312"/>
      <c r="K72" s="312"/>
      <c r="L72" s="312"/>
      <c r="M72" s="312"/>
      <c r="N72" s="312"/>
      <c r="O72" s="312"/>
      <c r="P72" s="312"/>
      <c r="Q72" s="312"/>
      <c r="R72" s="312"/>
      <c r="S72" s="312"/>
      <c r="T72" s="312"/>
      <c r="U72" s="312"/>
      <c r="V72" s="323" t="s">
        <v>188</v>
      </c>
      <c r="W72" s="324"/>
      <c r="X72" s="324"/>
      <c r="Y72" s="324"/>
      <c r="Z72" s="324"/>
      <c r="AA72" s="321"/>
      <c r="AB72" s="321"/>
      <c r="AC72" s="321"/>
      <c r="AD72" s="321"/>
      <c r="AE72" s="321"/>
      <c r="AF72" s="322"/>
    </row>
    <row r="73" spans="1:32" ht="29.25" customHeight="1" thickBot="1" x14ac:dyDescent="0.4">
      <c r="A73" s="178"/>
      <c r="B73" s="258" t="s">
        <v>83</v>
      </c>
      <c r="C73" s="313"/>
      <c r="D73" s="314"/>
      <c r="E73" s="314"/>
      <c r="F73" s="314"/>
      <c r="G73" s="314"/>
      <c r="H73" s="314"/>
      <c r="I73" s="314"/>
      <c r="J73" s="314"/>
      <c r="K73" s="314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25" t="s">
        <v>189</v>
      </c>
      <c r="W73" s="326"/>
      <c r="X73" s="326"/>
      <c r="Y73" s="326"/>
      <c r="Z73" s="326"/>
      <c r="AA73" s="327"/>
      <c r="AB73" s="327"/>
      <c r="AC73" s="327"/>
      <c r="AD73" s="327"/>
      <c r="AE73" s="327"/>
      <c r="AF73" s="328"/>
    </row>
    <row r="74" spans="1:32" ht="29.25" customHeight="1" thickBot="1" x14ac:dyDescent="0.3">
      <c r="A74" s="261" t="s">
        <v>7</v>
      </c>
      <c r="B74" s="329"/>
      <c r="C74" s="330"/>
      <c r="D74" s="331"/>
      <c r="E74" s="331"/>
      <c r="F74" s="331"/>
      <c r="G74" s="331"/>
      <c r="H74" s="331"/>
      <c r="I74" s="331"/>
      <c r="J74" s="331"/>
      <c r="K74" s="331"/>
      <c r="L74" s="331"/>
      <c r="M74" s="259" t="s">
        <v>6</v>
      </c>
      <c r="N74" s="259"/>
      <c r="O74" s="259"/>
      <c r="P74" s="259"/>
      <c r="Q74" s="259"/>
      <c r="R74" s="259"/>
      <c r="S74" s="259"/>
      <c r="T74" s="259"/>
      <c r="U74" s="259"/>
      <c r="V74" s="259"/>
      <c r="W74" s="259" t="s">
        <v>76</v>
      </c>
      <c r="X74" s="259"/>
      <c r="Y74" s="259"/>
      <c r="Z74" s="259"/>
      <c r="AA74" s="259"/>
      <c r="AB74" s="259"/>
      <c r="AC74" s="259"/>
      <c r="AD74" s="259"/>
      <c r="AE74" s="259"/>
      <c r="AF74" s="260"/>
    </row>
    <row r="75" spans="1:32" ht="29.25" customHeight="1" thickBot="1" x14ac:dyDescent="0.3">
      <c r="A75" s="261" t="s">
        <v>8</v>
      </c>
      <c r="B75" s="262"/>
      <c r="C75" s="263"/>
      <c r="D75" s="264"/>
      <c r="E75" s="264"/>
      <c r="F75" s="264"/>
      <c r="G75" s="265"/>
      <c r="H75" s="266" t="s">
        <v>9</v>
      </c>
      <c r="I75" s="266"/>
      <c r="J75" s="266"/>
      <c r="K75" s="266"/>
      <c r="L75" s="266"/>
      <c r="M75" s="267"/>
      <c r="N75" s="268"/>
      <c r="O75" s="268"/>
      <c r="P75" s="268"/>
      <c r="Q75" s="268"/>
      <c r="R75" s="268"/>
      <c r="S75" s="268"/>
      <c r="T75" s="268"/>
      <c r="U75" s="268"/>
      <c r="V75" s="269"/>
      <c r="W75" s="270" t="s">
        <v>27</v>
      </c>
      <c r="X75" s="271"/>
      <c r="Y75" s="271"/>
      <c r="Z75" s="271"/>
      <c r="AA75" s="272"/>
      <c r="AB75" s="273"/>
      <c r="AC75" s="274"/>
      <c r="AD75" s="274"/>
      <c r="AE75" s="274"/>
      <c r="AF75" s="275"/>
    </row>
    <row r="76" spans="1:32" ht="39" customHeight="1" thickBot="1" x14ac:dyDescent="0.3">
      <c r="A76" s="398" t="s">
        <v>16</v>
      </c>
      <c r="B76" s="399"/>
      <c r="C76" s="399"/>
      <c r="D76" s="399"/>
      <c r="E76" s="400"/>
      <c r="F76" s="400"/>
      <c r="G76" s="399"/>
      <c r="H76" s="399"/>
      <c r="I76" s="399"/>
      <c r="J76" s="399"/>
      <c r="K76" s="399"/>
      <c r="L76" s="399"/>
      <c r="M76" s="399"/>
      <c r="N76" s="399"/>
      <c r="O76" s="399"/>
      <c r="P76" s="399"/>
      <c r="Q76" s="399"/>
      <c r="R76" s="399"/>
      <c r="S76" s="399"/>
      <c r="T76" s="399"/>
      <c r="U76" s="399"/>
      <c r="V76" s="399"/>
      <c r="W76" s="399"/>
      <c r="X76" s="399"/>
      <c r="Y76" s="399"/>
      <c r="Z76" s="399"/>
      <c r="AA76" s="399"/>
      <c r="AB76" s="399"/>
      <c r="AC76" s="399"/>
      <c r="AD76" s="399"/>
      <c r="AE76" s="399"/>
      <c r="AF76" s="401"/>
    </row>
    <row r="77" spans="1:32" ht="65.25" customHeight="1" thickBot="1" x14ac:dyDescent="0.3">
      <c r="A77" s="251" t="s">
        <v>182</v>
      </c>
      <c r="B77" s="252" t="s">
        <v>17</v>
      </c>
      <c r="C77" s="253" t="s">
        <v>179</v>
      </c>
      <c r="D77" s="254" t="s">
        <v>180</v>
      </c>
      <c r="E77" s="255" t="s">
        <v>185</v>
      </c>
      <c r="F77" s="255" t="s">
        <v>186</v>
      </c>
      <c r="G77" s="379" t="s">
        <v>18</v>
      </c>
      <c r="H77" s="380"/>
      <c r="I77" s="381"/>
      <c r="J77" s="253" t="s">
        <v>22</v>
      </c>
      <c r="K77" s="253" t="s">
        <v>24</v>
      </c>
      <c r="L77" s="402" t="s">
        <v>26</v>
      </c>
      <c r="M77" s="403"/>
      <c r="N77" s="404" t="s">
        <v>182</v>
      </c>
      <c r="O77" s="405"/>
      <c r="P77" s="404" t="s">
        <v>17</v>
      </c>
      <c r="Q77" s="406"/>
      <c r="R77" s="406"/>
      <c r="S77" s="406"/>
      <c r="T77" s="406"/>
      <c r="U77" s="405"/>
      <c r="V77" s="253" t="s">
        <v>179</v>
      </c>
      <c r="W77" s="253" t="s">
        <v>180</v>
      </c>
      <c r="X77" s="407" t="s">
        <v>18</v>
      </c>
      <c r="Y77" s="380"/>
      <c r="Z77" s="380"/>
      <c r="AA77" s="380"/>
      <c r="AB77" s="381"/>
      <c r="AC77" s="33" t="s">
        <v>22</v>
      </c>
      <c r="AD77" s="33" t="s">
        <v>24</v>
      </c>
      <c r="AE77" s="408" t="s">
        <v>26</v>
      </c>
      <c r="AF77" s="409"/>
    </row>
    <row r="78" spans="1:32" ht="37.5" customHeight="1" x14ac:dyDescent="0.25">
      <c r="A78" s="58"/>
      <c r="B78" s="59"/>
      <c r="C78" s="60"/>
      <c r="D78" s="60"/>
      <c r="E78" s="249"/>
      <c r="F78" s="250"/>
      <c r="G78" s="244"/>
      <c r="H78" s="244"/>
      <c r="I78" s="245"/>
      <c r="J78" s="60"/>
      <c r="K78" s="60"/>
      <c r="L78" s="60"/>
      <c r="M78" s="61"/>
      <c r="N78" s="370"/>
      <c r="O78" s="390"/>
      <c r="P78" s="391"/>
      <c r="Q78" s="392"/>
      <c r="R78" s="392"/>
      <c r="S78" s="392"/>
      <c r="T78" s="392"/>
      <c r="U78" s="390"/>
      <c r="V78" s="80"/>
      <c r="W78" s="81"/>
      <c r="X78" s="393"/>
      <c r="Y78" s="394"/>
      <c r="Z78" s="394"/>
      <c r="AA78" s="394"/>
      <c r="AB78" s="395"/>
      <c r="AC78" s="82"/>
      <c r="AD78" s="82"/>
      <c r="AE78" s="82"/>
      <c r="AF78" s="83"/>
    </row>
    <row r="79" spans="1:32" ht="37.5" customHeight="1" x14ac:dyDescent="0.25">
      <c r="A79" s="62"/>
      <c r="B79" s="35"/>
      <c r="C79" s="29"/>
      <c r="D79" s="29"/>
      <c r="E79" s="246"/>
      <c r="F79" s="247"/>
      <c r="G79" s="247"/>
      <c r="H79" s="247"/>
      <c r="I79" s="248"/>
      <c r="J79" s="29"/>
      <c r="K79" s="29"/>
      <c r="L79" s="29"/>
      <c r="M79" s="3"/>
      <c r="N79" s="371"/>
      <c r="O79" s="372"/>
      <c r="P79" s="373"/>
      <c r="Q79" s="374"/>
      <c r="R79" s="374"/>
      <c r="S79" s="374"/>
      <c r="T79" s="374"/>
      <c r="U79" s="375"/>
      <c r="V79" s="1"/>
      <c r="W79" s="29"/>
      <c r="X79" s="376"/>
      <c r="Y79" s="377"/>
      <c r="Z79" s="377"/>
      <c r="AA79" s="377"/>
      <c r="AB79" s="378"/>
      <c r="AC79" s="51"/>
      <c r="AD79" s="51"/>
      <c r="AE79" s="51"/>
      <c r="AF79" s="52"/>
    </row>
    <row r="80" spans="1:32" ht="37.5" customHeight="1" x14ac:dyDescent="0.25">
      <c r="A80" s="62"/>
      <c r="B80" s="35"/>
      <c r="C80" s="29"/>
      <c r="D80" s="29"/>
      <c r="E80" s="246"/>
      <c r="F80" s="247"/>
      <c r="G80" s="247"/>
      <c r="H80" s="247"/>
      <c r="I80" s="248"/>
      <c r="J80" s="29"/>
      <c r="K80" s="29"/>
      <c r="L80" s="29"/>
      <c r="M80" s="3"/>
      <c r="N80" s="371"/>
      <c r="O80" s="372"/>
      <c r="P80" s="373"/>
      <c r="Q80" s="374"/>
      <c r="R80" s="374"/>
      <c r="S80" s="374"/>
      <c r="T80" s="374"/>
      <c r="U80" s="375"/>
      <c r="V80" s="1"/>
      <c r="W80" s="29"/>
      <c r="X80" s="376"/>
      <c r="Y80" s="377"/>
      <c r="Z80" s="377"/>
      <c r="AA80" s="377"/>
      <c r="AB80" s="378"/>
      <c r="AC80" s="51"/>
      <c r="AD80" s="51"/>
      <c r="AE80" s="51"/>
      <c r="AF80" s="52"/>
    </row>
    <row r="81" spans="1:32" ht="37.5" customHeight="1" x14ac:dyDescent="0.25">
      <c r="A81" s="62"/>
      <c r="B81" s="35"/>
      <c r="C81" s="29"/>
      <c r="D81" s="29"/>
      <c r="E81" s="246"/>
      <c r="F81" s="247"/>
      <c r="G81" s="247"/>
      <c r="H81" s="247"/>
      <c r="I81" s="248"/>
      <c r="J81" s="29"/>
      <c r="K81" s="29"/>
      <c r="L81" s="29"/>
      <c r="M81" s="3"/>
      <c r="N81" s="371"/>
      <c r="O81" s="372"/>
      <c r="P81" s="373"/>
      <c r="Q81" s="374"/>
      <c r="R81" s="374"/>
      <c r="S81" s="374"/>
      <c r="T81" s="374"/>
      <c r="U81" s="375"/>
      <c r="V81" s="1"/>
      <c r="W81" s="29"/>
      <c r="X81" s="376"/>
      <c r="Y81" s="377"/>
      <c r="Z81" s="377"/>
      <c r="AA81" s="377"/>
      <c r="AB81" s="378"/>
      <c r="AC81" s="51"/>
      <c r="AD81" s="51"/>
      <c r="AE81" s="51"/>
      <c r="AF81" s="52"/>
    </row>
    <row r="82" spans="1:32" ht="37.5" customHeight="1" x14ac:dyDescent="0.25">
      <c r="A82" s="62"/>
      <c r="B82" s="35"/>
      <c r="C82" s="29"/>
      <c r="D82" s="29"/>
      <c r="E82" s="238"/>
      <c r="F82" s="239"/>
      <c r="G82" s="239"/>
      <c r="H82" s="239"/>
      <c r="I82" s="240"/>
      <c r="J82" s="29"/>
      <c r="K82" s="29"/>
      <c r="L82" s="29"/>
      <c r="M82" s="3"/>
      <c r="N82" s="371"/>
      <c r="O82" s="372"/>
      <c r="P82" s="373"/>
      <c r="Q82" s="374"/>
      <c r="R82" s="374"/>
      <c r="S82" s="374"/>
      <c r="T82" s="374"/>
      <c r="U82" s="375"/>
      <c r="V82" s="1"/>
      <c r="W82" s="29"/>
      <c r="X82" s="215"/>
      <c r="Y82" s="216"/>
      <c r="Z82" s="216"/>
      <c r="AA82" s="216"/>
      <c r="AB82" s="217"/>
      <c r="AC82" s="51"/>
      <c r="AD82" s="51"/>
      <c r="AE82" s="51"/>
      <c r="AF82" s="52"/>
    </row>
    <row r="83" spans="1:32" ht="37.5" customHeight="1" x14ac:dyDescent="0.25">
      <c r="A83" s="62"/>
      <c r="B83" s="35"/>
      <c r="C83" s="29"/>
      <c r="D83" s="29"/>
      <c r="E83" s="238"/>
      <c r="F83" s="239"/>
      <c r="G83" s="239"/>
      <c r="H83" s="239"/>
      <c r="I83" s="240"/>
      <c r="J83" s="29"/>
      <c r="K83" s="29"/>
      <c r="L83" s="29"/>
      <c r="M83" s="3"/>
      <c r="N83" s="371"/>
      <c r="O83" s="372"/>
      <c r="P83" s="373"/>
      <c r="Q83" s="374"/>
      <c r="R83" s="374"/>
      <c r="S83" s="374"/>
      <c r="T83" s="374"/>
      <c r="U83" s="375"/>
      <c r="V83" s="1"/>
      <c r="W83" s="29"/>
      <c r="X83" s="215"/>
      <c r="Y83" s="216"/>
      <c r="Z83" s="216"/>
      <c r="AA83" s="216"/>
      <c r="AB83" s="217"/>
      <c r="AC83" s="51"/>
      <c r="AD83" s="51"/>
      <c r="AE83" s="51"/>
      <c r="AF83" s="52"/>
    </row>
    <row r="84" spans="1:32" ht="37.5" customHeight="1" x14ac:dyDescent="0.25">
      <c r="A84" s="62"/>
      <c r="B84" s="35"/>
      <c r="C84" s="29"/>
      <c r="D84" s="29"/>
      <c r="E84" s="238"/>
      <c r="F84" s="239"/>
      <c r="G84" s="239"/>
      <c r="H84" s="239"/>
      <c r="I84" s="240"/>
      <c r="J84" s="29"/>
      <c r="K84" s="29"/>
      <c r="L84" s="29"/>
      <c r="M84" s="3"/>
      <c r="N84" s="371"/>
      <c r="O84" s="372"/>
      <c r="P84" s="373"/>
      <c r="Q84" s="374"/>
      <c r="R84" s="374"/>
      <c r="S84" s="374"/>
      <c r="T84" s="374"/>
      <c r="U84" s="375"/>
      <c r="V84" s="1"/>
      <c r="W84" s="29"/>
      <c r="X84" s="215"/>
      <c r="Y84" s="216"/>
      <c r="Z84" s="216"/>
      <c r="AA84" s="216"/>
      <c r="AB84" s="217"/>
      <c r="AC84" s="51"/>
      <c r="AD84" s="51"/>
      <c r="AE84" s="51"/>
      <c r="AF84" s="52"/>
    </row>
    <row r="85" spans="1:32" ht="37.5" customHeight="1" x14ac:dyDescent="0.25">
      <c r="A85" s="62"/>
      <c r="B85" s="35"/>
      <c r="C85" s="29"/>
      <c r="D85" s="29"/>
      <c r="E85" s="238"/>
      <c r="F85" s="239"/>
      <c r="G85" s="239"/>
      <c r="H85" s="239"/>
      <c r="I85" s="240"/>
      <c r="J85" s="29"/>
      <c r="K85" s="29"/>
      <c r="L85" s="29"/>
      <c r="M85" s="3"/>
      <c r="N85" s="371"/>
      <c r="O85" s="372"/>
      <c r="P85" s="373"/>
      <c r="Q85" s="374"/>
      <c r="R85" s="374"/>
      <c r="S85" s="374"/>
      <c r="T85" s="374"/>
      <c r="U85" s="375"/>
      <c r="V85" s="1"/>
      <c r="W85" s="29"/>
      <c r="X85" s="215"/>
      <c r="Y85" s="216"/>
      <c r="Z85" s="216"/>
      <c r="AA85" s="216"/>
      <c r="AB85" s="217"/>
      <c r="AC85" s="51"/>
      <c r="AD85" s="51"/>
      <c r="AE85" s="51"/>
      <c r="AF85" s="52"/>
    </row>
    <row r="86" spans="1:32" ht="37.5" customHeight="1" x14ac:dyDescent="0.25">
      <c r="A86" s="62"/>
      <c r="B86" s="35"/>
      <c r="C86" s="29"/>
      <c r="D86" s="29"/>
      <c r="E86" s="238"/>
      <c r="F86" s="239"/>
      <c r="G86" s="239"/>
      <c r="H86" s="239"/>
      <c r="I86" s="240"/>
      <c r="J86" s="29"/>
      <c r="K86" s="29"/>
      <c r="L86" s="29"/>
      <c r="M86" s="3"/>
      <c r="N86" s="371"/>
      <c r="O86" s="372"/>
      <c r="P86" s="373"/>
      <c r="Q86" s="374"/>
      <c r="R86" s="374"/>
      <c r="S86" s="374"/>
      <c r="T86" s="374"/>
      <c r="U86" s="375"/>
      <c r="V86" s="1"/>
      <c r="W86" s="29"/>
      <c r="X86" s="215"/>
      <c r="Y86" s="216"/>
      <c r="Z86" s="216"/>
      <c r="AA86" s="216"/>
      <c r="AB86" s="217"/>
      <c r="AC86" s="51"/>
      <c r="AD86" s="51"/>
      <c r="AE86" s="51"/>
      <c r="AF86" s="52"/>
    </row>
    <row r="87" spans="1:32" ht="37.5" customHeight="1" x14ac:dyDescent="0.25">
      <c r="A87" s="62"/>
      <c r="B87" s="35"/>
      <c r="C87" s="29"/>
      <c r="D87" s="29"/>
      <c r="E87" s="238"/>
      <c r="F87" s="239"/>
      <c r="G87" s="239"/>
      <c r="H87" s="239"/>
      <c r="I87" s="240"/>
      <c r="J87" s="29"/>
      <c r="K87" s="29"/>
      <c r="L87" s="29"/>
      <c r="M87" s="3"/>
      <c r="N87" s="371"/>
      <c r="O87" s="372"/>
      <c r="P87" s="373"/>
      <c r="Q87" s="374"/>
      <c r="R87" s="374"/>
      <c r="S87" s="374"/>
      <c r="T87" s="374"/>
      <c r="U87" s="375"/>
      <c r="V87" s="1"/>
      <c r="W87" s="29"/>
      <c r="X87" s="215"/>
      <c r="Y87" s="216"/>
      <c r="Z87" s="216"/>
      <c r="AA87" s="216"/>
      <c r="AB87" s="217"/>
      <c r="AC87" s="51"/>
      <c r="AD87" s="51"/>
      <c r="AE87" s="51"/>
      <c r="AF87" s="52"/>
    </row>
    <row r="88" spans="1:32" ht="37.5" customHeight="1" x14ac:dyDescent="0.25">
      <c r="A88" s="62"/>
      <c r="B88" s="35"/>
      <c r="C88" s="29"/>
      <c r="D88" s="29"/>
      <c r="E88" s="238"/>
      <c r="F88" s="239"/>
      <c r="G88" s="239"/>
      <c r="H88" s="239"/>
      <c r="I88" s="240"/>
      <c r="J88" s="29"/>
      <c r="K88" s="29"/>
      <c r="L88" s="29"/>
      <c r="M88" s="3"/>
      <c r="N88" s="371"/>
      <c r="O88" s="372"/>
      <c r="P88" s="373"/>
      <c r="Q88" s="374"/>
      <c r="R88" s="374"/>
      <c r="S88" s="374"/>
      <c r="T88" s="374"/>
      <c r="U88" s="375"/>
      <c r="V88" s="1"/>
      <c r="W88" s="29"/>
      <c r="X88" s="215"/>
      <c r="Y88" s="216"/>
      <c r="Z88" s="216"/>
      <c r="AA88" s="216"/>
      <c r="AB88" s="217"/>
      <c r="AC88" s="51"/>
      <c r="AD88" s="51"/>
      <c r="AE88" s="51"/>
      <c r="AF88" s="52"/>
    </row>
    <row r="89" spans="1:32" ht="37.5" customHeight="1" x14ac:dyDescent="0.25">
      <c r="A89" s="62"/>
      <c r="B89" s="35"/>
      <c r="C89" s="29"/>
      <c r="D89" s="29"/>
      <c r="E89" s="238"/>
      <c r="F89" s="239"/>
      <c r="G89" s="239"/>
      <c r="H89" s="239"/>
      <c r="I89" s="240"/>
      <c r="J89" s="29"/>
      <c r="K89" s="29"/>
      <c r="L89" s="29"/>
      <c r="M89" s="3"/>
      <c r="N89" s="371"/>
      <c r="O89" s="372"/>
      <c r="P89" s="373"/>
      <c r="Q89" s="374"/>
      <c r="R89" s="374"/>
      <c r="S89" s="374"/>
      <c r="T89" s="374"/>
      <c r="U89" s="375"/>
      <c r="V89" s="1"/>
      <c r="W89" s="29"/>
      <c r="X89" s="215"/>
      <c r="Y89" s="216"/>
      <c r="Z89" s="216"/>
      <c r="AA89" s="216"/>
      <c r="AB89" s="217"/>
      <c r="AC89" s="51"/>
      <c r="AD89" s="51"/>
      <c r="AE89" s="51"/>
      <c r="AF89" s="52"/>
    </row>
    <row r="90" spans="1:32" ht="37.5" customHeight="1" x14ac:dyDescent="0.25">
      <c r="A90" s="62"/>
      <c r="B90" s="35"/>
      <c r="C90" s="29"/>
      <c r="D90" s="29"/>
      <c r="E90" s="238"/>
      <c r="F90" s="239"/>
      <c r="G90" s="239"/>
      <c r="H90" s="239"/>
      <c r="I90" s="240"/>
      <c r="J90" s="29"/>
      <c r="K90" s="29"/>
      <c r="L90" s="29"/>
      <c r="M90" s="3"/>
      <c r="N90" s="371"/>
      <c r="O90" s="372"/>
      <c r="P90" s="373"/>
      <c r="Q90" s="374"/>
      <c r="R90" s="374"/>
      <c r="S90" s="374"/>
      <c r="T90" s="374"/>
      <c r="U90" s="375"/>
      <c r="V90" s="1"/>
      <c r="W90" s="29"/>
      <c r="X90" s="215"/>
      <c r="Y90" s="216"/>
      <c r="Z90" s="216"/>
      <c r="AA90" s="216"/>
      <c r="AB90" s="217"/>
      <c r="AC90" s="51"/>
      <c r="AD90" s="51"/>
      <c r="AE90" s="51"/>
      <c r="AF90" s="52"/>
    </row>
    <row r="91" spans="1:32" ht="37.5" customHeight="1" x14ac:dyDescent="0.25">
      <c r="A91" s="62"/>
      <c r="B91" s="35"/>
      <c r="C91" s="29"/>
      <c r="D91" s="29"/>
      <c r="E91" s="238"/>
      <c r="F91" s="239"/>
      <c r="G91" s="239"/>
      <c r="H91" s="239"/>
      <c r="I91" s="240"/>
      <c r="J91" s="29"/>
      <c r="K91" s="29"/>
      <c r="L91" s="29"/>
      <c r="M91" s="3"/>
      <c r="N91" s="371"/>
      <c r="O91" s="372"/>
      <c r="P91" s="373"/>
      <c r="Q91" s="374"/>
      <c r="R91" s="374"/>
      <c r="S91" s="374"/>
      <c r="T91" s="374"/>
      <c r="U91" s="375"/>
      <c r="V91" s="1"/>
      <c r="W91" s="29"/>
      <c r="X91" s="215"/>
      <c r="Y91" s="216"/>
      <c r="Z91" s="216"/>
      <c r="AA91" s="216"/>
      <c r="AB91" s="217"/>
      <c r="AC91" s="51"/>
      <c r="AD91" s="51"/>
      <c r="AE91" s="51"/>
      <c r="AF91" s="52"/>
    </row>
    <row r="92" spans="1:32" ht="37.5" customHeight="1" x14ac:dyDescent="0.25">
      <c r="A92" s="62"/>
      <c r="B92" s="35"/>
      <c r="C92" s="29"/>
      <c r="D92" s="29"/>
      <c r="E92" s="238"/>
      <c r="F92" s="239"/>
      <c r="G92" s="239"/>
      <c r="H92" s="239"/>
      <c r="I92" s="240"/>
      <c r="J92" s="29"/>
      <c r="K92" s="29"/>
      <c r="L92" s="29"/>
      <c r="M92" s="3"/>
      <c r="N92" s="371"/>
      <c r="O92" s="372"/>
      <c r="P92" s="373"/>
      <c r="Q92" s="374"/>
      <c r="R92" s="374"/>
      <c r="S92" s="374"/>
      <c r="T92" s="374"/>
      <c r="U92" s="375"/>
      <c r="V92" s="1"/>
      <c r="W92" s="29"/>
      <c r="X92" s="215"/>
      <c r="Y92" s="216"/>
      <c r="Z92" s="216"/>
      <c r="AA92" s="216"/>
      <c r="AB92" s="217"/>
      <c r="AC92" s="51"/>
      <c r="AD92" s="51"/>
      <c r="AE92" s="51"/>
      <c r="AF92" s="52"/>
    </row>
    <row r="93" spans="1:32" ht="37.5" customHeight="1" x14ac:dyDescent="0.25">
      <c r="A93" s="62"/>
      <c r="B93" s="35"/>
      <c r="C93" s="29"/>
      <c r="D93" s="29"/>
      <c r="E93" s="238"/>
      <c r="F93" s="239"/>
      <c r="G93" s="239"/>
      <c r="H93" s="239"/>
      <c r="I93" s="240"/>
      <c r="J93" s="29"/>
      <c r="K93" s="29"/>
      <c r="L93" s="29"/>
      <c r="M93" s="3"/>
      <c r="N93" s="371"/>
      <c r="O93" s="372"/>
      <c r="P93" s="373"/>
      <c r="Q93" s="374"/>
      <c r="R93" s="374"/>
      <c r="S93" s="374"/>
      <c r="T93" s="374"/>
      <c r="U93" s="375"/>
      <c r="V93" s="1"/>
      <c r="W93" s="29"/>
      <c r="X93" s="215"/>
      <c r="Y93" s="216"/>
      <c r="Z93" s="216"/>
      <c r="AA93" s="216"/>
      <c r="AB93" s="217"/>
      <c r="AC93" s="51"/>
      <c r="AD93" s="51"/>
      <c r="AE93" s="51"/>
      <c r="AF93" s="52"/>
    </row>
    <row r="94" spans="1:32" ht="37.5" customHeight="1" x14ac:dyDescent="0.25">
      <c r="A94" s="62"/>
      <c r="B94" s="35"/>
      <c r="C94" s="29"/>
      <c r="D94" s="29"/>
      <c r="E94" s="238"/>
      <c r="F94" s="239"/>
      <c r="G94" s="239"/>
      <c r="H94" s="239"/>
      <c r="I94" s="240"/>
      <c r="J94" s="29"/>
      <c r="K94" s="29"/>
      <c r="L94" s="29"/>
      <c r="M94" s="3"/>
      <c r="N94" s="371"/>
      <c r="O94" s="372"/>
      <c r="P94" s="373"/>
      <c r="Q94" s="374"/>
      <c r="R94" s="374"/>
      <c r="S94" s="374"/>
      <c r="T94" s="374"/>
      <c r="U94" s="375"/>
      <c r="V94" s="1"/>
      <c r="W94" s="29"/>
      <c r="X94" s="215"/>
      <c r="Y94" s="216"/>
      <c r="Z94" s="216"/>
      <c r="AA94" s="216"/>
      <c r="AB94" s="217"/>
      <c r="AC94" s="51"/>
      <c r="AD94" s="51"/>
      <c r="AE94" s="51"/>
      <c r="AF94" s="52"/>
    </row>
    <row r="95" spans="1:32" ht="37.5" customHeight="1" thickBot="1" x14ac:dyDescent="0.3">
      <c r="A95" s="88"/>
      <c r="B95" s="89"/>
      <c r="C95" s="90"/>
      <c r="D95" s="90"/>
      <c r="E95" s="85"/>
      <c r="F95" s="86"/>
      <c r="G95" s="86"/>
      <c r="H95" s="86"/>
      <c r="I95" s="87"/>
      <c r="J95" s="90"/>
      <c r="K95" s="90"/>
      <c r="L95" s="90"/>
      <c r="M95" s="91"/>
      <c r="N95" s="371"/>
      <c r="O95" s="372"/>
      <c r="P95" s="373"/>
      <c r="Q95" s="374"/>
      <c r="R95" s="374"/>
      <c r="S95" s="374"/>
      <c r="T95" s="374"/>
      <c r="U95" s="375"/>
      <c r="V95" s="1"/>
      <c r="W95" s="29"/>
      <c r="X95" s="215"/>
      <c r="Y95" s="216"/>
      <c r="Z95" s="216"/>
      <c r="AA95" s="216"/>
      <c r="AB95" s="217"/>
      <c r="AC95" s="51"/>
      <c r="AD95" s="92"/>
      <c r="AE95" s="92"/>
      <c r="AF95" s="93"/>
    </row>
    <row r="96" spans="1:32" ht="27" customHeight="1" thickBot="1" x14ac:dyDescent="0.3">
      <c r="A96" s="427" t="s">
        <v>177</v>
      </c>
      <c r="B96" s="428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5"/>
      <c r="N96" s="429" t="s">
        <v>23</v>
      </c>
      <c r="O96" s="430"/>
      <c r="P96" s="430"/>
      <c r="Q96" s="430"/>
      <c r="R96" s="430"/>
      <c r="S96" s="430"/>
      <c r="T96" s="430"/>
      <c r="U96" s="430"/>
      <c r="V96" s="430"/>
      <c r="W96" s="430"/>
      <c r="X96" s="430"/>
      <c r="Y96" s="430"/>
      <c r="Z96" s="430"/>
      <c r="AA96" s="430"/>
      <c r="AB96" s="431"/>
      <c r="AC96" s="84"/>
      <c r="AD96" s="412"/>
      <c r="AE96" s="413"/>
      <c r="AF96" s="414"/>
    </row>
    <row r="97" spans="1:32" ht="23.25" customHeight="1" x14ac:dyDescent="0.25">
      <c r="A97" s="96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8"/>
    </row>
    <row r="98" spans="1:32" ht="23.25" customHeight="1" x14ac:dyDescent="0.25">
      <c r="A98" s="99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1"/>
    </row>
    <row r="99" spans="1:32" ht="23.25" customHeight="1" x14ac:dyDescent="0.25">
      <c r="A99" s="102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/>
    </row>
    <row r="100" spans="1:32" ht="23.25" customHeight="1" x14ac:dyDescent="0.25">
      <c r="A100" s="99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1"/>
    </row>
    <row r="101" spans="1:32" ht="23.25" customHeight="1" x14ac:dyDescent="0.25">
      <c r="A101" s="102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4"/>
    </row>
    <row r="102" spans="1:32" ht="23.25" customHeight="1" x14ac:dyDescent="0.25">
      <c r="A102" s="99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1"/>
    </row>
    <row r="103" spans="1:32" ht="23.25" customHeight="1" x14ac:dyDescent="0.25">
      <c r="A103" s="102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4"/>
    </row>
    <row r="104" spans="1:32" ht="23.25" customHeight="1" x14ac:dyDescent="0.25">
      <c r="A104" s="99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1"/>
    </row>
    <row r="105" spans="1:32" ht="23.25" customHeight="1" x14ac:dyDescent="0.25">
      <c r="A105" s="102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4"/>
    </row>
    <row r="106" spans="1:32" ht="23.25" customHeight="1" x14ac:dyDescent="0.25">
      <c r="A106" s="99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1"/>
    </row>
    <row r="107" spans="1:32" ht="23.25" customHeight="1" x14ac:dyDescent="0.25">
      <c r="A107" s="102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4"/>
    </row>
    <row r="108" spans="1:32" ht="23.25" customHeight="1" x14ac:dyDescent="0.25">
      <c r="A108" s="99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1"/>
    </row>
    <row r="109" spans="1:32" ht="23.25" customHeight="1" x14ac:dyDescent="0.25">
      <c r="A109" s="102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4"/>
    </row>
    <row r="110" spans="1:32" ht="23.25" customHeight="1" x14ac:dyDescent="0.25">
      <c r="A110" s="99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1"/>
    </row>
    <row r="111" spans="1:32" ht="23.25" customHeight="1" x14ac:dyDescent="0.25">
      <c r="A111" s="102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4"/>
    </row>
    <row r="112" spans="1:32" ht="23.25" customHeight="1" x14ac:dyDescent="0.25">
      <c r="A112" s="99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1"/>
    </row>
    <row r="113" spans="1:32" s="76" customFormat="1" ht="23.25" customHeight="1" x14ac:dyDescent="0.25">
      <c r="A113" s="102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4"/>
    </row>
    <row r="114" spans="1:32" s="76" customFormat="1" ht="23.25" customHeight="1" x14ac:dyDescent="0.25">
      <c r="A114" s="99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1"/>
    </row>
    <row r="115" spans="1:32" s="76" customFormat="1" ht="23.25" customHeight="1" x14ac:dyDescent="0.25">
      <c r="A115" s="102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4"/>
    </row>
    <row r="116" spans="1:32" s="76" customFormat="1" ht="23.25" customHeight="1" x14ac:dyDescent="0.25">
      <c r="A116" s="99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1"/>
    </row>
    <row r="117" spans="1:32" s="76" customFormat="1" ht="23.25" customHeight="1" x14ac:dyDescent="0.25">
      <c r="A117" s="102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4"/>
    </row>
    <row r="118" spans="1:32" ht="23.25" customHeight="1" x14ac:dyDescent="0.25">
      <c r="A118" s="99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1"/>
    </row>
    <row r="119" spans="1:32" ht="23.25" customHeight="1" x14ac:dyDescent="0.25">
      <c r="A119" s="102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4"/>
    </row>
    <row r="120" spans="1:32" ht="23.25" customHeight="1" x14ac:dyDescent="0.25">
      <c r="A120" s="99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1"/>
    </row>
    <row r="121" spans="1:32" ht="23.25" customHeight="1" x14ac:dyDescent="0.25">
      <c r="A121" s="105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8"/>
    </row>
    <row r="122" spans="1:32" ht="23.25" customHeight="1" x14ac:dyDescent="0.25">
      <c r="A122" s="105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8"/>
    </row>
    <row r="123" spans="1:32" ht="23.25" customHeight="1" x14ac:dyDescent="0.25">
      <c r="A123" s="102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4"/>
    </row>
    <row r="124" spans="1:32" ht="23.25" customHeight="1" x14ac:dyDescent="0.25">
      <c r="A124" s="99"/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1"/>
    </row>
    <row r="125" spans="1:32" ht="23.25" customHeight="1" x14ac:dyDescent="0.25">
      <c r="A125" s="102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4"/>
    </row>
    <row r="126" spans="1:32" ht="23.25" customHeight="1" x14ac:dyDescent="0.25">
      <c r="A126" s="99"/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1"/>
    </row>
    <row r="127" spans="1:32" ht="23.25" customHeight="1" x14ac:dyDescent="0.25">
      <c r="A127" s="102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4"/>
    </row>
    <row r="128" spans="1:32" ht="23.25" customHeight="1" x14ac:dyDescent="0.25">
      <c r="A128" s="99"/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1"/>
    </row>
    <row r="129" spans="1:16384" ht="23.25" customHeight="1" x14ac:dyDescent="0.25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4"/>
    </row>
    <row r="130" spans="1:16384" ht="23.25" customHeight="1" thickBot="1" x14ac:dyDescent="0.3">
      <c r="A130" s="106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8"/>
    </row>
    <row r="131" spans="1:16384" ht="42" customHeight="1" x14ac:dyDescent="0.25">
      <c r="A131" s="415" t="s">
        <v>52</v>
      </c>
      <c r="B131" s="416"/>
      <c r="C131" s="416"/>
      <c r="D131" s="416"/>
      <c r="E131" s="416"/>
      <c r="F131" s="416"/>
      <c r="G131" s="416"/>
      <c r="H131" s="416"/>
      <c r="I131" s="416"/>
      <c r="J131" s="416"/>
      <c r="K131" s="416"/>
      <c r="L131" s="416"/>
      <c r="M131" s="416"/>
      <c r="N131" s="416" t="s">
        <v>53</v>
      </c>
      <c r="O131" s="416"/>
      <c r="P131" s="416"/>
      <c r="Q131" s="416"/>
      <c r="R131" s="416"/>
      <c r="S131" s="416"/>
      <c r="T131" s="416"/>
      <c r="U131" s="416"/>
      <c r="V131" s="416"/>
      <c r="W131" s="416"/>
      <c r="X131" s="416"/>
      <c r="Y131" s="416"/>
      <c r="Z131" s="416"/>
      <c r="AA131" s="416"/>
      <c r="AB131" s="416"/>
      <c r="AC131" s="416"/>
      <c r="AD131" s="416"/>
      <c r="AE131" s="416"/>
      <c r="AF131" s="417"/>
    </row>
    <row r="132" spans="1:16384" ht="39.75" customHeight="1" x14ac:dyDescent="0.25">
      <c r="A132" s="418" t="s">
        <v>183</v>
      </c>
      <c r="B132" s="419"/>
      <c r="C132" s="419"/>
      <c r="D132" s="419"/>
      <c r="E132" s="419"/>
      <c r="F132" s="419"/>
      <c r="G132" s="419"/>
      <c r="H132" s="419"/>
      <c r="I132" s="419"/>
      <c r="J132" s="419"/>
      <c r="K132" s="419"/>
      <c r="L132" s="419"/>
      <c r="M132" s="419"/>
      <c r="N132" s="419" t="s">
        <v>55</v>
      </c>
      <c r="O132" s="419"/>
      <c r="P132" s="419"/>
      <c r="Q132" s="419"/>
      <c r="R132" s="419"/>
      <c r="S132" s="419"/>
      <c r="T132" s="419"/>
      <c r="U132" s="419"/>
      <c r="V132" s="419"/>
      <c r="W132" s="419"/>
      <c r="X132" s="419"/>
      <c r="Y132" s="419"/>
      <c r="Z132" s="419"/>
      <c r="AA132" s="419"/>
      <c r="AB132" s="419"/>
      <c r="AC132" s="419"/>
      <c r="AD132" s="419"/>
      <c r="AE132" s="419"/>
      <c r="AF132" s="420"/>
    </row>
    <row r="133" spans="1:16384" ht="50.25" customHeight="1" x14ac:dyDescent="0.25">
      <c r="A133" s="418" t="s">
        <v>86</v>
      </c>
      <c r="B133" s="419"/>
      <c r="C133" s="419"/>
      <c r="D133" s="419"/>
      <c r="E133" s="421"/>
      <c r="F133" s="421"/>
      <c r="G133" s="421"/>
      <c r="H133" s="421"/>
      <c r="I133" s="421"/>
      <c r="J133" s="421"/>
      <c r="K133" s="421"/>
      <c r="L133" s="421"/>
      <c r="M133" s="421"/>
      <c r="N133" s="421"/>
      <c r="O133" s="421"/>
      <c r="P133" s="421"/>
      <c r="Q133" s="421"/>
      <c r="R133" s="421"/>
      <c r="S133" s="421"/>
      <c r="T133" s="421"/>
      <c r="U133" s="421"/>
      <c r="V133" s="421"/>
      <c r="W133" s="421"/>
      <c r="X133" s="421"/>
      <c r="Y133" s="421"/>
      <c r="Z133" s="421"/>
      <c r="AA133" s="421"/>
      <c r="AB133" s="421"/>
      <c r="AC133" s="421"/>
      <c r="AD133" s="421"/>
      <c r="AE133" s="421"/>
      <c r="AF133" s="422"/>
    </row>
    <row r="134" spans="1:16384" ht="74.25" customHeight="1" x14ac:dyDescent="0.25">
      <c r="A134" s="423" t="s">
        <v>178</v>
      </c>
      <c r="B134" s="424"/>
      <c r="C134" s="424"/>
      <c r="D134" s="424"/>
      <c r="E134" s="425"/>
      <c r="F134" s="425"/>
      <c r="G134" s="425"/>
      <c r="H134" s="425"/>
      <c r="I134" s="425"/>
      <c r="J134" s="425"/>
      <c r="K134" s="425"/>
      <c r="L134" s="425"/>
      <c r="M134" s="425"/>
      <c r="N134" s="425"/>
      <c r="O134" s="425"/>
      <c r="P134" s="425"/>
      <c r="Q134" s="425"/>
      <c r="R134" s="425"/>
      <c r="S134" s="425"/>
      <c r="T134" s="425"/>
      <c r="U134" s="425"/>
      <c r="V134" s="425"/>
      <c r="W134" s="425"/>
      <c r="X134" s="425"/>
      <c r="Y134" s="425"/>
      <c r="Z134" s="425"/>
      <c r="AA134" s="425"/>
      <c r="AB134" s="425"/>
      <c r="AC134" s="425"/>
      <c r="AD134" s="425"/>
      <c r="AE134" s="425"/>
      <c r="AF134" s="426"/>
    </row>
    <row r="135" spans="1:16384" s="76" customFormat="1" ht="65.25" customHeight="1" thickBot="1" x14ac:dyDescent="0.3">
      <c r="A135" s="241" t="s">
        <v>184</v>
      </c>
      <c r="B135" s="241" t="s">
        <v>176</v>
      </c>
      <c r="C135" s="241"/>
      <c r="D135" s="241"/>
      <c r="E135" s="242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3"/>
    </row>
    <row r="136" spans="1:16384" ht="23.25" customHeight="1" x14ac:dyDescent="0.25">
      <c r="A136" s="99"/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1"/>
    </row>
    <row r="137" spans="1:16384" s="46" customFormat="1" ht="18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10"/>
      <c r="K137" s="410"/>
      <c r="L137" s="410"/>
      <c r="M137" s="410"/>
      <c r="N137" s="410"/>
      <c r="O137" s="410"/>
      <c r="P137" s="410"/>
      <c r="Q137" s="410"/>
      <c r="R137" s="410"/>
      <c r="S137" s="410"/>
      <c r="T137" s="410"/>
      <c r="U137" s="410"/>
      <c r="V137" s="410"/>
      <c r="W137" s="410"/>
      <c r="X137" s="410"/>
      <c r="Y137" s="410"/>
      <c r="Z137" s="410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  <c r="CP137" s="77"/>
      <c r="CQ137" s="77"/>
      <c r="CR137" s="77"/>
      <c r="CS137" s="77"/>
      <c r="CT137" s="77"/>
      <c r="CU137" s="77"/>
      <c r="CV137" s="77"/>
      <c r="CW137" s="77"/>
      <c r="CX137" s="77"/>
      <c r="CY137" s="77"/>
      <c r="CZ137" s="77"/>
      <c r="DA137" s="77"/>
      <c r="DB137" s="77"/>
      <c r="DC137" s="77"/>
      <c r="DD137" s="77"/>
      <c r="DE137" s="77"/>
      <c r="DF137" s="77"/>
      <c r="DG137" s="77"/>
      <c r="DH137" s="77"/>
      <c r="DI137" s="77"/>
      <c r="DJ137" s="77"/>
      <c r="DK137" s="77"/>
      <c r="DL137" s="77"/>
      <c r="DM137" s="77"/>
      <c r="DN137" s="77"/>
      <c r="DO137" s="77"/>
      <c r="DP137" s="77"/>
      <c r="DQ137" s="77"/>
      <c r="DR137" s="77"/>
      <c r="DS137" s="77"/>
      <c r="DT137" s="77"/>
      <c r="DU137" s="77"/>
      <c r="DV137" s="77"/>
      <c r="DW137" s="77"/>
      <c r="DX137" s="77"/>
      <c r="DY137" s="77"/>
      <c r="DZ137" s="77"/>
      <c r="EA137" s="77"/>
      <c r="EB137" s="77"/>
      <c r="EC137" s="77"/>
      <c r="ED137" s="77"/>
      <c r="EE137" s="77"/>
      <c r="EF137" s="77"/>
      <c r="EG137" s="77"/>
      <c r="EH137" s="77"/>
      <c r="EI137" s="77"/>
      <c r="EJ137" s="77"/>
      <c r="EK137" s="77"/>
      <c r="EL137" s="77"/>
      <c r="EM137" s="77"/>
      <c r="EN137" s="77"/>
      <c r="EO137" s="77"/>
      <c r="EP137" s="77"/>
      <c r="EQ137" s="77"/>
      <c r="ER137" s="77"/>
      <c r="ES137" s="77"/>
      <c r="ET137" s="77"/>
      <c r="EU137" s="77"/>
      <c r="EV137" s="77"/>
      <c r="EW137" s="77"/>
      <c r="EX137" s="77"/>
      <c r="EY137" s="77"/>
      <c r="EZ137" s="77"/>
      <c r="FA137" s="77"/>
      <c r="FB137" s="77"/>
      <c r="FC137" s="77"/>
      <c r="FD137" s="77"/>
      <c r="FE137" s="77"/>
      <c r="FF137" s="77"/>
      <c r="FG137" s="77"/>
      <c r="FH137" s="77"/>
      <c r="FI137" s="77"/>
      <c r="FJ137" s="77"/>
      <c r="FK137" s="77"/>
      <c r="FL137" s="77"/>
      <c r="FM137" s="77"/>
      <c r="FN137" s="77"/>
      <c r="FO137" s="77"/>
      <c r="FP137" s="77"/>
      <c r="FQ137" s="77"/>
      <c r="FR137" s="77"/>
      <c r="FS137" s="77"/>
      <c r="FT137" s="77"/>
      <c r="FU137" s="77"/>
      <c r="FV137" s="77"/>
      <c r="FW137" s="77"/>
      <c r="FX137" s="77"/>
      <c r="FY137" s="77"/>
      <c r="FZ137" s="77"/>
      <c r="GA137" s="77"/>
      <c r="GB137" s="77"/>
      <c r="GC137" s="77"/>
      <c r="GD137" s="77"/>
      <c r="GE137" s="77"/>
      <c r="GF137" s="77"/>
      <c r="GG137" s="77"/>
      <c r="GH137" s="77"/>
      <c r="GI137" s="77"/>
      <c r="GJ137" s="77"/>
      <c r="GK137" s="77"/>
      <c r="GL137" s="77"/>
      <c r="GM137" s="77"/>
      <c r="GN137" s="77"/>
      <c r="GO137" s="77"/>
      <c r="GP137" s="77"/>
      <c r="GQ137" s="77"/>
      <c r="GR137" s="77"/>
      <c r="GS137" s="77"/>
      <c r="GT137" s="77"/>
      <c r="GU137" s="77"/>
      <c r="GV137" s="77"/>
      <c r="GW137" s="77"/>
      <c r="GX137" s="77"/>
      <c r="GY137" s="77"/>
      <c r="GZ137" s="77"/>
      <c r="HA137" s="77"/>
      <c r="HB137" s="77"/>
      <c r="HC137" s="77"/>
      <c r="HD137" s="77"/>
      <c r="HE137" s="77"/>
      <c r="HF137" s="77"/>
      <c r="HG137" s="77"/>
      <c r="HH137" s="77"/>
      <c r="HI137" s="77"/>
      <c r="HJ137" s="77"/>
      <c r="HK137" s="77"/>
      <c r="HL137" s="77"/>
      <c r="HM137" s="77"/>
      <c r="HN137" s="77"/>
      <c r="HO137" s="77"/>
      <c r="HP137" s="77"/>
      <c r="HQ137" s="77"/>
      <c r="HR137" s="77"/>
      <c r="HS137" s="77"/>
      <c r="HT137" s="77"/>
      <c r="HU137" s="77"/>
      <c r="HV137" s="77"/>
      <c r="HW137" s="77"/>
      <c r="HX137" s="77"/>
      <c r="HY137" s="77"/>
      <c r="HZ137" s="77"/>
      <c r="IA137" s="77"/>
      <c r="IB137" s="77"/>
      <c r="IC137" s="77"/>
      <c r="ID137" s="77"/>
      <c r="IE137" s="77"/>
      <c r="IF137" s="77"/>
      <c r="IG137" s="77"/>
      <c r="IH137" s="77"/>
      <c r="II137" s="77"/>
      <c r="IJ137" s="77"/>
      <c r="IK137" s="77"/>
      <c r="IL137" s="77"/>
      <c r="IM137" s="77"/>
      <c r="IN137" s="77"/>
      <c r="IO137" s="77"/>
      <c r="IP137" s="77"/>
      <c r="IQ137" s="77"/>
      <c r="IR137" s="77"/>
      <c r="IS137" s="77"/>
      <c r="IT137" s="77"/>
      <c r="IU137" s="77"/>
      <c r="IV137" s="77"/>
      <c r="IW137" s="77"/>
      <c r="IX137" s="77"/>
      <c r="IY137" s="77"/>
      <c r="IZ137" s="77"/>
      <c r="JA137" s="77"/>
      <c r="JB137" s="77"/>
      <c r="JC137" s="77"/>
      <c r="JD137" s="77"/>
      <c r="JE137" s="77"/>
      <c r="JF137" s="77"/>
      <c r="JG137" s="77"/>
      <c r="JH137" s="77"/>
      <c r="JI137" s="77"/>
      <c r="JJ137" s="77"/>
      <c r="JK137" s="77"/>
      <c r="JL137" s="77"/>
      <c r="JM137" s="77"/>
      <c r="JN137" s="77"/>
      <c r="JO137" s="77"/>
      <c r="JP137" s="77"/>
      <c r="JQ137" s="77"/>
      <c r="JR137" s="77"/>
      <c r="JS137" s="77"/>
      <c r="JT137" s="77"/>
      <c r="JU137" s="77"/>
      <c r="JV137" s="77"/>
      <c r="JW137" s="77"/>
      <c r="JX137" s="77"/>
      <c r="JY137" s="77"/>
      <c r="JZ137" s="77"/>
      <c r="KA137" s="77"/>
      <c r="KB137" s="77"/>
      <c r="KC137" s="77"/>
      <c r="KD137" s="77"/>
      <c r="KE137" s="77"/>
      <c r="KF137" s="77"/>
      <c r="KG137" s="77"/>
      <c r="KH137" s="77"/>
      <c r="KI137" s="77"/>
      <c r="KJ137" s="77"/>
      <c r="KK137" s="77"/>
      <c r="KL137" s="77"/>
      <c r="KM137" s="77"/>
      <c r="KN137" s="77"/>
      <c r="KO137" s="77"/>
      <c r="KP137" s="77"/>
      <c r="KQ137" s="77"/>
      <c r="KR137" s="77"/>
      <c r="KS137" s="77"/>
      <c r="KT137" s="77"/>
      <c r="KU137" s="77"/>
      <c r="KV137" s="77"/>
      <c r="KW137" s="77"/>
      <c r="KX137" s="77"/>
      <c r="KY137" s="77"/>
      <c r="KZ137" s="77"/>
      <c r="LA137" s="77"/>
      <c r="LB137" s="77"/>
      <c r="LC137" s="77"/>
      <c r="LD137" s="77"/>
      <c r="LE137" s="77"/>
      <c r="LF137" s="77"/>
      <c r="LG137" s="77"/>
      <c r="LH137" s="77"/>
      <c r="LI137" s="77"/>
      <c r="LJ137" s="77"/>
      <c r="LK137" s="77"/>
      <c r="LL137" s="77"/>
      <c r="LM137" s="77"/>
      <c r="LN137" s="77"/>
      <c r="LO137" s="77"/>
      <c r="LP137" s="77"/>
      <c r="LQ137" s="77"/>
      <c r="LR137" s="77"/>
      <c r="LS137" s="77"/>
      <c r="LT137" s="77"/>
      <c r="LU137" s="77"/>
      <c r="LV137" s="77"/>
      <c r="LW137" s="77"/>
      <c r="LX137" s="77"/>
      <c r="LY137" s="77"/>
      <c r="LZ137" s="77"/>
      <c r="MA137" s="77"/>
      <c r="MB137" s="77"/>
      <c r="MC137" s="77"/>
      <c r="MD137" s="77"/>
      <c r="ME137" s="77"/>
      <c r="MF137" s="77"/>
      <c r="MG137" s="77"/>
      <c r="MH137" s="77"/>
      <c r="MI137" s="77"/>
      <c r="MJ137" s="77"/>
      <c r="MK137" s="77"/>
      <c r="ML137" s="77"/>
      <c r="MM137" s="77"/>
      <c r="MN137" s="77"/>
      <c r="MO137" s="77"/>
      <c r="MP137" s="77"/>
      <c r="MQ137" s="77"/>
      <c r="MR137" s="77"/>
      <c r="MS137" s="77"/>
      <c r="MT137" s="77"/>
      <c r="MU137" s="77"/>
      <c r="MV137" s="77"/>
      <c r="MW137" s="77"/>
      <c r="MX137" s="77"/>
      <c r="MY137" s="77"/>
      <c r="MZ137" s="77"/>
      <c r="NA137" s="77"/>
      <c r="NB137" s="77"/>
      <c r="NC137" s="77"/>
      <c r="ND137" s="77"/>
      <c r="NE137" s="77"/>
      <c r="NF137" s="77"/>
      <c r="NG137" s="77"/>
      <c r="NH137" s="77"/>
      <c r="NI137" s="77"/>
      <c r="NJ137" s="77"/>
      <c r="NK137" s="77"/>
      <c r="NL137" s="77"/>
      <c r="NM137" s="77"/>
      <c r="NN137" s="77"/>
      <c r="NO137" s="77"/>
      <c r="NP137" s="77"/>
      <c r="NQ137" s="77"/>
      <c r="NR137" s="77"/>
      <c r="NS137" s="77"/>
      <c r="NT137" s="77"/>
      <c r="NU137" s="77"/>
      <c r="NV137" s="77"/>
      <c r="NW137" s="77"/>
      <c r="NX137" s="77"/>
      <c r="NY137" s="77"/>
      <c r="NZ137" s="77"/>
      <c r="OA137" s="77"/>
      <c r="OB137" s="77"/>
      <c r="OC137" s="77"/>
      <c r="OD137" s="77"/>
      <c r="OE137" s="77"/>
      <c r="OF137" s="77"/>
      <c r="OG137" s="77"/>
      <c r="OH137" s="77"/>
      <c r="OI137" s="77"/>
      <c r="OJ137" s="77"/>
      <c r="OK137" s="77"/>
      <c r="OL137" s="77"/>
      <c r="OM137" s="77"/>
      <c r="ON137" s="77"/>
      <c r="OO137" s="77"/>
      <c r="OP137" s="77"/>
      <c r="OQ137" s="77"/>
      <c r="OR137" s="77"/>
      <c r="OS137" s="77"/>
      <c r="OT137" s="77"/>
      <c r="OU137" s="77"/>
      <c r="OV137" s="77"/>
      <c r="OW137" s="77"/>
      <c r="OX137" s="77"/>
      <c r="OY137" s="77"/>
      <c r="OZ137" s="77"/>
      <c r="PA137" s="77"/>
      <c r="PB137" s="77"/>
      <c r="PC137" s="77"/>
      <c r="PD137" s="77"/>
      <c r="PE137" s="77"/>
      <c r="PF137" s="77"/>
      <c r="PG137" s="77"/>
      <c r="PH137" s="77"/>
      <c r="PI137" s="77"/>
      <c r="PJ137" s="77"/>
      <c r="PK137" s="77"/>
      <c r="PL137" s="77"/>
      <c r="PM137" s="77"/>
      <c r="PN137" s="77"/>
      <c r="PO137" s="77"/>
      <c r="PP137" s="77"/>
      <c r="PQ137" s="77"/>
      <c r="PR137" s="77"/>
      <c r="PS137" s="77"/>
      <c r="PT137" s="77"/>
      <c r="PU137" s="77"/>
      <c r="PV137" s="77"/>
      <c r="PW137" s="77"/>
      <c r="PX137" s="77"/>
      <c r="PY137" s="77"/>
      <c r="PZ137" s="77"/>
      <c r="QA137" s="77"/>
      <c r="QB137" s="77"/>
      <c r="QC137" s="77"/>
      <c r="QD137" s="77"/>
      <c r="QE137" s="77"/>
      <c r="QF137" s="77"/>
      <c r="QG137" s="77"/>
      <c r="QH137" s="77"/>
      <c r="QI137" s="77"/>
      <c r="QJ137" s="77"/>
      <c r="QK137" s="77"/>
      <c r="QL137" s="77"/>
      <c r="QM137" s="77"/>
      <c r="QN137" s="77"/>
      <c r="QO137" s="77"/>
      <c r="QP137" s="77"/>
      <c r="QQ137" s="77"/>
      <c r="QR137" s="77"/>
      <c r="QS137" s="77"/>
      <c r="QT137" s="77"/>
      <c r="QU137" s="77"/>
      <c r="QV137" s="77"/>
      <c r="QW137" s="77"/>
      <c r="QX137" s="77"/>
      <c r="QY137" s="77"/>
      <c r="QZ137" s="77"/>
      <c r="RA137" s="77"/>
      <c r="RB137" s="77"/>
      <c r="RC137" s="77"/>
      <c r="RD137" s="77"/>
      <c r="RE137" s="77"/>
      <c r="RF137" s="77"/>
      <c r="RG137" s="77"/>
      <c r="RH137" s="77"/>
      <c r="RI137" s="77"/>
      <c r="RJ137" s="77"/>
      <c r="RK137" s="77"/>
      <c r="RL137" s="77"/>
      <c r="RM137" s="77"/>
      <c r="RN137" s="77"/>
      <c r="RO137" s="77"/>
      <c r="RP137" s="77"/>
      <c r="RQ137" s="77"/>
      <c r="RR137" s="77"/>
      <c r="RS137" s="77"/>
      <c r="RT137" s="77"/>
      <c r="RU137" s="77"/>
      <c r="RV137" s="77"/>
      <c r="RW137" s="77"/>
      <c r="RX137" s="77"/>
      <c r="RY137" s="77"/>
      <c r="RZ137" s="77"/>
      <c r="SA137" s="77"/>
      <c r="SB137" s="77"/>
      <c r="SC137" s="77"/>
      <c r="SD137" s="77"/>
      <c r="SE137" s="77"/>
      <c r="SF137" s="77"/>
      <c r="SG137" s="77"/>
      <c r="SH137" s="77"/>
      <c r="SI137" s="77"/>
      <c r="SJ137" s="77"/>
      <c r="SK137" s="77"/>
      <c r="SL137" s="77"/>
      <c r="SM137" s="77"/>
      <c r="SN137" s="77"/>
      <c r="SO137" s="77"/>
      <c r="SP137" s="77"/>
      <c r="SQ137" s="77"/>
      <c r="SR137" s="77"/>
      <c r="SS137" s="77"/>
      <c r="ST137" s="77"/>
      <c r="SU137" s="77"/>
      <c r="SV137" s="77"/>
      <c r="SW137" s="77"/>
      <c r="SX137" s="77"/>
      <c r="SY137" s="77"/>
      <c r="SZ137" s="77"/>
      <c r="TA137" s="77"/>
      <c r="TB137" s="77"/>
      <c r="TC137" s="77"/>
      <c r="TD137" s="77"/>
      <c r="TE137" s="77"/>
      <c r="TF137" s="77"/>
      <c r="TG137" s="77"/>
      <c r="TH137" s="77"/>
      <c r="TI137" s="77"/>
      <c r="TJ137" s="77"/>
      <c r="TK137" s="77"/>
      <c r="TL137" s="77"/>
      <c r="TM137" s="77"/>
      <c r="TN137" s="77"/>
      <c r="TO137" s="77"/>
      <c r="TP137" s="77"/>
      <c r="TQ137" s="77"/>
      <c r="TR137" s="77"/>
      <c r="TS137" s="77"/>
      <c r="TT137" s="77"/>
      <c r="TU137" s="77"/>
      <c r="TV137" s="77"/>
      <c r="TW137" s="77"/>
      <c r="TX137" s="77"/>
      <c r="TY137" s="77"/>
      <c r="TZ137" s="77"/>
      <c r="UA137" s="77"/>
      <c r="UB137" s="77"/>
      <c r="UC137" s="77"/>
      <c r="UD137" s="77"/>
      <c r="UE137" s="77"/>
      <c r="UF137" s="77"/>
      <c r="UG137" s="77"/>
      <c r="UH137" s="77"/>
      <c r="UI137" s="77"/>
      <c r="UJ137" s="77"/>
      <c r="UK137" s="77"/>
      <c r="UL137" s="77"/>
      <c r="UM137" s="77"/>
      <c r="UN137" s="77"/>
      <c r="UO137" s="77"/>
      <c r="UP137" s="77"/>
      <c r="UQ137" s="77"/>
      <c r="UR137" s="77"/>
      <c r="US137" s="77"/>
      <c r="UT137" s="77"/>
      <c r="UU137" s="77"/>
      <c r="UV137" s="77"/>
      <c r="UW137" s="77"/>
      <c r="UX137" s="77"/>
      <c r="UY137" s="77"/>
      <c r="UZ137" s="77"/>
      <c r="VA137" s="77"/>
      <c r="VB137" s="77"/>
      <c r="VC137" s="77"/>
      <c r="VD137" s="77"/>
      <c r="VE137" s="77"/>
      <c r="VF137" s="77"/>
      <c r="VG137" s="77"/>
      <c r="VH137" s="77"/>
      <c r="VI137" s="77"/>
      <c r="VJ137" s="77"/>
      <c r="VK137" s="77"/>
      <c r="VL137" s="77"/>
      <c r="VM137" s="77"/>
      <c r="VN137" s="77"/>
      <c r="VO137" s="77"/>
      <c r="VP137" s="77"/>
      <c r="VQ137" s="77"/>
      <c r="VR137" s="77"/>
      <c r="VS137" s="77"/>
      <c r="VT137" s="77"/>
      <c r="VU137" s="77"/>
      <c r="VV137" s="77"/>
      <c r="VW137" s="77"/>
      <c r="VX137" s="77"/>
      <c r="VY137" s="77"/>
      <c r="VZ137" s="77"/>
      <c r="WA137" s="77"/>
      <c r="WB137" s="77"/>
      <c r="WC137" s="77"/>
      <c r="WD137" s="77"/>
      <c r="WE137" s="77"/>
      <c r="WF137" s="77"/>
      <c r="WG137" s="77"/>
      <c r="WH137" s="77"/>
      <c r="WI137" s="77"/>
      <c r="WJ137" s="77"/>
      <c r="WK137" s="77"/>
      <c r="WL137" s="77"/>
      <c r="WM137" s="77"/>
      <c r="WN137" s="77"/>
      <c r="WO137" s="77"/>
      <c r="WP137" s="77"/>
      <c r="WQ137" s="77"/>
      <c r="WR137" s="77"/>
      <c r="WS137" s="77"/>
      <c r="WT137" s="77"/>
      <c r="WU137" s="77"/>
      <c r="WV137" s="77"/>
      <c r="WW137" s="77"/>
      <c r="WX137" s="77"/>
      <c r="WY137" s="77"/>
      <c r="WZ137" s="77"/>
      <c r="XA137" s="77"/>
      <c r="XB137" s="77"/>
      <c r="XC137" s="77"/>
      <c r="XD137" s="77"/>
      <c r="XE137" s="77"/>
      <c r="XF137" s="77"/>
      <c r="XG137" s="77"/>
      <c r="XH137" s="77"/>
      <c r="XI137" s="77"/>
      <c r="XJ137" s="77"/>
      <c r="XK137" s="77"/>
      <c r="XL137" s="77"/>
      <c r="XM137" s="77"/>
      <c r="XN137" s="77"/>
      <c r="XO137" s="77"/>
      <c r="XP137" s="77"/>
      <c r="XQ137" s="77"/>
      <c r="XR137" s="77"/>
      <c r="XS137" s="77"/>
      <c r="XT137" s="77"/>
      <c r="XU137" s="77"/>
      <c r="XV137" s="77"/>
      <c r="XW137" s="77"/>
      <c r="XX137" s="77"/>
      <c r="XY137" s="77"/>
      <c r="XZ137" s="77"/>
      <c r="YA137" s="77"/>
      <c r="YB137" s="77"/>
      <c r="YC137" s="77"/>
      <c r="YD137" s="77"/>
      <c r="YE137" s="77"/>
      <c r="YF137" s="77"/>
      <c r="YG137" s="77"/>
      <c r="YH137" s="77"/>
      <c r="YI137" s="77"/>
      <c r="YJ137" s="77"/>
      <c r="YK137" s="77"/>
      <c r="YL137" s="77"/>
      <c r="YM137" s="77"/>
      <c r="YN137" s="77"/>
      <c r="YO137" s="77"/>
      <c r="YP137" s="77"/>
      <c r="YQ137" s="77"/>
      <c r="YR137" s="77"/>
      <c r="YS137" s="77"/>
      <c r="YT137" s="77"/>
      <c r="YU137" s="77"/>
      <c r="YV137" s="77"/>
      <c r="YW137" s="77"/>
      <c r="YX137" s="77"/>
      <c r="YY137" s="77"/>
      <c r="YZ137" s="77"/>
      <c r="ZA137" s="77"/>
      <c r="ZB137" s="77"/>
      <c r="ZC137" s="77"/>
      <c r="ZD137" s="77"/>
      <c r="ZE137" s="77"/>
      <c r="ZF137" s="77"/>
      <c r="ZG137" s="77"/>
      <c r="ZH137" s="77"/>
      <c r="ZI137" s="77"/>
      <c r="ZJ137" s="77"/>
      <c r="ZK137" s="77"/>
      <c r="ZL137" s="77"/>
      <c r="ZM137" s="77"/>
      <c r="ZN137" s="77"/>
      <c r="ZO137" s="77"/>
      <c r="ZP137" s="77"/>
      <c r="ZQ137" s="77"/>
      <c r="ZR137" s="77"/>
      <c r="ZS137" s="77"/>
      <c r="ZT137" s="77"/>
      <c r="ZU137" s="77"/>
      <c r="ZV137" s="77"/>
      <c r="ZW137" s="77"/>
      <c r="ZX137" s="77"/>
      <c r="ZY137" s="77"/>
      <c r="ZZ137" s="77"/>
      <c r="AAA137" s="77"/>
      <c r="AAB137" s="77"/>
      <c r="AAC137" s="77"/>
      <c r="AAD137" s="77"/>
      <c r="AAE137" s="77"/>
      <c r="AAF137" s="77"/>
      <c r="AAG137" s="77"/>
      <c r="AAH137" s="77"/>
      <c r="AAI137" s="77"/>
      <c r="AAJ137" s="77"/>
      <c r="AAK137" s="77"/>
      <c r="AAL137" s="77"/>
      <c r="AAM137" s="77"/>
      <c r="AAN137" s="77"/>
      <c r="AAO137" s="77"/>
      <c r="AAP137" s="77"/>
      <c r="AAQ137" s="77"/>
      <c r="AAR137" s="77"/>
      <c r="AAS137" s="77"/>
      <c r="AAT137" s="77"/>
      <c r="AAU137" s="77"/>
      <c r="AAV137" s="77"/>
      <c r="AAW137" s="77"/>
      <c r="AAX137" s="77"/>
      <c r="AAY137" s="77"/>
      <c r="AAZ137" s="77"/>
      <c r="ABA137" s="77"/>
      <c r="ABB137" s="77"/>
      <c r="ABC137" s="77"/>
      <c r="ABD137" s="77"/>
      <c r="ABE137" s="77"/>
      <c r="ABF137" s="77"/>
      <c r="ABG137" s="77"/>
      <c r="ABH137" s="77"/>
      <c r="ABI137" s="77"/>
      <c r="ABJ137" s="77"/>
      <c r="ABK137" s="77"/>
      <c r="ABL137" s="77"/>
      <c r="ABM137" s="77"/>
      <c r="ABN137" s="77"/>
      <c r="ABO137" s="77"/>
      <c r="ABP137" s="77"/>
      <c r="ABQ137" s="77"/>
      <c r="ABR137" s="77"/>
      <c r="ABS137" s="77"/>
      <c r="ABT137" s="77"/>
      <c r="ABU137" s="77"/>
      <c r="ABV137" s="77"/>
      <c r="ABW137" s="77"/>
      <c r="ABX137" s="77"/>
      <c r="ABY137" s="77"/>
      <c r="ABZ137" s="77"/>
      <c r="ACA137" s="77"/>
      <c r="ACB137" s="77"/>
      <c r="ACC137" s="77"/>
      <c r="ACD137" s="77"/>
      <c r="ACE137" s="77"/>
      <c r="ACF137" s="77"/>
      <c r="ACG137" s="77"/>
      <c r="ACH137" s="77"/>
      <c r="ACI137" s="77"/>
      <c r="ACJ137" s="77"/>
      <c r="ACK137" s="77"/>
      <c r="ACL137" s="77"/>
      <c r="ACM137" s="77"/>
      <c r="ACN137" s="77"/>
      <c r="ACO137" s="77"/>
      <c r="ACP137" s="77"/>
      <c r="ACQ137" s="77"/>
      <c r="ACR137" s="77"/>
      <c r="ACS137" s="77"/>
      <c r="ACT137" s="77"/>
      <c r="ACU137" s="77"/>
      <c r="ACV137" s="77"/>
      <c r="ACW137" s="77"/>
      <c r="ACX137" s="77"/>
      <c r="ACY137" s="77"/>
      <c r="ACZ137" s="77"/>
      <c r="ADA137" s="77"/>
      <c r="ADB137" s="77"/>
      <c r="ADC137" s="77"/>
      <c r="ADD137" s="77"/>
      <c r="ADE137" s="77"/>
      <c r="ADF137" s="77"/>
      <c r="ADG137" s="77"/>
      <c r="ADH137" s="77"/>
      <c r="ADI137" s="77"/>
      <c r="ADJ137" s="77"/>
      <c r="ADK137" s="77"/>
      <c r="ADL137" s="77"/>
      <c r="ADM137" s="77"/>
      <c r="ADN137" s="77"/>
      <c r="ADO137" s="77"/>
      <c r="ADP137" s="77"/>
      <c r="ADQ137" s="77"/>
      <c r="ADR137" s="77"/>
      <c r="ADS137" s="77"/>
      <c r="ADT137" s="77"/>
      <c r="ADU137" s="77"/>
      <c r="ADV137" s="77"/>
      <c r="ADW137" s="77"/>
      <c r="ADX137" s="77"/>
      <c r="ADY137" s="77"/>
      <c r="ADZ137" s="77"/>
      <c r="AEA137" s="77"/>
      <c r="AEB137" s="77"/>
      <c r="AEC137" s="77"/>
      <c r="AED137" s="77"/>
      <c r="AEE137" s="77"/>
      <c r="AEF137" s="77"/>
      <c r="AEG137" s="77"/>
      <c r="AEH137" s="77"/>
      <c r="AEI137" s="77"/>
      <c r="AEJ137" s="77"/>
      <c r="AEK137" s="77"/>
      <c r="AEL137" s="77"/>
      <c r="AEM137" s="77"/>
      <c r="AEN137" s="77"/>
      <c r="AEO137" s="77"/>
      <c r="AEP137" s="77"/>
      <c r="AEQ137" s="77"/>
      <c r="AER137" s="77"/>
      <c r="AES137" s="77"/>
      <c r="AET137" s="77"/>
      <c r="AEU137" s="77"/>
      <c r="AEV137" s="77"/>
      <c r="AEW137" s="77"/>
      <c r="AEX137" s="77"/>
      <c r="AEY137" s="77"/>
      <c r="AEZ137" s="77"/>
      <c r="AFA137" s="77"/>
      <c r="AFB137" s="77"/>
      <c r="AFC137" s="77"/>
      <c r="AFD137" s="77"/>
      <c r="AFE137" s="77"/>
      <c r="AFF137" s="77"/>
      <c r="AFG137" s="77"/>
      <c r="AFH137" s="77"/>
      <c r="AFI137" s="77"/>
      <c r="AFJ137" s="77"/>
      <c r="AFK137" s="77"/>
      <c r="AFL137" s="77"/>
      <c r="AFM137" s="77"/>
      <c r="AFN137" s="77"/>
      <c r="AFO137" s="77"/>
      <c r="AFP137" s="77"/>
      <c r="AFQ137" s="77"/>
      <c r="AFR137" s="77"/>
      <c r="AFS137" s="77"/>
      <c r="AFT137" s="77"/>
      <c r="AFU137" s="77"/>
      <c r="AFV137" s="77"/>
      <c r="AFW137" s="77"/>
      <c r="AFX137" s="77"/>
      <c r="AFY137" s="77"/>
      <c r="AFZ137" s="77"/>
      <c r="AGA137" s="77"/>
      <c r="AGB137" s="77"/>
      <c r="AGC137" s="77"/>
      <c r="AGD137" s="77"/>
      <c r="AGE137" s="77"/>
      <c r="AGF137" s="77"/>
      <c r="AGG137" s="77"/>
      <c r="AGH137" s="77"/>
      <c r="AGI137" s="77"/>
      <c r="AGJ137" s="77"/>
      <c r="AGK137" s="77"/>
      <c r="AGL137" s="77"/>
      <c r="AGM137" s="77"/>
      <c r="AGN137" s="77"/>
      <c r="AGO137" s="77"/>
      <c r="AGP137" s="77"/>
      <c r="AGQ137" s="77"/>
      <c r="AGR137" s="77"/>
      <c r="AGS137" s="77"/>
      <c r="AGT137" s="77"/>
      <c r="AGU137" s="77"/>
      <c r="AGV137" s="77"/>
      <c r="AGW137" s="77"/>
      <c r="AGX137" s="77"/>
      <c r="AGY137" s="77"/>
      <c r="AGZ137" s="77"/>
      <c r="AHA137" s="77"/>
      <c r="AHB137" s="77"/>
      <c r="AHC137" s="77"/>
      <c r="AHD137" s="77"/>
      <c r="AHE137" s="77"/>
      <c r="AHF137" s="77"/>
      <c r="AHG137" s="77"/>
      <c r="AHH137" s="77"/>
      <c r="AHI137" s="77"/>
      <c r="AHJ137" s="77"/>
      <c r="AHK137" s="77"/>
      <c r="AHL137" s="77"/>
      <c r="AHM137" s="77"/>
      <c r="AHN137" s="77"/>
      <c r="AHO137" s="77"/>
      <c r="AHP137" s="77"/>
      <c r="AHQ137" s="77"/>
      <c r="AHR137" s="77"/>
      <c r="AHS137" s="77"/>
      <c r="AHT137" s="77"/>
      <c r="AHU137" s="77"/>
      <c r="AHV137" s="77"/>
      <c r="AHW137" s="77"/>
      <c r="AHX137" s="77"/>
      <c r="AHY137" s="77"/>
      <c r="AHZ137" s="77"/>
      <c r="AIA137" s="77"/>
      <c r="AIB137" s="77"/>
      <c r="AIC137" s="77"/>
      <c r="AID137" s="77"/>
      <c r="AIE137" s="77"/>
      <c r="AIF137" s="77"/>
      <c r="AIG137" s="77"/>
      <c r="AIH137" s="77"/>
      <c r="AII137" s="77"/>
      <c r="AIJ137" s="77"/>
      <c r="AIK137" s="77"/>
      <c r="AIL137" s="77"/>
      <c r="AIM137" s="77"/>
      <c r="AIN137" s="77"/>
      <c r="AIO137" s="77"/>
      <c r="AIP137" s="77"/>
      <c r="AIQ137" s="77"/>
      <c r="AIR137" s="77"/>
      <c r="AIS137" s="77"/>
      <c r="AIT137" s="77"/>
      <c r="AIU137" s="77"/>
      <c r="AIV137" s="77"/>
      <c r="AIW137" s="77"/>
      <c r="AIX137" s="77"/>
      <c r="AIY137" s="77"/>
      <c r="AIZ137" s="77"/>
      <c r="AJA137" s="77"/>
      <c r="AJB137" s="77"/>
      <c r="AJC137" s="77"/>
      <c r="AJD137" s="77"/>
      <c r="AJE137" s="77"/>
      <c r="AJF137" s="77"/>
      <c r="AJG137" s="77"/>
      <c r="AJH137" s="77"/>
      <c r="AJI137" s="77"/>
      <c r="AJJ137" s="77"/>
      <c r="AJK137" s="77"/>
      <c r="AJL137" s="77"/>
      <c r="AJM137" s="77"/>
      <c r="AJN137" s="77"/>
      <c r="AJO137" s="77"/>
      <c r="AJP137" s="77"/>
      <c r="AJQ137" s="77"/>
      <c r="AJR137" s="77"/>
      <c r="AJS137" s="77"/>
      <c r="AJT137" s="77"/>
      <c r="AJU137" s="77"/>
      <c r="AJV137" s="77"/>
      <c r="AJW137" s="77"/>
      <c r="AJX137" s="77"/>
      <c r="AJY137" s="77"/>
      <c r="AJZ137" s="77"/>
      <c r="AKA137" s="77"/>
      <c r="AKB137" s="77"/>
      <c r="AKC137" s="77"/>
      <c r="AKD137" s="77"/>
      <c r="AKE137" s="77"/>
      <c r="AKF137" s="77"/>
      <c r="AKG137" s="77"/>
      <c r="AKH137" s="77"/>
      <c r="AKI137" s="77"/>
      <c r="AKJ137" s="77"/>
      <c r="AKK137" s="77"/>
      <c r="AKL137" s="77"/>
      <c r="AKM137" s="77"/>
      <c r="AKN137" s="77"/>
      <c r="AKO137" s="77"/>
      <c r="AKP137" s="77"/>
      <c r="AKQ137" s="77"/>
      <c r="AKR137" s="77"/>
      <c r="AKS137" s="77"/>
      <c r="AKT137" s="77"/>
      <c r="AKU137" s="77"/>
      <c r="AKV137" s="77"/>
      <c r="AKW137" s="77"/>
      <c r="AKX137" s="77"/>
      <c r="AKY137" s="77"/>
      <c r="AKZ137" s="77"/>
      <c r="ALA137" s="77"/>
      <c r="ALB137" s="77"/>
      <c r="ALC137" s="77"/>
      <c r="ALD137" s="77"/>
      <c r="ALE137" s="77"/>
      <c r="ALF137" s="77"/>
      <c r="ALG137" s="77"/>
      <c r="ALH137" s="77"/>
      <c r="ALI137" s="77"/>
      <c r="ALJ137" s="77"/>
      <c r="ALK137" s="77"/>
      <c r="ALL137" s="77"/>
      <c r="ALM137" s="77"/>
      <c r="ALN137" s="77"/>
      <c r="ALO137" s="77"/>
      <c r="ALP137" s="77"/>
      <c r="ALQ137" s="77"/>
      <c r="ALR137" s="77"/>
      <c r="ALS137" s="77"/>
      <c r="ALT137" s="77"/>
      <c r="ALU137" s="77"/>
      <c r="ALV137" s="77"/>
      <c r="ALW137" s="77"/>
      <c r="ALX137" s="77"/>
      <c r="ALY137" s="77"/>
      <c r="ALZ137" s="77"/>
      <c r="AMA137" s="77"/>
      <c r="AMB137" s="77"/>
      <c r="AMC137" s="77"/>
      <c r="AMD137" s="77"/>
      <c r="AME137" s="77"/>
      <c r="AMF137" s="77"/>
      <c r="AMG137" s="77"/>
      <c r="AMH137" s="77"/>
      <c r="AMI137" s="77"/>
      <c r="AMJ137" s="77"/>
      <c r="AMK137" s="77"/>
      <c r="AML137" s="77"/>
      <c r="AMM137" s="77"/>
      <c r="AMN137" s="77"/>
      <c r="AMO137" s="77"/>
      <c r="AMP137" s="77"/>
      <c r="AMQ137" s="77"/>
      <c r="AMR137" s="77"/>
      <c r="AMS137" s="77"/>
      <c r="AMT137" s="77"/>
      <c r="AMU137" s="77"/>
      <c r="AMV137" s="77"/>
      <c r="AMW137" s="77"/>
      <c r="AMX137" s="77"/>
      <c r="AMY137" s="77"/>
      <c r="AMZ137" s="77"/>
      <c r="ANA137" s="77"/>
      <c r="ANB137" s="77"/>
      <c r="ANC137" s="77"/>
      <c r="AND137" s="77"/>
      <c r="ANE137" s="77"/>
      <c r="ANF137" s="77"/>
      <c r="ANG137" s="77"/>
      <c r="ANH137" s="77"/>
      <c r="ANI137" s="77"/>
      <c r="ANJ137" s="77"/>
      <c r="ANK137" s="77"/>
      <c r="ANL137" s="77"/>
      <c r="ANM137" s="77"/>
      <c r="ANN137" s="77"/>
      <c r="ANO137" s="77"/>
      <c r="ANP137" s="77"/>
      <c r="ANQ137" s="77"/>
      <c r="ANR137" s="77"/>
      <c r="ANS137" s="77"/>
      <c r="ANT137" s="77"/>
      <c r="ANU137" s="77"/>
      <c r="ANV137" s="77"/>
      <c r="ANW137" s="77"/>
      <c r="ANX137" s="77"/>
      <c r="ANY137" s="77"/>
      <c r="ANZ137" s="77"/>
      <c r="AOA137" s="77"/>
      <c r="AOB137" s="77"/>
      <c r="AOC137" s="77"/>
      <c r="AOD137" s="77"/>
      <c r="AOE137" s="77"/>
      <c r="AOF137" s="77"/>
      <c r="AOG137" s="77"/>
      <c r="AOH137" s="77"/>
      <c r="AOI137" s="77"/>
      <c r="AOJ137" s="77"/>
      <c r="AOK137" s="77"/>
      <c r="AOL137" s="77"/>
      <c r="AOM137" s="77"/>
      <c r="AON137" s="77"/>
      <c r="AOO137" s="77"/>
      <c r="AOP137" s="77"/>
      <c r="AOQ137" s="77"/>
      <c r="AOR137" s="77"/>
      <c r="AOS137" s="77"/>
      <c r="AOT137" s="77"/>
      <c r="AOU137" s="77"/>
      <c r="AOV137" s="77"/>
      <c r="AOW137" s="77"/>
      <c r="AOX137" s="77"/>
      <c r="AOY137" s="77"/>
      <c r="AOZ137" s="77"/>
      <c r="APA137" s="77"/>
      <c r="APB137" s="77"/>
      <c r="APC137" s="77"/>
      <c r="APD137" s="77"/>
      <c r="APE137" s="77"/>
      <c r="APF137" s="77"/>
      <c r="APG137" s="77"/>
      <c r="APH137" s="77"/>
      <c r="API137" s="77"/>
      <c r="APJ137" s="77"/>
      <c r="APK137" s="77"/>
      <c r="APL137" s="77"/>
      <c r="APM137" s="77"/>
      <c r="APN137" s="77"/>
      <c r="APO137" s="77"/>
      <c r="APP137" s="77"/>
      <c r="APQ137" s="77"/>
      <c r="APR137" s="77"/>
      <c r="APS137" s="77"/>
      <c r="APT137" s="77"/>
      <c r="APU137" s="77"/>
      <c r="APV137" s="77"/>
      <c r="APW137" s="77"/>
      <c r="APX137" s="77"/>
      <c r="APY137" s="77"/>
      <c r="APZ137" s="77"/>
      <c r="AQA137" s="77"/>
      <c r="AQB137" s="77"/>
      <c r="AQC137" s="77"/>
      <c r="AQD137" s="77"/>
      <c r="AQE137" s="77"/>
      <c r="AQF137" s="77"/>
      <c r="AQG137" s="77"/>
      <c r="AQH137" s="77"/>
      <c r="AQI137" s="77"/>
      <c r="AQJ137" s="77"/>
      <c r="AQK137" s="77"/>
      <c r="AQL137" s="77"/>
      <c r="AQM137" s="77"/>
      <c r="AQN137" s="77"/>
      <c r="AQO137" s="77"/>
      <c r="AQP137" s="77"/>
      <c r="AQQ137" s="77"/>
      <c r="AQR137" s="77"/>
      <c r="AQS137" s="77"/>
      <c r="AQT137" s="77"/>
      <c r="AQU137" s="77"/>
      <c r="AQV137" s="77"/>
      <c r="AQW137" s="77"/>
      <c r="AQX137" s="77"/>
      <c r="AQY137" s="77"/>
      <c r="AQZ137" s="77"/>
      <c r="ARA137" s="77"/>
      <c r="ARB137" s="77"/>
      <c r="ARC137" s="77"/>
      <c r="ARD137" s="77"/>
      <c r="ARE137" s="77"/>
      <c r="ARF137" s="77"/>
      <c r="ARG137" s="77"/>
      <c r="ARH137" s="77"/>
      <c r="ARI137" s="77"/>
      <c r="ARJ137" s="77"/>
      <c r="ARK137" s="77"/>
      <c r="ARL137" s="77"/>
      <c r="ARM137" s="77"/>
      <c r="ARN137" s="77"/>
      <c r="ARO137" s="77"/>
      <c r="ARP137" s="77"/>
      <c r="ARQ137" s="77"/>
      <c r="ARR137" s="77"/>
      <c r="ARS137" s="77"/>
      <c r="ART137" s="77"/>
      <c r="ARU137" s="77"/>
      <c r="ARV137" s="77"/>
      <c r="ARW137" s="77"/>
      <c r="ARX137" s="77"/>
      <c r="ARY137" s="77"/>
      <c r="ARZ137" s="77"/>
      <c r="ASA137" s="77"/>
      <c r="ASB137" s="77"/>
      <c r="ASC137" s="77"/>
      <c r="ASD137" s="77"/>
      <c r="ASE137" s="77"/>
      <c r="ASF137" s="77"/>
      <c r="ASG137" s="77"/>
      <c r="ASH137" s="77"/>
      <c r="ASI137" s="77"/>
      <c r="ASJ137" s="77"/>
      <c r="ASK137" s="77"/>
      <c r="ASL137" s="77"/>
      <c r="ASM137" s="77"/>
      <c r="ASN137" s="77"/>
      <c r="ASO137" s="77"/>
      <c r="ASP137" s="77"/>
      <c r="ASQ137" s="77"/>
      <c r="ASR137" s="77"/>
      <c r="ASS137" s="77"/>
      <c r="AST137" s="77"/>
      <c r="ASU137" s="77"/>
      <c r="ASV137" s="77"/>
      <c r="ASW137" s="77"/>
      <c r="ASX137" s="77"/>
      <c r="ASY137" s="77"/>
      <c r="ASZ137" s="77"/>
      <c r="ATA137" s="77"/>
      <c r="ATB137" s="77"/>
      <c r="ATC137" s="77"/>
      <c r="ATD137" s="77"/>
      <c r="ATE137" s="77"/>
      <c r="ATF137" s="77"/>
      <c r="ATG137" s="77"/>
      <c r="ATH137" s="77"/>
      <c r="ATI137" s="77"/>
      <c r="ATJ137" s="77"/>
      <c r="ATK137" s="77"/>
      <c r="ATL137" s="77"/>
      <c r="ATM137" s="77"/>
      <c r="ATN137" s="77"/>
      <c r="ATO137" s="77"/>
      <c r="ATP137" s="77"/>
      <c r="ATQ137" s="77"/>
      <c r="ATR137" s="77"/>
      <c r="ATS137" s="77"/>
      <c r="ATT137" s="77"/>
      <c r="ATU137" s="77"/>
      <c r="ATV137" s="77"/>
      <c r="ATW137" s="77"/>
      <c r="ATX137" s="77"/>
      <c r="ATY137" s="77"/>
      <c r="ATZ137" s="77"/>
      <c r="AUA137" s="77"/>
      <c r="AUB137" s="77"/>
      <c r="AUC137" s="77"/>
      <c r="AUD137" s="77"/>
      <c r="AUE137" s="77"/>
      <c r="AUF137" s="77"/>
      <c r="AUG137" s="77"/>
      <c r="AUH137" s="77"/>
      <c r="AUI137" s="77"/>
      <c r="AUJ137" s="77"/>
      <c r="AUK137" s="77"/>
      <c r="AUL137" s="77"/>
      <c r="AUM137" s="77"/>
      <c r="AUN137" s="77"/>
      <c r="AUO137" s="77"/>
      <c r="AUP137" s="77"/>
      <c r="AUQ137" s="77"/>
      <c r="AUR137" s="77"/>
      <c r="AUS137" s="77"/>
      <c r="AUT137" s="77"/>
      <c r="AUU137" s="77"/>
      <c r="AUV137" s="77"/>
      <c r="AUW137" s="77"/>
      <c r="AUX137" s="77"/>
      <c r="AUY137" s="77"/>
      <c r="AUZ137" s="77"/>
      <c r="AVA137" s="77"/>
      <c r="AVB137" s="77"/>
      <c r="AVC137" s="77"/>
      <c r="AVD137" s="77"/>
      <c r="AVE137" s="77"/>
      <c r="AVF137" s="77"/>
      <c r="AVG137" s="77"/>
      <c r="AVH137" s="77"/>
      <c r="AVI137" s="77"/>
      <c r="AVJ137" s="77"/>
      <c r="AVK137" s="77"/>
      <c r="AVL137" s="77"/>
      <c r="AVM137" s="77"/>
      <c r="AVN137" s="77"/>
      <c r="AVO137" s="77"/>
      <c r="AVP137" s="77"/>
      <c r="AVQ137" s="77"/>
      <c r="AVR137" s="77"/>
      <c r="AVS137" s="77"/>
      <c r="AVT137" s="77"/>
      <c r="AVU137" s="77"/>
      <c r="AVV137" s="77"/>
      <c r="AVW137" s="77"/>
      <c r="AVX137" s="77"/>
      <c r="AVY137" s="77"/>
      <c r="AVZ137" s="77"/>
      <c r="AWA137" s="77"/>
      <c r="AWB137" s="77"/>
      <c r="AWC137" s="77"/>
      <c r="AWD137" s="77"/>
      <c r="AWE137" s="77"/>
      <c r="AWF137" s="77"/>
      <c r="AWG137" s="77"/>
      <c r="AWH137" s="77"/>
      <c r="AWI137" s="77"/>
      <c r="AWJ137" s="77"/>
      <c r="AWK137" s="77"/>
      <c r="AWL137" s="77"/>
      <c r="AWM137" s="77"/>
      <c r="AWN137" s="77"/>
      <c r="AWO137" s="77"/>
      <c r="AWP137" s="77"/>
      <c r="AWQ137" s="77"/>
      <c r="AWR137" s="77"/>
      <c r="AWS137" s="77"/>
      <c r="AWT137" s="77"/>
      <c r="AWU137" s="77"/>
      <c r="AWV137" s="77"/>
      <c r="AWW137" s="77"/>
      <c r="AWX137" s="77"/>
      <c r="AWY137" s="77"/>
      <c r="AWZ137" s="77"/>
      <c r="AXA137" s="77"/>
      <c r="AXB137" s="77"/>
      <c r="AXC137" s="77"/>
      <c r="AXD137" s="77"/>
      <c r="AXE137" s="77"/>
      <c r="AXF137" s="77"/>
      <c r="AXG137" s="77"/>
      <c r="AXH137" s="77"/>
      <c r="AXI137" s="77"/>
      <c r="AXJ137" s="77"/>
      <c r="AXK137" s="77"/>
      <c r="AXL137" s="77"/>
      <c r="AXM137" s="77"/>
      <c r="AXN137" s="77"/>
      <c r="AXO137" s="77"/>
      <c r="AXP137" s="77"/>
      <c r="AXQ137" s="77"/>
      <c r="AXR137" s="77"/>
      <c r="AXS137" s="77"/>
      <c r="AXT137" s="77"/>
      <c r="AXU137" s="77"/>
      <c r="AXV137" s="77"/>
      <c r="AXW137" s="77"/>
      <c r="AXX137" s="77"/>
      <c r="AXY137" s="77"/>
      <c r="AXZ137" s="77"/>
      <c r="AYA137" s="77"/>
      <c r="AYB137" s="77"/>
      <c r="AYC137" s="77"/>
      <c r="AYD137" s="77"/>
      <c r="AYE137" s="77"/>
      <c r="AYF137" s="77"/>
      <c r="AYG137" s="77"/>
      <c r="AYH137" s="77"/>
      <c r="AYI137" s="77"/>
      <c r="AYJ137" s="77"/>
      <c r="AYK137" s="77"/>
      <c r="AYL137" s="77"/>
      <c r="AYM137" s="77"/>
      <c r="AYN137" s="77"/>
      <c r="AYO137" s="77"/>
      <c r="AYP137" s="77"/>
      <c r="AYQ137" s="77"/>
      <c r="AYR137" s="77"/>
      <c r="AYS137" s="77"/>
      <c r="AYT137" s="77"/>
      <c r="AYU137" s="77"/>
      <c r="AYV137" s="77"/>
      <c r="AYW137" s="77"/>
      <c r="AYX137" s="77"/>
      <c r="AYY137" s="77"/>
      <c r="AYZ137" s="77"/>
      <c r="AZA137" s="77"/>
      <c r="AZB137" s="77"/>
      <c r="AZC137" s="77"/>
      <c r="AZD137" s="77"/>
      <c r="AZE137" s="77"/>
      <c r="AZF137" s="77"/>
      <c r="AZG137" s="77"/>
      <c r="AZH137" s="77"/>
      <c r="AZI137" s="77"/>
      <c r="AZJ137" s="77"/>
      <c r="AZK137" s="77"/>
      <c r="AZL137" s="77"/>
      <c r="AZM137" s="77"/>
      <c r="AZN137" s="77"/>
      <c r="AZO137" s="77"/>
      <c r="AZP137" s="77"/>
      <c r="AZQ137" s="77"/>
      <c r="AZR137" s="77"/>
      <c r="AZS137" s="77"/>
      <c r="AZT137" s="77"/>
      <c r="AZU137" s="77"/>
      <c r="AZV137" s="77"/>
      <c r="AZW137" s="77"/>
      <c r="AZX137" s="77"/>
      <c r="AZY137" s="77"/>
      <c r="AZZ137" s="77"/>
      <c r="BAA137" s="77"/>
      <c r="BAB137" s="77"/>
      <c r="BAC137" s="77"/>
      <c r="BAD137" s="77"/>
      <c r="BAE137" s="77"/>
      <c r="BAF137" s="77"/>
      <c r="BAG137" s="77"/>
      <c r="BAH137" s="77"/>
      <c r="BAI137" s="77"/>
      <c r="BAJ137" s="77"/>
      <c r="BAK137" s="77"/>
      <c r="BAL137" s="77"/>
      <c r="BAM137" s="77"/>
      <c r="BAN137" s="77"/>
      <c r="BAO137" s="77"/>
      <c r="BAP137" s="77"/>
      <c r="BAQ137" s="77"/>
      <c r="BAR137" s="77"/>
      <c r="BAS137" s="77"/>
      <c r="BAT137" s="77"/>
      <c r="BAU137" s="77"/>
      <c r="BAV137" s="77"/>
      <c r="BAW137" s="77"/>
      <c r="BAX137" s="77"/>
      <c r="BAY137" s="77"/>
      <c r="BAZ137" s="77"/>
      <c r="BBA137" s="77"/>
      <c r="BBB137" s="77"/>
      <c r="BBC137" s="77"/>
      <c r="BBD137" s="77"/>
      <c r="BBE137" s="77"/>
      <c r="BBF137" s="77"/>
      <c r="BBG137" s="77"/>
      <c r="BBH137" s="77"/>
      <c r="BBI137" s="77"/>
      <c r="BBJ137" s="77"/>
      <c r="BBK137" s="77"/>
      <c r="BBL137" s="77"/>
      <c r="BBM137" s="77"/>
      <c r="BBN137" s="77"/>
      <c r="BBO137" s="77"/>
      <c r="BBP137" s="77"/>
      <c r="BBQ137" s="77"/>
      <c r="BBR137" s="77"/>
      <c r="BBS137" s="77"/>
      <c r="BBT137" s="77"/>
      <c r="BBU137" s="77"/>
      <c r="BBV137" s="77"/>
      <c r="BBW137" s="77"/>
      <c r="BBX137" s="77"/>
      <c r="BBY137" s="77"/>
      <c r="BBZ137" s="77"/>
      <c r="BCA137" s="77"/>
      <c r="BCB137" s="77"/>
      <c r="BCC137" s="77"/>
      <c r="BCD137" s="77"/>
      <c r="BCE137" s="77"/>
      <c r="BCF137" s="77"/>
      <c r="BCG137" s="77"/>
      <c r="BCH137" s="77"/>
      <c r="BCI137" s="77"/>
      <c r="BCJ137" s="77"/>
      <c r="BCK137" s="77"/>
      <c r="BCL137" s="77"/>
      <c r="BCM137" s="77"/>
      <c r="BCN137" s="77"/>
      <c r="BCO137" s="77"/>
      <c r="BCP137" s="77"/>
      <c r="BCQ137" s="77"/>
      <c r="BCR137" s="77"/>
      <c r="BCS137" s="77"/>
      <c r="BCT137" s="77"/>
      <c r="BCU137" s="77"/>
      <c r="BCV137" s="77"/>
      <c r="BCW137" s="77"/>
      <c r="BCX137" s="77"/>
      <c r="BCY137" s="77"/>
      <c r="BCZ137" s="77"/>
      <c r="BDA137" s="77"/>
      <c r="BDB137" s="77"/>
      <c r="BDC137" s="77"/>
      <c r="BDD137" s="77"/>
      <c r="BDE137" s="77"/>
      <c r="BDF137" s="77"/>
      <c r="BDG137" s="77"/>
      <c r="BDH137" s="77"/>
      <c r="BDI137" s="77"/>
      <c r="BDJ137" s="77"/>
      <c r="BDK137" s="77"/>
      <c r="BDL137" s="77"/>
      <c r="BDM137" s="77"/>
      <c r="BDN137" s="77"/>
      <c r="BDO137" s="77"/>
      <c r="BDP137" s="77"/>
      <c r="BDQ137" s="77"/>
      <c r="BDR137" s="77"/>
      <c r="BDS137" s="77"/>
      <c r="BDT137" s="77"/>
      <c r="BDU137" s="77"/>
      <c r="BDV137" s="77"/>
      <c r="BDW137" s="77"/>
      <c r="BDX137" s="77"/>
      <c r="BDY137" s="77"/>
      <c r="BDZ137" s="77"/>
      <c r="BEA137" s="77"/>
      <c r="BEB137" s="77"/>
      <c r="BEC137" s="77"/>
      <c r="BED137" s="77"/>
      <c r="BEE137" s="77"/>
      <c r="BEF137" s="77"/>
      <c r="BEG137" s="77"/>
      <c r="BEH137" s="77"/>
      <c r="BEI137" s="77"/>
      <c r="BEJ137" s="77"/>
      <c r="BEK137" s="77"/>
      <c r="BEL137" s="77"/>
      <c r="BEM137" s="77"/>
      <c r="BEN137" s="77"/>
      <c r="BEO137" s="77"/>
      <c r="BEP137" s="77"/>
      <c r="BEQ137" s="77"/>
      <c r="BER137" s="77"/>
      <c r="BES137" s="77"/>
      <c r="BET137" s="77"/>
      <c r="BEU137" s="77"/>
      <c r="BEV137" s="77"/>
      <c r="BEW137" s="77"/>
      <c r="BEX137" s="77"/>
      <c r="BEY137" s="77"/>
      <c r="BEZ137" s="77"/>
      <c r="BFA137" s="77"/>
      <c r="BFB137" s="77"/>
      <c r="BFC137" s="77"/>
      <c r="BFD137" s="77"/>
      <c r="BFE137" s="77"/>
      <c r="BFF137" s="77"/>
      <c r="BFG137" s="77"/>
      <c r="BFH137" s="77"/>
      <c r="BFI137" s="77"/>
      <c r="BFJ137" s="77"/>
      <c r="BFK137" s="77"/>
      <c r="BFL137" s="77"/>
      <c r="BFM137" s="77"/>
      <c r="BFN137" s="77"/>
      <c r="BFO137" s="77"/>
      <c r="BFP137" s="77"/>
      <c r="BFQ137" s="77"/>
      <c r="BFR137" s="77"/>
      <c r="BFS137" s="77"/>
      <c r="BFT137" s="77"/>
      <c r="BFU137" s="77"/>
      <c r="BFV137" s="77"/>
      <c r="BFW137" s="77"/>
      <c r="BFX137" s="77"/>
      <c r="BFY137" s="77"/>
      <c r="BFZ137" s="77"/>
      <c r="BGA137" s="77"/>
      <c r="BGB137" s="77"/>
      <c r="BGC137" s="77"/>
      <c r="BGD137" s="77"/>
      <c r="BGE137" s="77"/>
      <c r="BGF137" s="77"/>
      <c r="BGG137" s="77"/>
      <c r="BGH137" s="77"/>
      <c r="BGI137" s="77"/>
      <c r="BGJ137" s="77"/>
      <c r="BGK137" s="77"/>
      <c r="BGL137" s="77"/>
      <c r="BGM137" s="77"/>
      <c r="BGN137" s="77"/>
      <c r="BGO137" s="77"/>
      <c r="BGP137" s="77"/>
      <c r="BGQ137" s="77"/>
      <c r="BGR137" s="77"/>
      <c r="BGS137" s="77"/>
      <c r="BGT137" s="77"/>
      <c r="BGU137" s="77"/>
      <c r="BGV137" s="77"/>
      <c r="BGW137" s="77"/>
      <c r="BGX137" s="77"/>
      <c r="BGY137" s="77"/>
      <c r="BGZ137" s="77"/>
      <c r="BHA137" s="77"/>
      <c r="BHB137" s="77"/>
      <c r="BHC137" s="77"/>
      <c r="BHD137" s="77"/>
      <c r="BHE137" s="77"/>
      <c r="BHF137" s="77"/>
      <c r="BHG137" s="77"/>
      <c r="BHH137" s="77"/>
      <c r="BHI137" s="77"/>
      <c r="BHJ137" s="77"/>
      <c r="BHK137" s="77"/>
      <c r="BHL137" s="77"/>
      <c r="BHM137" s="77"/>
      <c r="BHN137" s="77"/>
      <c r="BHO137" s="77"/>
      <c r="BHP137" s="77"/>
      <c r="BHQ137" s="77"/>
      <c r="BHR137" s="77"/>
      <c r="BHS137" s="77"/>
      <c r="BHT137" s="77"/>
      <c r="BHU137" s="77"/>
      <c r="BHV137" s="77"/>
      <c r="BHW137" s="77"/>
      <c r="BHX137" s="77"/>
      <c r="BHY137" s="77"/>
      <c r="BHZ137" s="77"/>
      <c r="BIA137" s="77"/>
      <c r="BIB137" s="77"/>
      <c r="BIC137" s="77"/>
      <c r="BID137" s="77"/>
      <c r="BIE137" s="77"/>
      <c r="BIF137" s="77"/>
      <c r="BIG137" s="77"/>
      <c r="BIH137" s="77"/>
      <c r="BII137" s="77"/>
      <c r="BIJ137" s="77"/>
      <c r="BIK137" s="77"/>
      <c r="BIL137" s="77"/>
      <c r="BIM137" s="77"/>
      <c r="BIN137" s="77"/>
      <c r="BIO137" s="77"/>
      <c r="BIP137" s="77"/>
      <c r="BIQ137" s="77"/>
      <c r="BIR137" s="77"/>
      <c r="BIS137" s="77"/>
      <c r="BIT137" s="77"/>
      <c r="BIU137" s="77"/>
      <c r="BIV137" s="77"/>
      <c r="BIW137" s="77"/>
      <c r="BIX137" s="77"/>
      <c r="BIY137" s="77"/>
      <c r="BIZ137" s="77"/>
      <c r="BJA137" s="77"/>
      <c r="BJB137" s="77"/>
      <c r="BJC137" s="77"/>
      <c r="BJD137" s="77"/>
      <c r="BJE137" s="77"/>
      <c r="BJF137" s="77"/>
      <c r="BJG137" s="77"/>
      <c r="BJH137" s="77"/>
      <c r="BJI137" s="77"/>
      <c r="BJJ137" s="77"/>
      <c r="BJK137" s="77"/>
      <c r="BJL137" s="77"/>
      <c r="BJM137" s="77"/>
      <c r="BJN137" s="77"/>
      <c r="BJO137" s="77"/>
      <c r="BJP137" s="77"/>
      <c r="BJQ137" s="77"/>
      <c r="BJR137" s="77"/>
      <c r="BJS137" s="77"/>
      <c r="BJT137" s="77"/>
      <c r="BJU137" s="77"/>
      <c r="BJV137" s="77"/>
      <c r="BJW137" s="77"/>
      <c r="BJX137" s="77"/>
      <c r="BJY137" s="77"/>
      <c r="BJZ137" s="77"/>
      <c r="BKA137" s="77"/>
      <c r="BKB137" s="77"/>
      <c r="BKC137" s="77"/>
      <c r="BKD137" s="77"/>
      <c r="BKE137" s="77"/>
      <c r="BKF137" s="77"/>
      <c r="BKG137" s="77"/>
      <c r="BKH137" s="77"/>
      <c r="BKI137" s="77"/>
      <c r="BKJ137" s="77"/>
      <c r="BKK137" s="77"/>
      <c r="BKL137" s="77"/>
      <c r="BKM137" s="77"/>
      <c r="BKN137" s="77"/>
      <c r="BKO137" s="77"/>
      <c r="BKP137" s="77"/>
      <c r="BKQ137" s="77"/>
      <c r="BKR137" s="77"/>
      <c r="BKS137" s="77"/>
      <c r="BKT137" s="77"/>
      <c r="BKU137" s="77"/>
      <c r="BKV137" s="77"/>
      <c r="BKW137" s="77"/>
      <c r="BKX137" s="77"/>
      <c r="BKY137" s="77"/>
      <c r="BKZ137" s="77"/>
      <c r="BLA137" s="77"/>
      <c r="BLB137" s="77"/>
      <c r="BLC137" s="77"/>
      <c r="BLD137" s="77"/>
      <c r="BLE137" s="77"/>
      <c r="BLF137" s="77"/>
      <c r="BLG137" s="77"/>
      <c r="BLH137" s="77"/>
      <c r="BLI137" s="77"/>
      <c r="BLJ137" s="77"/>
      <c r="BLK137" s="77"/>
      <c r="BLL137" s="77"/>
      <c r="BLM137" s="77"/>
      <c r="BLN137" s="77"/>
      <c r="BLO137" s="77"/>
      <c r="BLP137" s="77"/>
      <c r="BLQ137" s="77"/>
      <c r="BLR137" s="77"/>
      <c r="BLS137" s="77"/>
      <c r="BLT137" s="77"/>
      <c r="BLU137" s="77"/>
      <c r="BLV137" s="77"/>
      <c r="BLW137" s="77"/>
      <c r="BLX137" s="77"/>
      <c r="BLY137" s="77"/>
      <c r="BLZ137" s="77"/>
      <c r="BMA137" s="77"/>
      <c r="BMB137" s="77"/>
      <c r="BMC137" s="77"/>
      <c r="BMD137" s="77"/>
      <c r="BME137" s="77"/>
      <c r="BMF137" s="77"/>
      <c r="BMG137" s="77"/>
      <c r="BMH137" s="77"/>
      <c r="BMI137" s="77"/>
      <c r="BMJ137" s="77"/>
      <c r="BMK137" s="77"/>
      <c r="BML137" s="77"/>
      <c r="BMM137" s="77"/>
      <c r="BMN137" s="77"/>
      <c r="BMO137" s="77"/>
      <c r="BMP137" s="77"/>
      <c r="BMQ137" s="77"/>
      <c r="BMR137" s="77"/>
      <c r="BMS137" s="77"/>
      <c r="BMT137" s="77"/>
      <c r="BMU137" s="77"/>
      <c r="BMV137" s="77"/>
      <c r="BMW137" s="77"/>
      <c r="BMX137" s="77"/>
      <c r="BMY137" s="77"/>
      <c r="BMZ137" s="77"/>
      <c r="BNA137" s="77"/>
      <c r="BNB137" s="77"/>
      <c r="BNC137" s="77"/>
      <c r="BND137" s="77"/>
      <c r="BNE137" s="77"/>
      <c r="BNF137" s="77"/>
      <c r="BNG137" s="77"/>
      <c r="BNH137" s="77"/>
      <c r="BNI137" s="77"/>
      <c r="BNJ137" s="77"/>
      <c r="BNK137" s="77"/>
      <c r="BNL137" s="77"/>
      <c r="BNM137" s="77"/>
      <c r="BNN137" s="77"/>
      <c r="BNO137" s="77"/>
      <c r="BNP137" s="77"/>
      <c r="BNQ137" s="77"/>
      <c r="BNR137" s="77"/>
      <c r="BNS137" s="77"/>
      <c r="BNT137" s="77"/>
      <c r="BNU137" s="77"/>
      <c r="BNV137" s="77"/>
      <c r="BNW137" s="77"/>
      <c r="BNX137" s="77"/>
      <c r="BNY137" s="77"/>
      <c r="BNZ137" s="77"/>
      <c r="BOA137" s="77"/>
      <c r="BOB137" s="77"/>
      <c r="BOC137" s="77"/>
      <c r="BOD137" s="77"/>
      <c r="BOE137" s="77"/>
      <c r="BOF137" s="77"/>
      <c r="BOG137" s="77"/>
      <c r="BOH137" s="77"/>
      <c r="BOI137" s="77"/>
      <c r="BOJ137" s="77"/>
      <c r="BOK137" s="77"/>
      <c r="BOL137" s="77"/>
      <c r="BOM137" s="77"/>
      <c r="BON137" s="77"/>
      <c r="BOO137" s="77"/>
      <c r="BOP137" s="77"/>
      <c r="BOQ137" s="77"/>
      <c r="BOR137" s="77"/>
      <c r="BOS137" s="77"/>
      <c r="BOT137" s="77"/>
      <c r="BOU137" s="77"/>
      <c r="BOV137" s="77"/>
      <c r="BOW137" s="77"/>
      <c r="BOX137" s="77"/>
      <c r="BOY137" s="77"/>
      <c r="BOZ137" s="77"/>
      <c r="BPA137" s="77"/>
      <c r="BPB137" s="77"/>
      <c r="BPC137" s="77"/>
      <c r="BPD137" s="77"/>
      <c r="BPE137" s="77"/>
      <c r="BPF137" s="77"/>
      <c r="BPG137" s="77"/>
      <c r="BPH137" s="77"/>
      <c r="BPI137" s="77"/>
      <c r="BPJ137" s="77"/>
      <c r="BPK137" s="77"/>
      <c r="BPL137" s="77"/>
      <c r="BPM137" s="77"/>
      <c r="BPN137" s="77"/>
      <c r="BPO137" s="77"/>
      <c r="BPP137" s="77"/>
      <c r="BPQ137" s="77"/>
      <c r="BPR137" s="77"/>
      <c r="BPS137" s="77"/>
      <c r="BPT137" s="77"/>
      <c r="BPU137" s="77"/>
      <c r="BPV137" s="77"/>
      <c r="BPW137" s="77"/>
      <c r="BPX137" s="77"/>
      <c r="BPY137" s="77"/>
      <c r="BPZ137" s="77"/>
      <c r="BQA137" s="77"/>
      <c r="BQB137" s="77"/>
      <c r="BQC137" s="77"/>
      <c r="BQD137" s="77"/>
      <c r="BQE137" s="77"/>
      <c r="BQF137" s="77"/>
      <c r="BQG137" s="77"/>
      <c r="BQH137" s="77"/>
      <c r="BQI137" s="77"/>
      <c r="BQJ137" s="77"/>
      <c r="BQK137" s="77"/>
      <c r="BQL137" s="77"/>
      <c r="BQM137" s="77"/>
      <c r="BQN137" s="77"/>
      <c r="BQO137" s="77"/>
      <c r="BQP137" s="77"/>
      <c r="BQQ137" s="77"/>
      <c r="BQR137" s="77"/>
      <c r="BQS137" s="77"/>
      <c r="BQT137" s="77"/>
      <c r="BQU137" s="77"/>
      <c r="BQV137" s="77"/>
      <c r="BQW137" s="77"/>
      <c r="BQX137" s="77"/>
      <c r="BQY137" s="77"/>
      <c r="BQZ137" s="77"/>
      <c r="BRA137" s="77"/>
      <c r="BRB137" s="77"/>
      <c r="BRC137" s="77"/>
      <c r="BRD137" s="77"/>
      <c r="BRE137" s="77"/>
      <c r="BRF137" s="77"/>
      <c r="BRG137" s="77"/>
      <c r="BRH137" s="77"/>
      <c r="BRI137" s="77"/>
      <c r="BRJ137" s="77"/>
      <c r="BRK137" s="77"/>
      <c r="BRL137" s="77"/>
      <c r="BRM137" s="77"/>
      <c r="BRN137" s="77"/>
      <c r="BRO137" s="77"/>
      <c r="BRP137" s="77"/>
      <c r="BRQ137" s="77"/>
      <c r="BRR137" s="77"/>
      <c r="BRS137" s="77"/>
      <c r="BRT137" s="77"/>
      <c r="BRU137" s="77"/>
      <c r="BRV137" s="77"/>
      <c r="BRW137" s="77"/>
      <c r="BRX137" s="77"/>
      <c r="BRY137" s="77"/>
      <c r="BRZ137" s="77"/>
      <c r="BSA137" s="77"/>
      <c r="BSB137" s="77"/>
      <c r="BSC137" s="77"/>
      <c r="BSD137" s="77"/>
      <c r="BSE137" s="77"/>
      <c r="BSF137" s="77"/>
      <c r="BSG137" s="77"/>
      <c r="BSH137" s="77"/>
      <c r="BSI137" s="77"/>
      <c r="BSJ137" s="77"/>
      <c r="BSK137" s="77"/>
      <c r="BSL137" s="77"/>
      <c r="BSM137" s="77"/>
      <c r="BSN137" s="77"/>
      <c r="BSO137" s="77"/>
      <c r="BSP137" s="77"/>
      <c r="BSQ137" s="77"/>
      <c r="BSR137" s="77"/>
      <c r="BSS137" s="77"/>
      <c r="BST137" s="77"/>
      <c r="BSU137" s="77"/>
      <c r="BSV137" s="77"/>
      <c r="BSW137" s="77"/>
      <c r="BSX137" s="77"/>
      <c r="BSY137" s="77"/>
      <c r="BSZ137" s="77"/>
      <c r="BTA137" s="77"/>
      <c r="BTB137" s="77"/>
      <c r="BTC137" s="77"/>
      <c r="BTD137" s="77"/>
      <c r="BTE137" s="77"/>
      <c r="BTF137" s="77"/>
      <c r="BTG137" s="77"/>
      <c r="BTH137" s="77"/>
      <c r="BTI137" s="77"/>
      <c r="BTJ137" s="77"/>
      <c r="BTK137" s="77"/>
      <c r="BTL137" s="77"/>
      <c r="BTM137" s="77"/>
      <c r="BTN137" s="77"/>
      <c r="BTO137" s="77"/>
      <c r="BTP137" s="77"/>
      <c r="BTQ137" s="77"/>
      <c r="BTR137" s="77"/>
      <c r="BTS137" s="77"/>
      <c r="BTT137" s="77"/>
      <c r="BTU137" s="77"/>
      <c r="BTV137" s="77"/>
      <c r="BTW137" s="77"/>
      <c r="BTX137" s="77"/>
      <c r="BTY137" s="77"/>
      <c r="BTZ137" s="77"/>
      <c r="BUA137" s="77"/>
      <c r="BUB137" s="77"/>
      <c r="BUC137" s="77"/>
      <c r="BUD137" s="77"/>
      <c r="BUE137" s="77"/>
      <c r="BUF137" s="77"/>
      <c r="BUG137" s="77"/>
      <c r="BUH137" s="77"/>
      <c r="BUI137" s="77"/>
      <c r="BUJ137" s="77"/>
      <c r="BUK137" s="77"/>
      <c r="BUL137" s="77"/>
      <c r="BUM137" s="77"/>
      <c r="BUN137" s="77"/>
      <c r="BUO137" s="77"/>
      <c r="BUP137" s="77"/>
      <c r="BUQ137" s="77"/>
      <c r="BUR137" s="77"/>
      <c r="BUS137" s="77"/>
      <c r="BUT137" s="77"/>
      <c r="BUU137" s="77"/>
      <c r="BUV137" s="77"/>
      <c r="BUW137" s="77"/>
      <c r="BUX137" s="77"/>
      <c r="BUY137" s="77"/>
      <c r="BUZ137" s="77"/>
      <c r="BVA137" s="77"/>
      <c r="BVB137" s="77"/>
      <c r="BVC137" s="77"/>
      <c r="BVD137" s="77"/>
      <c r="BVE137" s="77"/>
      <c r="BVF137" s="77"/>
      <c r="BVG137" s="77"/>
      <c r="BVH137" s="77"/>
      <c r="BVI137" s="77"/>
      <c r="BVJ137" s="77"/>
      <c r="BVK137" s="77"/>
      <c r="BVL137" s="77"/>
      <c r="BVM137" s="77"/>
      <c r="BVN137" s="77"/>
      <c r="BVO137" s="77"/>
      <c r="BVP137" s="77"/>
      <c r="BVQ137" s="77"/>
      <c r="BVR137" s="77"/>
      <c r="BVS137" s="77"/>
      <c r="BVT137" s="77"/>
      <c r="BVU137" s="77"/>
      <c r="BVV137" s="77"/>
      <c r="BVW137" s="77"/>
      <c r="BVX137" s="77"/>
      <c r="BVY137" s="77"/>
      <c r="BVZ137" s="77"/>
      <c r="BWA137" s="77"/>
      <c r="BWB137" s="77"/>
      <c r="BWC137" s="77"/>
      <c r="BWD137" s="77"/>
      <c r="BWE137" s="77"/>
      <c r="BWF137" s="77"/>
      <c r="BWG137" s="77"/>
      <c r="BWH137" s="77"/>
      <c r="BWI137" s="77"/>
      <c r="BWJ137" s="77"/>
      <c r="BWK137" s="77"/>
      <c r="BWL137" s="77"/>
      <c r="BWM137" s="77"/>
      <c r="BWN137" s="77"/>
      <c r="BWO137" s="77"/>
      <c r="BWP137" s="77"/>
      <c r="BWQ137" s="77"/>
      <c r="BWR137" s="77"/>
      <c r="BWS137" s="77"/>
      <c r="BWT137" s="77"/>
      <c r="BWU137" s="77"/>
      <c r="BWV137" s="77"/>
      <c r="BWW137" s="77"/>
      <c r="BWX137" s="77"/>
      <c r="BWY137" s="77"/>
      <c r="BWZ137" s="77"/>
      <c r="BXA137" s="77"/>
      <c r="BXB137" s="77"/>
      <c r="BXC137" s="77"/>
      <c r="BXD137" s="77"/>
      <c r="BXE137" s="77"/>
      <c r="BXF137" s="77"/>
      <c r="BXG137" s="77"/>
      <c r="BXH137" s="77"/>
      <c r="BXI137" s="77"/>
      <c r="BXJ137" s="77"/>
      <c r="BXK137" s="77"/>
      <c r="BXL137" s="77"/>
      <c r="BXM137" s="77"/>
      <c r="BXN137" s="77"/>
      <c r="BXO137" s="77"/>
      <c r="BXP137" s="77"/>
      <c r="BXQ137" s="77"/>
      <c r="BXR137" s="77"/>
      <c r="BXS137" s="77"/>
      <c r="BXT137" s="77"/>
      <c r="BXU137" s="77"/>
      <c r="BXV137" s="77"/>
      <c r="BXW137" s="77"/>
      <c r="BXX137" s="77"/>
      <c r="BXY137" s="77"/>
      <c r="BXZ137" s="77"/>
      <c r="BYA137" s="77"/>
      <c r="BYB137" s="77"/>
      <c r="BYC137" s="77"/>
      <c r="BYD137" s="77"/>
      <c r="BYE137" s="77"/>
      <c r="BYF137" s="77"/>
      <c r="BYG137" s="77"/>
      <c r="BYH137" s="77"/>
      <c r="BYI137" s="77"/>
      <c r="BYJ137" s="77"/>
      <c r="BYK137" s="77"/>
      <c r="BYL137" s="77"/>
      <c r="BYM137" s="77"/>
      <c r="BYN137" s="77"/>
      <c r="BYO137" s="77"/>
      <c r="BYP137" s="77"/>
      <c r="BYQ137" s="77"/>
      <c r="BYR137" s="77"/>
      <c r="BYS137" s="77"/>
      <c r="BYT137" s="77"/>
      <c r="BYU137" s="77"/>
      <c r="BYV137" s="77"/>
      <c r="BYW137" s="77"/>
      <c r="BYX137" s="77"/>
      <c r="BYY137" s="77"/>
      <c r="BYZ137" s="77"/>
      <c r="BZA137" s="77"/>
      <c r="BZB137" s="77"/>
      <c r="BZC137" s="77"/>
      <c r="BZD137" s="77"/>
      <c r="BZE137" s="77"/>
      <c r="BZF137" s="77"/>
      <c r="BZG137" s="77"/>
      <c r="BZH137" s="77"/>
      <c r="BZI137" s="77"/>
      <c r="BZJ137" s="77"/>
      <c r="BZK137" s="77"/>
      <c r="BZL137" s="77"/>
      <c r="BZM137" s="77"/>
      <c r="BZN137" s="77"/>
      <c r="BZO137" s="77"/>
      <c r="BZP137" s="77"/>
      <c r="BZQ137" s="77"/>
      <c r="BZR137" s="77"/>
      <c r="BZS137" s="77"/>
      <c r="BZT137" s="77"/>
      <c r="BZU137" s="77"/>
      <c r="BZV137" s="77"/>
      <c r="BZW137" s="77"/>
      <c r="BZX137" s="77"/>
      <c r="BZY137" s="77"/>
      <c r="BZZ137" s="77"/>
      <c r="CAA137" s="77"/>
      <c r="CAB137" s="77"/>
      <c r="CAC137" s="77"/>
      <c r="CAD137" s="77"/>
      <c r="CAE137" s="77"/>
      <c r="CAF137" s="77"/>
      <c r="CAG137" s="77"/>
      <c r="CAH137" s="77"/>
      <c r="CAI137" s="77"/>
      <c r="CAJ137" s="77"/>
      <c r="CAK137" s="77"/>
      <c r="CAL137" s="77"/>
      <c r="CAM137" s="77"/>
      <c r="CAN137" s="77"/>
      <c r="CAO137" s="77"/>
      <c r="CAP137" s="77"/>
      <c r="CAQ137" s="77"/>
      <c r="CAR137" s="77"/>
      <c r="CAS137" s="77"/>
      <c r="CAT137" s="77"/>
      <c r="CAU137" s="77"/>
      <c r="CAV137" s="77"/>
      <c r="CAW137" s="77"/>
      <c r="CAX137" s="77"/>
      <c r="CAY137" s="77"/>
      <c r="CAZ137" s="77"/>
      <c r="CBA137" s="77"/>
      <c r="CBB137" s="77"/>
      <c r="CBC137" s="77"/>
      <c r="CBD137" s="77"/>
      <c r="CBE137" s="77"/>
      <c r="CBF137" s="77"/>
      <c r="CBG137" s="77"/>
      <c r="CBH137" s="77"/>
      <c r="CBI137" s="77"/>
      <c r="CBJ137" s="77"/>
      <c r="CBK137" s="77"/>
      <c r="CBL137" s="77"/>
      <c r="CBM137" s="77"/>
      <c r="CBN137" s="77"/>
      <c r="CBO137" s="77"/>
      <c r="CBP137" s="77"/>
      <c r="CBQ137" s="77"/>
      <c r="CBR137" s="77"/>
      <c r="CBS137" s="77"/>
      <c r="CBT137" s="77"/>
      <c r="CBU137" s="77"/>
      <c r="CBV137" s="77"/>
      <c r="CBW137" s="77"/>
      <c r="CBX137" s="77"/>
      <c r="CBY137" s="77"/>
      <c r="CBZ137" s="77"/>
      <c r="CCA137" s="77"/>
      <c r="CCB137" s="77"/>
      <c r="CCC137" s="77"/>
      <c r="CCD137" s="77"/>
      <c r="CCE137" s="77"/>
      <c r="CCF137" s="77"/>
      <c r="CCG137" s="77"/>
      <c r="CCH137" s="77"/>
      <c r="CCI137" s="77"/>
      <c r="CCJ137" s="77"/>
      <c r="CCK137" s="77"/>
      <c r="CCL137" s="77"/>
      <c r="CCM137" s="77"/>
      <c r="CCN137" s="77"/>
      <c r="CCO137" s="77"/>
      <c r="CCP137" s="77"/>
      <c r="CCQ137" s="77"/>
      <c r="CCR137" s="77"/>
      <c r="CCS137" s="77"/>
      <c r="CCT137" s="77"/>
      <c r="CCU137" s="77"/>
      <c r="CCV137" s="77"/>
      <c r="CCW137" s="77"/>
      <c r="CCX137" s="77"/>
      <c r="CCY137" s="77"/>
      <c r="CCZ137" s="77"/>
      <c r="CDA137" s="77"/>
      <c r="CDB137" s="77"/>
      <c r="CDC137" s="77"/>
      <c r="CDD137" s="77"/>
      <c r="CDE137" s="77"/>
      <c r="CDF137" s="77"/>
      <c r="CDG137" s="77"/>
      <c r="CDH137" s="77"/>
      <c r="CDI137" s="77"/>
      <c r="CDJ137" s="77"/>
      <c r="CDK137" s="77"/>
      <c r="CDL137" s="77"/>
      <c r="CDM137" s="77"/>
      <c r="CDN137" s="77"/>
      <c r="CDO137" s="77"/>
      <c r="CDP137" s="77"/>
      <c r="CDQ137" s="77"/>
      <c r="CDR137" s="77"/>
      <c r="CDS137" s="77"/>
      <c r="CDT137" s="77"/>
      <c r="CDU137" s="77"/>
      <c r="CDV137" s="77"/>
      <c r="CDW137" s="77"/>
      <c r="CDX137" s="77"/>
      <c r="CDY137" s="77"/>
      <c r="CDZ137" s="77"/>
      <c r="CEA137" s="77"/>
      <c r="CEB137" s="77"/>
      <c r="CEC137" s="77"/>
      <c r="CED137" s="77"/>
      <c r="CEE137" s="77"/>
      <c r="CEF137" s="77"/>
      <c r="CEG137" s="77"/>
      <c r="CEH137" s="77"/>
      <c r="CEI137" s="77"/>
      <c r="CEJ137" s="77"/>
      <c r="CEK137" s="77"/>
      <c r="CEL137" s="77"/>
      <c r="CEM137" s="77"/>
      <c r="CEN137" s="77"/>
      <c r="CEO137" s="77"/>
      <c r="CEP137" s="77"/>
      <c r="CEQ137" s="77"/>
      <c r="CER137" s="77"/>
      <c r="CES137" s="77"/>
      <c r="CET137" s="77"/>
      <c r="CEU137" s="77"/>
      <c r="CEV137" s="77"/>
      <c r="CEW137" s="77"/>
      <c r="CEX137" s="77"/>
      <c r="CEY137" s="77"/>
      <c r="CEZ137" s="77"/>
      <c r="CFA137" s="77"/>
      <c r="CFB137" s="77"/>
      <c r="CFC137" s="77"/>
      <c r="CFD137" s="77"/>
      <c r="CFE137" s="77"/>
      <c r="CFF137" s="77"/>
      <c r="CFG137" s="77"/>
      <c r="CFH137" s="77"/>
      <c r="CFI137" s="77"/>
      <c r="CFJ137" s="77"/>
      <c r="CFK137" s="77"/>
      <c r="CFL137" s="77"/>
      <c r="CFM137" s="77"/>
      <c r="CFN137" s="77"/>
      <c r="CFO137" s="77"/>
      <c r="CFP137" s="77"/>
      <c r="CFQ137" s="77"/>
      <c r="CFR137" s="77"/>
      <c r="CFS137" s="77"/>
      <c r="CFT137" s="77"/>
      <c r="CFU137" s="77"/>
      <c r="CFV137" s="77"/>
      <c r="CFW137" s="77"/>
      <c r="CFX137" s="77"/>
      <c r="CFY137" s="77"/>
      <c r="CFZ137" s="77"/>
      <c r="CGA137" s="77"/>
      <c r="CGB137" s="77"/>
      <c r="CGC137" s="77"/>
      <c r="CGD137" s="77"/>
      <c r="CGE137" s="77"/>
      <c r="CGF137" s="77"/>
      <c r="CGG137" s="77"/>
      <c r="CGH137" s="77"/>
      <c r="CGI137" s="77"/>
      <c r="CGJ137" s="77"/>
      <c r="CGK137" s="77"/>
      <c r="CGL137" s="77"/>
      <c r="CGM137" s="77"/>
      <c r="CGN137" s="77"/>
      <c r="CGO137" s="77"/>
      <c r="CGP137" s="77"/>
      <c r="CGQ137" s="77"/>
      <c r="CGR137" s="77"/>
      <c r="CGS137" s="77"/>
      <c r="CGT137" s="77"/>
      <c r="CGU137" s="77"/>
      <c r="CGV137" s="77"/>
      <c r="CGW137" s="77"/>
      <c r="CGX137" s="77"/>
      <c r="CGY137" s="77"/>
      <c r="CGZ137" s="77"/>
      <c r="CHA137" s="77"/>
      <c r="CHB137" s="77"/>
      <c r="CHC137" s="77"/>
      <c r="CHD137" s="77"/>
      <c r="CHE137" s="77"/>
      <c r="CHF137" s="77"/>
      <c r="CHG137" s="77"/>
      <c r="CHH137" s="77"/>
      <c r="CHI137" s="77"/>
      <c r="CHJ137" s="77"/>
      <c r="CHK137" s="77"/>
      <c r="CHL137" s="77"/>
      <c r="CHM137" s="77"/>
      <c r="CHN137" s="77"/>
      <c r="CHO137" s="77"/>
      <c r="CHP137" s="77"/>
      <c r="CHQ137" s="77"/>
      <c r="CHR137" s="77"/>
      <c r="CHS137" s="77"/>
      <c r="CHT137" s="77"/>
      <c r="CHU137" s="77"/>
      <c r="CHV137" s="77"/>
      <c r="CHW137" s="77"/>
      <c r="CHX137" s="77"/>
      <c r="CHY137" s="77"/>
      <c r="CHZ137" s="77"/>
      <c r="CIA137" s="77"/>
      <c r="CIB137" s="77"/>
      <c r="CIC137" s="77"/>
      <c r="CID137" s="77"/>
      <c r="CIE137" s="77"/>
      <c r="CIF137" s="77"/>
      <c r="CIG137" s="77"/>
      <c r="CIH137" s="77"/>
      <c r="CII137" s="77"/>
      <c r="CIJ137" s="77"/>
      <c r="CIK137" s="77"/>
      <c r="CIL137" s="77"/>
      <c r="CIM137" s="77"/>
      <c r="CIN137" s="77"/>
      <c r="CIO137" s="77"/>
      <c r="CIP137" s="77"/>
      <c r="CIQ137" s="77"/>
      <c r="CIR137" s="77"/>
      <c r="CIS137" s="77"/>
      <c r="CIT137" s="77"/>
      <c r="CIU137" s="77"/>
      <c r="CIV137" s="77"/>
      <c r="CIW137" s="77"/>
      <c r="CIX137" s="77"/>
      <c r="CIY137" s="77"/>
      <c r="CIZ137" s="77"/>
      <c r="CJA137" s="77"/>
      <c r="CJB137" s="77"/>
      <c r="CJC137" s="77"/>
      <c r="CJD137" s="77"/>
      <c r="CJE137" s="77"/>
      <c r="CJF137" s="77"/>
      <c r="CJG137" s="77"/>
      <c r="CJH137" s="77"/>
      <c r="CJI137" s="77"/>
      <c r="CJJ137" s="77"/>
      <c r="CJK137" s="77"/>
      <c r="CJL137" s="77"/>
      <c r="CJM137" s="77"/>
      <c r="CJN137" s="77"/>
      <c r="CJO137" s="77"/>
      <c r="CJP137" s="77"/>
      <c r="CJQ137" s="77"/>
      <c r="CJR137" s="77"/>
      <c r="CJS137" s="77"/>
      <c r="CJT137" s="77"/>
      <c r="CJU137" s="77"/>
      <c r="CJV137" s="77"/>
      <c r="CJW137" s="77"/>
      <c r="CJX137" s="77"/>
      <c r="CJY137" s="77"/>
      <c r="CJZ137" s="77"/>
      <c r="CKA137" s="77"/>
      <c r="CKB137" s="77"/>
      <c r="CKC137" s="77"/>
      <c r="CKD137" s="77"/>
      <c r="CKE137" s="77"/>
      <c r="CKF137" s="77"/>
      <c r="CKG137" s="77"/>
      <c r="CKH137" s="77"/>
      <c r="CKI137" s="77"/>
      <c r="CKJ137" s="77"/>
      <c r="CKK137" s="77"/>
      <c r="CKL137" s="77"/>
      <c r="CKM137" s="77"/>
      <c r="CKN137" s="77"/>
      <c r="CKO137" s="77"/>
      <c r="CKP137" s="77"/>
      <c r="CKQ137" s="77"/>
      <c r="CKR137" s="77"/>
      <c r="CKS137" s="77"/>
      <c r="CKT137" s="77"/>
      <c r="CKU137" s="77"/>
      <c r="CKV137" s="77"/>
      <c r="CKW137" s="77"/>
      <c r="CKX137" s="77"/>
      <c r="CKY137" s="77"/>
      <c r="CKZ137" s="77"/>
      <c r="CLA137" s="77"/>
      <c r="CLB137" s="77"/>
      <c r="CLC137" s="77"/>
      <c r="CLD137" s="77"/>
      <c r="CLE137" s="77"/>
      <c r="CLF137" s="77"/>
      <c r="CLG137" s="77"/>
      <c r="CLH137" s="77"/>
      <c r="CLI137" s="77"/>
      <c r="CLJ137" s="77"/>
      <c r="CLK137" s="77"/>
      <c r="CLL137" s="77"/>
      <c r="CLM137" s="77"/>
      <c r="CLN137" s="77"/>
      <c r="CLO137" s="77"/>
      <c r="CLP137" s="77"/>
      <c r="CLQ137" s="77"/>
      <c r="CLR137" s="77"/>
      <c r="CLS137" s="77"/>
      <c r="CLT137" s="77"/>
      <c r="CLU137" s="77"/>
      <c r="CLV137" s="77"/>
      <c r="CLW137" s="77"/>
      <c r="CLX137" s="77"/>
      <c r="CLY137" s="77"/>
      <c r="CLZ137" s="77"/>
      <c r="CMA137" s="77"/>
      <c r="CMB137" s="77"/>
      <c r="CMC137" s="77"/>
      <c r="CMD137" s="77"/>
      <c r="CME137" s="77"/>
      <c r="CMF137" s="77"/>
      <c r="CMG137" s="77"/>
      <c r="CMH137" s="77"/>
      <c r="CMI137" s="77"/>
      <c r="CMJ137" s="77"/>
      <c r="CMK137" s="77"/>
      <c r="CML137" s="77"/>
      <c r="CMM137" s="77"/>
      <c r="CMN137" s="77"/>
      <c r="CMO137" s="77"/>
      <c r="CMP137" s="77"/>
      <c r="CMQ137" s="77"/>
      <c r="CMR137" s="77"/>
      <c r="CMS137" s="77"/>
      <c r="CMT137" s="77"/>
      <c r="CMU137" s="77"/>
      <c r="CMV137" s="77"/>
      <c r="CMW137" s="77"/>
      <c r="CMX137" s="77"/>
      <c r="CMY137" s="77"/>
      <c r="CMZ137" s="77"/>
      <c r="CNA137" s="77"/>
      <c r="CNB137" s="77"/>
      <c r="CNC137" s="77"/>
      <c r="CND137" s="77"/>
      <c r="CNE137" s="77"/>
      <c r="CNF137" s="77"/>
      <c r="CNG137" s="77"/>
      <c r="CNH137" s="77"/>
      <c r="CNI137" s="77"/>
      <c r="CNJ137" s="77"/>
      <c r="CNK137" s="77"/>
      <c r="CNL137" s="77"/>
      <c r="CNM137" s="77"/>
      <c r="CNN137" s="77"/>
      <c r="CNO137" s="77"/>
      <c r="CNP137" s="77"/>
      <c r="CNQ137" s="77"/>
      <c r="CNR137" s="77"/>
      <c r="CNS137" s="77"/>
      <c r="CNT137" s="77"/>
      <c r="CNU137" s="77"/>
      <c r="CNV137" s="77"/>
      <c r="CNW137" s="77"/>
      <c r="CNX137" s="77"/>
      <c r="CNY137" s="77"/>
      <c r="CNZ137" s="77"/>
      <c r="COA137" s="77"/>
      <c r="COB137" s="77"/>
      <c r="COC137" s="77"/>
      <c r="COD137" s="77"/>
      <c r="COE137" s="77"/>
      <c r="COF137" s="77"/>
      <c r="COG137" s="77"/>
      <c r="COH137" s="77"/>
      <c r="COI137" s="77"/>
      <c r="COJ137" s="77"/>
      <c r="COK137" s="77"/>
      <c r="COL137" s="77"/>
      <c r="COM137" s="77"/>
      <c r="CON137" s="77"/>
      <c r="COO137" s="77"/>
      <c r="COP137" s="77"/>
      <c r="COQ137" s="77"/>
      <c r="COR137" s="77"/>
      <c r="COS137" s="77"/>
      <c r="COT137" s="77"/>
      <c r="COU137" s="77"/>
      <c r="COV137" s="77"/>
      <c r="COW137" s="77"/>
      <c r="COX137" s="77"/>
      <c r="COY137" s="77"/>
      <c r="COZ137" s="77"/>
      <c r="CPA137" s="77"/>
      <c r="CPB137" s="77"/>
      <c r="CPC137" s="77"/>
      <c r="CPD137" s="77"/>
      <c r="CPE137" s="77"/>
      <c r="CPF137" s="77"/>
      <c r="CPG137" s="77"/>
      <c r="CPH137" s="77"/>
      <c r="CPI137" s="77"/>
      <c r="CPJ137" s="77"/>
      <c r="CPK137" s="77"/>
      <c r="CPL137" s="77"/>
      <c r="CPM137" s="77"/>
      <c r="CPN137" s="77"/>
      <c r="CPO137" s="77"/>
      <c r="CPP137" s="77"/>
      <c r="CPQ137" s="77"/>
      <c r="CPR137" s="77"/>
      <c r="CPS137" s="77"/>
      <c r="CPT137" s="77"/>
      <c r="CPU137" s="77"/>
      <c r="CPV137" s="77"/>
      <c r="CPW137" s="77"/>
      <c r="CPX137" s="77"/>
      <c r="CPY137" s="77"/>
      <c r="CPZ137" s="77"/>
      <c r="CQA137" s="77"/>
      <c r="CQB137" s="77"/>
      <c r="CQC137" s="77"/>
      <c r="CQD137" s="77"/>
      <c r="CQE137" s="77"/>
      <c r="CQF137" s="77"/>
      <c r="CQG137" s="77"/>
      <c r="CQH137" s="77"/>
      <c r="CQI137" s="77"/>
      <c r="CQJ137" s="77"/>
      <c r="CQK137" s="77"/>
      <c r="CQL137" s="77"/>
      <c r="CQM137" s="77"/>
      <c r="CQN137" s="77"/>
      <c r="CQO137" s="77"/>
      <c r="CQP137" s="77"/>
      <c r="CQQ137" s="77"/>
      <c r="CQR137" s="77"/>
      <c r="CQS137" s="77"/>
      <c r="CQT137" s="77"/>
      <c r="CQU137" s="77"/>
      <c r="CQV137" s="77"/>
      <c r="CQW137" s="77"/>
      <c r="CQX137" s="77"/>
      <c r="CQY137" s="77"/>
      <c r="CQZ137" s="77"/>
      <c r="CRA137" s="77"/>
      <c r="CRB137" s="77"/>
      <c r="CRC137" s="77"/>
      <c r="CRD137" s="77"/>
      <c r="CRE137" s="77"/>
      <c r="CRF137" s="77"/>
      <c r="CRG137" s="77"/>
      <c r="CRH137" s="77"/>
      <c r="CRI137" s="77"/>
      <c r="CRJ137" s="77"/>
      <c r="CRK137" s="77"/>
      <c r="CRL137" s="77"/>
      <c r="CRM137" s="77"/>
      <c r="CRN137" s="77"/>
      <c r="CRO137" s="77"/>
      <c r="CRP137" s="77"/>
      <c r="CRQ137" s="77"/>
      <c r="CRR137" s="77"/>
      <c r="CRS137" s="77"/>
      <c r="CRT137" s="77"/>
      <c r="CRU137" s="77"/>
      <c r="CRV137" s="77"/>
      <c r="CRW137" s="77"/>
      <c r="CRX137" s="77"/>
      <c r="CRY137" s="77"/>
      <c r="CRZ137" s="77"/>
      <c r="CSA137" s="77"/>
      <c r="CSB137" s="77"/>
      <c r="CSC137" s="77"/>
      <c r="CSD137" s="77"/>
      <c r="CSE137" s="77"/>
      <c r="CSF137" s="77"/>
      <c r="CSG137" s="77"/>
      <c r="CSH137" s="77"/>
      <c r="CSI137" s="77"/>
      <c r="CSJ137" s="77"/>
      <c r="CSK137" s="77"/>
      <c r="CSL137" s="77"/>
      <c r="CSM137" s="77"/>
      <c r="CSN137" s="77"/>
      <c r="CSO137" s="77"/>
      <c r="CSP137" s="77"/>
      <c r="CSQ137" s="77"/>
      <c r="CSR137" s="77"/>
      <c r="CSS137" s="77"/>
      <c r="CST137" s="77"/>
      <c r="CSU137" s="77"/>
      <c r="CSV137" s="77"/>
      <c r="CSW137" s="77"/>
      <c r="CSX137" s="77"/>
      <c r="CSY137" s="77"/>
      <c r="CSZ137" s="77"/>
      <c r="CTA137" s="77"/>
      <c r="CTB137" s="77"/>
      <c r="CTC137" s="77"/>
      <c r="CTD137" s="77"/>
      <c r="CTE137" s="77"/>
      <c r="CTF137" s="77"/>
      <c r="CTG137" s="77"/>
      <c r="CTH137" s="77"/>
      <c r="CTI137" s="77"/>
      <c r="CTJ137" s="77"/>
      <c r="CTK137" s="77"/>
      <c r="CTL137" s="77"/>
      <c r="CTM137" s="77"/>
      <c r="CTN137" s="77"/>
      <c r="CTO137" s="77"/>
      <c r="CTP137" s="77"/>
      <c r="CTQ137" s="77"/>
      <c r="CTR137" s="77"/>
      <c r="CTS137" s="77"/>
      <c r="CTT137" s="77"/>
      <c r="CTU137" s="77"/>
      <c r="CTV137" s="77"/>
      <c r="CTW137" s="77"/>
      <c r="CTX137" s="77"/>
      <c r="CTY137" s="77"/>
      <c r="CTZ137" s="77"/>
      <c r="CUA137" s="77"/>
      <c r="CUB137" s="77"/>
      <c r="CUC137" s="77"/>
      <c r="CUD137" s="77"/>
      <c r="CUE137" s="77"/>
      <c r="CUF137" s="77"/>
      <c r="CUG137" s="77"/>
      <c r="CUH137" s="77"/>
      <c r="CUI137" s="77"/>
      <c r="CUJ137" s="77"/>
      <c r="CUK137" s="77"/>
      <c r="CUL137" s="77"/>
      <c r="CUM137" s="77"/>
      <c r="CUN137" s="77"/>
      <c r="CUO137" s="77"/>
      <c r="CUP137" s="77"/>
      <c r="CUQ137" s="77"/>
      <c r="CUR137" s="77"/>
      <c r="CUS137" s="77"/>
      <c r="CUT137" s="77"/>
      <c r="CUU137" s="77"/>
      <c r="CUV137" s="77"/>
      <c r="CUW137" s="77"/>
      <c r="CUX137" s="77"/>
      <c r="CUY137" s="77"/>
      <c r="CUZ137" s="77"/>
      <c r="CVA137" s="77"/>
      <c r="CVB137" s="77"/>
      <c r="CVC137" s="77"/>
      <c r="CVD137" s="77"/>
      <c r="CVE137" s="77"/>
      <c r="CVF137" s="77"/>
      <c r="CVG137" s="77"/>
      <c r="CVH137" s="77"/>
      <c r="CVI137" s="77"/>
      <c r="CVJ137" s="77"/>
      <c r="CVK137" s="77"/>
      <c r="CVL137" s="77"/>
      <c r="CVM137" s="77"/>
      <c r="CVN137" s="77"/>
      <c r="CVO137" s="77"/>
      <c r="CVP137" s="77"/>
      <c r="CVQ137" s="77"/>
      <c r="CVR137" s="77"/>
      <c r="CVS137" s="77"/>
      <c r="CVT137" s="77"/>
      <c r="CVU137" s="77"/>
      <c r="CVV137" s="77"/>
      <c r="CVW137" s="77"/>
      <c r="CVX137" s="77"/>
      <c r="CVY137" s="77"/>
      <c r="CVZ137" s="77"/>
      <c r="CWA137" s="77"/>
      <c r="CWB137" s="77"/>
      <c r="CWC137" s="77"/>
      <c r="CWD137" s="77"/>
      <c r="CWE137" s="77"/>
      <c r="CWF137" s="77"/>
      <c r="CWG137" s="77"/>
      <c r="CWH137" s="77"/>
      <c r="CWI137" s="77"/>
      <c r="CWJ137" s="77"/>
      <c r="CWK137" s="77"/>
      <c r="CWL137" s="77"/>
      <c r="CWM137" s="77"/>
      <c r="CWN137" s="77"/>
      <c r="CWO137" s="77"/>
      <c r="CWP137" s="77"/>
      <c r="CWQ137" s="77"/>
      <c r="CWR137" s="77"/>
      <c r="CWS137" s="77"/>
      <c r="CWT137" s="77"/>
      <c r="CWU137" s="77"/>
      <c r="CWV137" s="77"/>
      <c r="CWW137" s="77"/>
      <c r="CWX137" s="77"/>
      <c r="CWY137" s="77"/>
      <c r="CWZ137" s="77"/>
      <c r="CXA137" s="77"/>
      <c r="CXB137" s="77"/>
      <c r="CXC137" s="77"/>
      <c r="CXD137" s="77"/>
      <c r="CXE137" s="77"/>
      <c r="CXF137" s="77"/>
      <c r="CXG137" s="77"/>
      <c r="CXH137" s="77"/>
      <c r="CXI137" s="77"/>
      <c r="CXJ137" s="77"/>
      <c r="CXK137" s="77"/>
      <c r="CXL137" s="77"/>
      <c r="CXM137" s="77"/>
      <c r="CXN137" s="77"/>
      <c r="CXO137" s="77"/>
      <c r="CXP137" s="77"/>
      <c r="CXQ137" s="77"/>
      <c r="CXR137" s="77"/>
      <c r="CXS137" s="77"/>
      <c r="CXT137" s="77"/>
      <c r="CXU137" s="77"/>
      <c r="CXV137" s="77"/>
      <c r="CXW137" s="77"/>
      <c r="CXX137" s="77"/>
      <c r="CXY137" s="77"/>
      <c r="CXZ137" s="77"/>
      <c r="CYA137" s="77"/>
      <c r="CYB137" s="77"/>
      <c r="CYC137" s="77"/>
      <c r="CYD137" s="77"/>
      <c r="CYE137" s="77"/>
      <c r="CYF137" s="77"/>
      <c r="CYG137" s="77"/>
      <c r="CYH137" s="77"/>
      <c r="CYI137" s="77"/>
      <c r="CYJ137" s="77"/>
      <c r="CYK137" s="77"/>
      <c r="CYL137" s="77"/>
      <c r="CYM137" s="77"/>
      <c r="CYN137" s="77"/>
      <c r="CYO137" s="77"/>
      <c r="CYP137" s="77"/>
      <c r="CYQ137" s="77"/>
      <c r="CYR137" s="77"/>
      <c r="CYS137" s="77"/>
      <c r="CYT137" s="77"/>
      <c r="CYU137" s="77"/>
      <c r="CYV137" s="77"/>
      <c r="CYW137" s="77"/>
      <c r="CYX137" s="77"/>
      <c r="CYY137" s="77"/>
      <c r="CYZ137" s="77"/>
      <c r="CZA137" s="77"/>
      <c r="CZB137" s="77"/>
      <c r="CZC137" s="77"/>
      <c r="CZD137" s="77"/>
      <c r="CZE137" s="77"/>
      <c r="CZF137" s="77"/>
      <c r="CZG137" s="77"/>
      <c r="CZH137" s="77"/>
      <c r="CZI137" s="77"/>
      <c r="CZJ137" s="77"/>
      <c r="CZK137" s="77"/>
      <c r="CZL137" s="77"/>
      <c r="CZM137" s="77"/>
      <c r="CZN137" s="77"/>
      <c r="CZO137" s="77"/>
      <c r="CZP137" s="77"/>
      <c r="CZQ137" s="77"/>
      <c r="CZR137" s="77"/>
      <c r="CZS137" s="77"/>
      <c r="CZT137" s="77"/>
      <c r="CZU137" s="77"/>
      <c r="CZV137" s="77"/>
      <c r="CZW137" s="77"/>
      <c r="CZX137" s="77"/>
      <c r="CZY137" s="77"/>
      <c r="CZZ137" s="77"/>
      <c r="DAA137" s="77"/>
      <c r="DAB137" s="77"/>
      <c r="DAC137" s="77"/>
      <c r="DAD137" s="77"/>
      <c r="DAE137" s="77"/>
      <c r="DAF137" s="77"/>
      <c r="DAG137" s="77"/>
      <c r="DAH137" s="77"/>
      <c r="DAI137" s="77"/>
      <c r="DAJ137" s="77"/>
      <c r="DAK137" s="77"/>
      <c r="DAL137" s="77"/>
      <c r="DAM137" s="77"/>
      <c r="DAN137" s="77"/>
      <c r="DAO137" s="77"/>
      <c r="DAP137" s="77"/>
      <c r="DAQ137" s="77"/>
      <c r="DAR137" s="77"/>
      <c r="DAS137" s="77"/>
      <c r="DAT137" s="77"/>
      <c r="DAU137" s="77"/>
      <c r="DAV137" s="77"/>
      <c r="DAW137" s="77"/>
      <c r="DAX137" s="77"/>
      <c r="DAY137" s="77"/>
      <c r="DAZ137" s="77"/>
      <c r="DBA137" s="77"/>
      <c r="DBB137" s="77"/>
      <c r="DBC137" s="77"/>
      <c r="DBD137" s="77"/>
      <c r="DBE137" s="77"/>
      <c r="DBF137" s="77"/>
      <c r="DBG137" s="77"/>
      <c r="DBH137" s="77"/>
      <c r="DBI137" s="77"/>
      <c r="DBJ137" s="77"/>
      <c r="DBK137" s="77"/>
      <c r="DBL137" s="77"/>
      <c r="DBM137" s="77"/>
      <c r="DBN137" s="77"/>
      <c r="DBO137" s="77"/>
      <c r="DBP137" s="77"/>
      <c r="DBQ137" s="77"/>
      <c r="DBR137" s="77"/>
      <c r="DBS137" s="77"/>
      <c r="DBT137" s="77"/>
      <c r="DBU137" s="77"/>
      <c r="DBV137" s="77"/>
      <c r="DBW137" s="77"/>
      <c r="DBX137" s="77"/>
      <c r="DBY137" s="77"/>
      <c r="DBZ137" s="77"/>
      <c r="DCA137" s="77"/>
      <c r="DCB137" s="77"/>
      <c r="DCC137" s="77"/>
      <c r="DCD137" s="77"/>
      <c r="DCE137" s="77"/>
      <c r="DCF137" s="77"/>
      <c r="DCG137" s="77"/>
      <c r="DCH137" s="77"/>
      <c r="DCI137" s="77"/>
      <c r="DCJ137" s="77"/>
      <c r="DCK137" s="77"/>
      <c r="DCL137" s="77"/>
      <c r="DCM137" s="77"/>
      <c r="DCN137" s="77"/>
      <c r="DCO137" s="77"/>
      <c r="DCP137" s="77"/>
      <c r="DCQ137" s="77"/>
      <c r="DCR137" s="77"/>
      <c r="DCS137" s="77"/>
      <c r="DCT137" s="77"/>
      <c r="DCU137" s="77"/>
      <c r="DCV137" s="77"/>
      <c r="DCW137" s="77"/>
      <c r="DCX137" s="77"/>
      <c r="DCY137" s="77"/>
      <c r="DCZ137" s="77"/>
      <c r="DDA137" s="77"/>
      <c r="DDB137" s="77"/>
      <c r="DDC137" s="77"/>
      <c r="DDD137" s="77"/>
      <c r="DDE137" s="77"/>
      <c r="DDF137" s="77"/>
      <c r="DDG137" s="77"/>
      <c r="DDH137" s="77"/>
      <c r="DDI137" s="77"/>
      <c r="DDJ137" s="77"/>
      <c r="DDK137" s="77"/>
      <c r="DDL137" s="77"/>
      <c r="DDM137" s="77"/>
      <c r="DDN137" s="77"/>
      <c r="DDO137" s="77"/>
      <c r="DDP137" s="77"/>
      <c r="DDQ137" s="77"/>
      <c r="DDR137" s="77"/>
      <c r="DDS137" s="77"/>
      <c r="DDT137" s="77"/>
      <c r="DDU137" s="77"/>
      <c r="DDV137" s="77"/>
      <c r="DDW137" s="77"/>
      <c r="DDX137" s="77"/>
      <c r="DDY137" s="77"/>
      <c r="DDZ137" s="77"/>
      <c r="DEA137" s="77"/>
      <c r="DEB137" s="77"/>
      <c r="DEC137" s="77"/>
      <c r="DED137" s="77"/>
      <c r="DEE137" s="77"/>
      <c r="DEF137" s="77"/>
      <c r="DEG137" s="77"/>
      <c r="DEH137" s="77"/>
      <c r="DEI137" s="77"/>
      <c r="DEJ137" s="77"/>
      <c r="DEK137" s="77"/>
      <c r="DEL137" s="77"/>
      <c r="DEM137" s="77"/>
      <c r="DEN137" s="77"/>
      <c r="DEO137" s="77"/>
      <c r="DEP137" s="77"/>
      <c r="DEQ137" s="77"/>
      <c r="DER137" s="77"/>
      <c r="DES137" s="77"/>
      <c r="DET137" s="77"/>
      <c r="DEU137" s="77"/>
      <c r="DEV137" s="77"/>
      <c r="DEW137" s="77"/>
      <c r="DEX137" s="77"/>
      <c r="DEY137" s="77"/>
      <c r="DEZ137" s="77"/>
      <c r="DFA137" s="77"/>
      <c r="DFB137" s="77"/>
      <c r="DFC137" s="77"/>
      <c r="DFD137" s="77"/>
      <c r="DFE137" s="77"/>
      <c r="DFF137" s="77"/>
      <c r="DFG137" s="77"/>
      <c r="DFH137" s="77"/>
      <c r="DFI137" s="77"/>
      <c r="DFJ137" s="77"/>
      <c r="DFK137" s="77"/>
      <c r="DFL137" s="77"/>
      <c r="DFM137" s="77"/>
      <c r="DFN137" s="77"/>
      <c r="DFO137" s="77"/>
      <c r="DFP137" s="77"/>
      <c r="DFQ137" s="77"/>
      <c r="DFR137" s="77"/>
      <c r="DFS137" s="77"/>
      <c r="DFT137" s="77"/>
      <c r="DFU137" s="77"/>
      <c r="DFV137" s="77"/>
      <c r="DFW137" s="77"/>
      <c r="DFX137" s="77"/>
      <c r="DFY137" s="77"/>
      <c r="DFZ137" s="77"/>
      <c r="DGA137" s="77"/>
      <c r="DGB137" s="77"/>
      <c r="DGC137" s="77"/>
      <c r="DGD137" s="77"/>
      <c r="DGE137" s="77"/>
      <c r="DGF137" s="77"/>
      <c r="DGG137" s="77"/>
      <c r="DGH137" s="77"/>
      <c r="DGI137" s="77"/>
      <c r="DGJ137" s="77"/>
      <c r="DGK137" s="77"/>
      <c r="DGL137" s="77"/>
      <c r="DGM137" s="77"/>
      <c r="DGN137" s="77"/>
      <c r="DGO137" s="77"/>
      <c r="DGP137" s="77"/>
      <c r="DGQ137" s="77"/>
      <c r="DGR137" s="77"/>
      <c r="DGS137" s="77"/>
      <c r="DGT137" s="77"/>
      <c r="DGU137" s="77"/>
      <c r="DGV137" s="77"/>
      <c r="DGW137" s="77"/>
      <c r="DGX137" s="77"/>
      <c r="DGY137" s="77"/>
      <c r="DGZ137" s="77"/>
      <c r="DHA137" s="77"/>
      <c r="DHB137" s="77"/>
      <c r="DHC137" s="77"/>
      <c r="DHD137" s="77"/>
      <c r="DHE137" s="77"/>
      <c r="DHF137" s="77"/>
      <c r="DHG137" s="77"/>
      <c r="DHH137" s="77"/>
      <c r="DHI137" s="77"/>
      <c r="DHJ137" s="77"/>
      <c r="DHK137" s="77"/>
      <c r="DHL137" s="77"/>
      <c r="DHM137" s="77"/>
      <c r="DHN137" s="77"/>
      <c r="DHO137" s="77"/>
      <c r="DHP137" s="77"/>
      <c r="DHQ137" s="77"/>
      <c r="DHR137" s="77"/>
      <c r="DHS137" s="77"/>
      <c r="DHT137" s="77"/>
      <c r="DHU137" s="77"/>
      <c r="DHV137" s="77"/>
      <c r="DHW137" s="77"/>
      <c r="DHX137" s="77"/>
      <c r="DHY137" s="77"/>
      <c r="DHZ137" s="77"/>
      <c r="DIA137" s="77"/>
      <c r="DIB137" s="77"/>
      <c r="DIC137" s="77"/>
      <c r="DID137" s="77"/>
      <c r="DIE137" s="77"/>
      <c r="DIF137" s="77"/>
      <c r="DIG137" s="77"/>
      <c r="DIH137" s="77"/>
      <c r="DII137" s="77"/>
      <c r="DIJ137" s="77"/>
      <c r="DIK137" s="77"/>
      <c r="DIL137" s="77"/>
      <c r="DIM137" s="77"/>
      <c r="DIN137" s="77"/>
      <c r="DIO137" s="77"/>
      <c r="DIP137" s="77"/>
      <c r="DIQ137" s="77"/>
      <c r="DIR137" s="77"/>
      <c r="DIS137" s="77"/>
      <c r="DIT137" s="77"/>
      <c r="DIU137" s="77"/>
      <c r="DIV137" s="77"/>
      <c r="DIW137" s="77"/>
      <c r="DIX137" s="77"/>
      <c r="DIY137" s="77"/>
      <c r="DIZ137" s="77"/>
      <c r="DJA137" s="77"/>
      <c r="DJB137" s="77"/>
      <c r="DJC137" s="77"/>
      <c r="DJD137" s="77"/>
      <c r="DJE137" s="77"/>
      <c r="DJF137" s="77"/>
      <c r="DJG137" s="77"/>
      <c r="DJH137" s="77"/>
      <c r="DJI137" s="77"/>
      <c r="DJJ137" s="77"/>
      <c r="DJK137" s="77"/>
      <c r="DJL137" s="77"/>
      <c r="DJM137" s="77"/>
      <c r="DJN137" s="77"/>
      <c r="DJO137" s="77"/>
      <c r="DJP137" s="77"/>
      <c r="DJQ137" s="77"/>
      <c r="DJR137" s="77"/>
      <c r="DJS137" s="77"/>
      <c r="DJT137" s="77"/>
      <c r="DJU137" s="77"/>
      <c r="DJV137" s="77"/>
      <c r="DJW137" s="77"/>
      <c r="DJX137" s="77"/>
      <c r="DJY137" s="77"/>
      <c r="DJZ137" s="77"/>
      <c r="DKA137" s="77"/>
      <c r="DKB137" s="77"/>
      <c r="DKC137" s="77"/>
      <c r="DKD137" s="77"/>
      <c r="DKE137" s="77"/>
      <c r="DKF137" s="77"/>
      <c r="DKG137" s="77"/>
      <c r="DKH137" s="77"/>
      <c r="DKI137" s="77"/>
      <c r="DKJ137" s="77"/>
      <c r="DKK137" s="77"/>
      <c r="DKL137" s="77"/>
      <c r="DKM137" s="77"/>
      <c r="DKN137" s="77"/>
      <c r="DKO137" s="77"/>
      <c r="DKP137" s="77"/>
      <c r="DKQ137" s="77"/>
      <c r="DKR137" s="77"/>
      <c r="DKS137" s="77"/>
      <c r="DKT137" s="77"/>
      <c r="DKU137" s="77"/>
      <c r="DKV137" s="77"/>
      <c r="DKW137" s="77"/>
      <c r="DKX137" s="77"/>
      <c r="DKY137" s="77"/>
      <c r="DKZ137" s="77"/>
      <c r="DLA137" s="77"/>
      <c r="DLB137" s="77"/>
      <c r="DLC137" s="77"/>
      <c r="DLD137" s="77"/>
      <c r="DLE137" s="77"/>
      <c r="DLF137" s="77"/>
      <c r="DLG137" s="77"/>
      <c r="DLH137" s="77"/>
      <c r="DLI137" s="77"/>
      <c r="DLJ137" s="77"/>
      <c r="DLK137" s="77"/>
      <c r="DLL137" s="77"/>
      <c r="DLM137" s="77"/>
      <c r="DLN137" s="77"/>
      <c r="DLO137" s="77"/>
      <c r="DLP137" s="77"/>
      <c r="DLQ137" s="77"/>
      <c r="DLR137" s="77"/>
      <c r="DLS137" s="77"/>
      <c r="DLT137" s="77"/>
      <c r="DLU137" s="77"/>
      <c r="DLV137" s="77"/>
      <c r="DLW137" s="77"/>
      <c r="DLX137" s="77"/>
      <c r="DLY137" s="77"/>
      <c r="DLZ137" s="77"/>
      <c r="DMA137" s="77"/>
      <c r="DMB137" s="77"/>
      <c r="DMC137" s="77"/>
      <c r="DMD137" s="77"/>
      <c r="DME137" s="77"/>
      <c r="DMF137" s="77"/>
      <c r="DMG137" s="77"/>
      <c r="DMH137" s="77"/>
      <c r="DMI137" s="77"/>
      <c r="DMJ137" s="77"/>
      <c r="DMK137" s="77"/>
      <c r="DML137" s="77"/>
      <c r="DMM137" s="77"/>
      <c r="DMN137" s="77"/>
      <c r="DMO137" s="77"/>
      <c r="DMP137" s="77"/>
      <c r="DMQ137" s="77"/>
      <c r="DMR137" s="77"/>
      <c r="DMS137" s="77"/>
      <c r="DMT137" s="77"/>
      <c r="DMU137" s="77"/>
      <c r="DMV137" s="77"/>
      <c r="DMW137" s="77"/>
      <c r="DMX137" s="77"/>
      <c r="DMY137" s="77"/>
      <c r="DMZ137" s="77"/>
      <c r="DNA137" s="77"/>
      <c r="DNB137" s="77"/>
      <c r="DNC137" s="77"/>
      <c r="DND137" s="77"/>
      <c r="DNE137" s="77"/>
      <c r="DNF137" s="77"/>
      <c r="DNG137" s="77"/>
      <c r="DNH137" s="77"/>
      <c r="DNI137" s="77"/>
      <c r="DNJ137" s="77"/>
      <c r="DNK137" s="77"/>
      <c r="DNL137" s="77"/>
      <c r="DNM137" s="77"/>
      <c r="DNN137" s="77"/>
      <c r="DNO137" s="77"/>
      <c r="DNP137" s="77"/>
      <c r="DNQ137" s="77"/>
      <c r="DNR137" s="77"/>
      <c r="DNS137" s="77"/>
      <c r="DNT137" s="77"/>
      <c r="DNU137" s="77"/>
      <c r="DNV137" s="77"/>
      <c r="DNW137" s="77"/>
      <c r="DNX137" s="77"/>
      <c r="DNY137" s="77"/>
      <c r="DNZ137" s="77"/>
      <c r="DOA137" s="77"/>
      <c r="DOB137" s="77"/>
      <c r="DOC137" s="77"/>
      <c r="DOD137" s="77"/>
      <c r="DOE137" s="77"/>
      <c r="DOF137" s="77"/>
      <c r="DOG137" s="77"/>
      <c r="DOH137" s="77"/>
      <c r="DOI137" s="77"/>
      <c r="DOJ137" s="77"/>
      <c r="DOK137" s="77"/>
      <c r="DOL137" s="77"/>
      <c r="DOM137" s="77"/>
      <c r="DON137" s="77"/>
      <c r="DOO137" s="77"/>
      <c r="DOP137" s="77"/>
      <c r="DOQ137" s="77"/>
      <c r="DOR137" s="77"/>
      <c r="DOS137" s="77"/>
      <c r="DOT137" s="77"/>
      <c r="DOU137" s="77"/>
      <c r="DOV137" s="77"/>
      <c r="DOW137" s="77"/>
      <c r="DOX137" s="77"/>
      <c r="DOY137" s="77"/>
      <c r="DOZ137" s="77"/>
      <c r="DPA137" s="77"/>
      <c r="DPB137" s="77"/>
      <c r="DPC137" s="77"/>
      <c r="DPD137" s="77"/>
      <c r="DPE137" s="77"/>
      <c r="DPF137" s="77"/>
      <c r="DPG137" s="77"/>
      <c r="DPH137" s="77"/>
      <c r="DPI137" s="77"/>
      <c r="DPJ137" s="77"/>
      <c r="DPK137" s="77"/>
      <c r="DPL137" s="77"/>
      <c r="DPM137" s="77"/>
      <c r="DPN137" s="77"/>
      <c r="DPO137" s="77"/>
      <c r="DPP137" s="77"/>
      <c r="DPQ137" s="77"/>
      <c r="DPR137" s="77"/>
      <c r="DPS137" s="77"/>
      <c r="DPT137" s="77"/>
      <c r="DPU137" s="77"/>
      <c r="DPV137" s="77"/>
      <c r="DPW137" s="77"/>
      <c r="DPX137" s="77"/>
      <c r="DPY137" s="77"/>
      <c r="DPZ137" s="77"/>
      <c r="DQA137" s="77"/>
      <c r="DQB137" s="77"/>
      <c r="DQC137" s="77"/>
      <c r="DQD137" s="77"/>
      <c r="DQE137" s="77"/>
      <c r="DQF137" s="77"/>
      <c r="DQG137" s="77"/>
      <c r="DQH137" s="77"/>
      <c r="DQI137" s="77"/>
      <c r="DQJ137" s="77"/>
      <c r="DQK137" s="77"/>
      <c r="DQL137" s="77"/>
      <c r="DQM137" s="77"/>
      <c r="DQN137" s="77"/>
      <c r="DQO137" s="77"/>
      <c r="DQP137" s="77"/>
      <c r="DQQ137" s="77"/>
      <c r="DQR137" s="77"/>
      <c r="DQS137" s="77"/>
      <c r="DQT137" s="77"/>
      <c r="DQU137" s="77"/>
      <c r="DQV137" s="77"/>
      <c r="DQW137" s="77"/>
      <c r="DQX137" s="77"/>
      <c r="DQY137" s="77"/>
      <c r="DQZ137" s="77"/>
      <c r="DRA137" s="77"/>
      <c r="DRB137" s="77"/>
      <c r="DRC137" s="77"/>
      <c r="DRD137" s="77"/>
      <c r="DRE137" s="77"/>
      <c r="DRF137" s="77"/>
      <c r="DRG137" s="77"/>
      <c r="DRH137" s="77"/>
      <c r="DRI137" s="77"/>
      <c r="DRJ137" s="77"/>
      <c r="DRK137" s="77"/>
      <c r="DRL137" s="77"/>
      <c r="DRM137" s="77"/>
      <c r="DRN137" s="77"/>
      <c r="DRO137" s="77"/>
      <c r="DRP137" s="77"/>
      <c r="DRQ137" s="77"/>
      <c r="DRR137" s="77"/>
      <c r="DRS137" s="77"/>
      <c r="DRT137" s="77"/>
      <c r="DRU137" s="77"/>
      <c r="DRV137" s="77"/>
      <c r="DRW137" s="77"/>
      <c r="DRX137" s="77"/>
      <c r="DRY137" s="77"/>
      <c r="DRZ137" s="77"/>
      <c r="DSA137" s="77"/>
      <c r="DSB137" s="77"/>
      <c r="DSC137" s="77"/>
      <c r="DSD137" s="77"/>
      <c r="DSE137" s="77"/>
      <c r="DSF137" s="77"/>
      <c r="DSG137" s="77"/>
      <c r="DSH137" s="77"/>
      <c r="DSI137" s="77"/>
      <c r="DSJ137" s="77"/>
      <c r="DSK137" s="77"/>
      <c r="DSL137" s="77"/>
      <c r="DSM137" s="77"/>
      <c r="DSN137" s="77"/>
      <c r="DSO137" s="77"/>
      <c r="DSP137" s="77"/>
      <c r="DSQ137" s="77"/>
      <c r="DSR137" s="77"/>
      <c r="DSS137" s="77"/>
      <c r="DST137" s="77"/>
      <c r="DSU137" s="77"/>
      <c r="DSV137" s="77"/>
      <c r="DSW137" s="77"/>
      <c r="DSX137" s="77"/>
      <c r="DSY137" s="77"/>
      <c r="DSZ137" s="77"/>
      <c r="DTA137" s="77"/>
      <c r="DTB137" s="77"/>
      <c r="DTC137" s="77"/>
      <c r="DTD137" s="77"/>
      <c r="DTE137" s="77"/>
      <c r="DTF137" s="77"/>
      <c r="DTG137" s="77"/>
      <c r="DTH137" s="77"/>
      <c r="DTI137" s="77"/>
      <c r="DTJ137" s="77"/>
      <c r="DTK137" s="77"/>
      <c r="DTL137" s="77"/>
      <c r="DTM137" s="77"/>
      <c r="DTN137" s="77"/>
      <c r="DTO137" s="77"/>
      <c r="DTP137" s="77"/>
      <c r="DTQ137" s="77"/>
      <c r="DTR137" s="77"/>
      <c r="DTS137" s="77"/>
      <c r="DTT137" s="77"/>
      <c r="DTU137" s="77"/>
      <c r="DTV137" s="77"/>
      <c r="DTW137" s="77"/>
      <c r="DTX137" s="77"/>
      <c r="DTY137" s="77"/>
      <c r="DTZ137" s="77"/>
      <c r="DUA137" s="77"/>
      <c r="DUB137" s="77"/>
      <c r="DUC137" s="77"/>
      <c r="DUD137" s="77"/>
      <c r="DUE137" s="77"/>
      <c r="DUF137" s="77"/>
      <c r="DUG137" s="77"/>
      <c r="DUH137" s="77"/>
      <c r="DUI137" s="77"/>
      <c r="DUJ137" s="77"/>
      <c r="DUK137" s="77"/>
      <c r="DUL137" s="77"/>
      <c r="DUM137" s="77"/>
      <c r="DUN137" s="77"/>
      <c r="DUO137" s="77"/>
      <c r="DUP137" s="77"/>
      <c r="DUQ137" s="77"/>
      <c r="DUR137" s="77"/>
      <c r="DUS137" s="77"/>
      <c r="DUT137" s="77"/>
      <c r="DUU137" s="77"/>
      <c r="DUV137" s="77"/>
      <c r="DUW137" s="77"/>
      <c r="DUX137" s="77"/>
      <c r="DUY137" s="77"/>
      <c r="DUZ137" s="77"/>
      <c r="DVA137" s="77"/>
      <c r="DVB137" s="77"/>
      <c r="DVC137" s="77"/>
      <c r="DVD137" s="77"/>
      <c r="DVE137" s="77"/>
      <c r="DVF137" s="77"/>
      <c r="DVG137" s="77"/>
      <c r="DVH137" s="77"/>
      <c r="DVI137" s="77"/>
      <c r="DVJ137" s="77"/>
      <c r="DVK137" s="77"/>
      <c r="DVL137" s="77"/>
      <c r="DVM137" s="77"/>
      <c r="DVN137" s="77"/>
      <c r="DVO137" s="77"/>
      <c r="DVP137" s="77"/>
      <c r="DVQ137" s="77"/>
      <c r="DVR137" s="77"/>
      <c r="DVS137" s="77"/>
      <c r="DVT137" s="77"/>
      <c r="DVU137" s="77"/>
      <c r="DVV137" s="77"/>
      <c r="DVW137" s="77"/>
      <c r="DVX137" s="77"/>
      <c r="DVY137" s="77"/>
      <c r="DVZ137" s="77"/>
      <c r="DWA137" s="77"/>
      <c r="DWB137" s="77"/>
      <c r="DWC137" s="77"/>
      <c r="DWD137" s="77"/>
      <c r="DWE137" s="77"/>
      <c r="DWF137" s="77"/>
      <c r="DWG137" s="77"/>
      <c r="DWH137" s="77"/>
      <c r="DWI137" s="77"/>
      <c r="DWJ137" s="77"/>
      <c r="DWK137" s="77"/>
      <c r="DWL137" s="77"/>
      <c r="DWM137" s="77"/>
      <c r="DWN137" s="77"/>
      <c r="DWO137" s="77"/>
      <c r="DWP137" s="77"/>
      <c r="DWQ137" s="77"/>
      <c r="DWR137" s="77"/>
      <c r="DWS137" s="77"/>
      <c r="DWT137" s="77"/>
      <c r="DWU137" s="77"/>
      <c r="DWV137" s="77"/>
      <c r="DWW137" s="77"/>
      <c r="DWX137" s="77"/>
      <c r="DWY137" s="77"/>
      <c r="DWZ137" s="77"/>
      <c r="DXA137" s="77"/>
      <c r="DXB137" s="77"/>
      <c r="DXC137" s="77"/>
      <c r="DXD137" s="77"/>
      <c r="DXE137" s="77"/>
      <c r="DXF137" s="77"/>
      <c r="DXG137" s="77"/>
      <c r="DXH137" s="77"/>
      <c r="DXI137" s="77"/>
      <c r="DXJ137" s="77"/>
      <c r="DXK137" s="77"/>
      <c r="DXL137" s="77"/>
      <c r="DXM137" s="77"/>
      <c r="DXN137" s="77"/>
      <c r="DXO137" s="77"/>
      <c r="DXP137" s="77"/>
      <c r="DXQ137" s="77"/>
      <c r="DXR137" s="77"/>
      <c r="DXS137" s="77"/>
      <c r="DXT137" s="77"/>
      <c r="DXU137" s="77"/>
      <c r="DXV137" s="77"/>
      <c r="DXW137" s="77"/>
      <c r="DXX137" s="77"/>
      <c r="DXY137" s="77"/>
      <c r="DXZ137" s="77"/>
      <c r="DYA137" s="77"/>
      <c r="DYB137" s="77"/>
      <c r="DYC137" s="77"/>
      <c r="DYD137" s="77"/>
      <c r="DYE137" s="77"/>
      <c r="DYF137" s="77"/>
      <c r="DYG137" s="77"/>
      <c r="DYH137" s="77"/>
      <c r="DYI137" s="77"/>
      <c r="DYJ137" s="77"/>
      <c r="DYK137" s="77"/>
      <c r="DYL137" s="77"/>
      <c r="DYM137" s="77"/>
      <c r="DYN137" s="77"/>
      <c r="DYO137" s="77"/>
      <c r="DYP137" s="77"/>
      <c r="DYQ137" s="77"/>
      <c r="DYR137" s="77"/>
      <c r="DYS137" s="77"/>
      <c r="DYT137" s="77"/>
      <c r="DYU137" s="77"/>
      <c r="DYV137" s="77"/>
      <c r="DYW137" s="77"/>
      <c r="DYX137" s="77"/>
      <c r="DYY137" s="77"/>
      <c r="DYZ137" s="77"/>
      <c r="DZA137" s="77"/>
      <c r="DZB137" s="77"/>
      <c r="DZC137" s="77"/>
      <c r="DZD137" s="77"/>
      <c r="DZE137" s="77"/>
      <c r="DZF137" s="77"/>
      <c r="DZG137" s="77"/>
      <c r="DZH137" s="77"/>
      <c r="DZI137" s="77"/>
      <c r="DZJ137" s="77"/>
      <c r="DZK137" s="77"/>
      <c r="DZL137" s="77"/>
      <c r="DZM137" s="77"/>
      <c r="DZN137" s="77"/>
      <c r="DZO137" s="77"/>
      <c r="DZP137" s="77"/>
      <c r="DZQ137" s="77"/>
      <c r="DZR137" s="77"/>
      <c r="DZS137" s="77"/>
      <c r="DZT137" s="77"/>
      <c r="DZU137" s="77"/>
      <c r="DZV137" s="77"/>
      <c r="DZW137" s="77"/>
      <c r="DZX137" s="77"/>
      <c r="DZY137" s="77"/>
      <c r="DZZ137" s="77"/>
      <c r="EAA137" s="77"/>
      <c r="EAB137" s="77"/>
      <c r="EAC137" s="77"/>
      <c r="EAD137" s="77"/>
      <c r="EAE137" s="77"/>
      <c r="EAF137" s="77"/>
      <c r="EAG137" s="77"/>
      <c r="EAH137" s="77"/>
      <c r="EAI137" s="77"/>
      <c r="EAJ137" s="77"/>
      <c r="EAK137" s="77"/>
      <c r="EAL137" s="77"/>
      <c r="EAM137" s="77"/>
      <c r="EAN137" s="77"/>
      <c r="EAO137" s="77"/>
      <c r="EAP137" s="77"/>
      <c r="EAQ137" s="77"/>
      <c r="EAR137" s="77"/>
      <c r="EAS137" s="77"/>
      <c r="EAT137" s="77"/>
      <c r="EAU137" s="77"/>
      <c r="EAV137" s="77"/>
      <c r="EAW137" s="77"/>
      <c r="EAX137" s="77"/>
      <c r="EAY137" s="77"/>
      <c r="EAZ137" s="77"/>
      <c r="EBA137" s="77"/>
      <c r="EBB137" s="77"/>
      <c r="EBC137" s="77"/>
      <c r="EBD137" s="77"/>
      <c r="EBE137" s="77"/>
      <c r="EBF137" s="77"/>
      <c r="EBG137" s="77"/>
      <c r="EBH137" s="77"/>
      <c r="EBI137" s="77"/>
      <c r="EBJ137" s="77"/>
      <c r="EBK137" s="77"/>
      <c r="EBL137" s="77"/>
      <c r="EBM137" s="77"/>
      <c r="EBN137" s="77"/>
      <c r="EBO137" s="77"/>
      <c r="EBP137" s="77"/>
      <c r="EBQ137" s="77"/>
      <c r="EBR137" s="77"/>
      <c r="EBS137" s="77"/>
      <c r="EBT137" s="77"/>
      <c r="EBU137" s="77"/>
      <c r="EBV137" s="77"/>
      <c r="EBW137" s="77"/>
      <c r="EBX137" s="77"/>
      <c r="EBY137" s="77"/>
      <c r="EBZ137" s="77"/>
      <c r="ECA137" s="77"/>
      <c r="ECB137" s="77"/>
      <c r="ECC137" s="77"/>
      <c r="ECD137" s="77"/>
      <c r="ECE137" s="77"/>
      <c r="ECF137" s="77"/>
      <c r="ECG137" s="77"/>
      <c r="ECH137" s="77"/>
      <c r="ECI137" s="77"/>
      <c r="ECJ137" s="77"/>
      <c r="ECK137" s="77"/>
      <c r="ECL137" s="77"/>
      <c r="ECM137" s="77"/>
      <c r="ECN137" s="77"/>
      <c r="ECO137" s="77"/>
      <c r="ECP137" s="77"/>
      <c r="ECQ137" s="77"/>
      <c r="ECR137" s="77"/>
      <c r="ECS137" s="77"/>
      <c r="ECT137" s="77"/>
      <c r="ECU137" s="77"/>
      <c r="ECV137" s="77"/>
      <c r="ECW137" s="77"/>
      <c r="ECX137" s="77"/>
      <c r="ECY137" s="77"/>
      <c r="ECZ137" s="77"/>
      <c r="EDA137" s="77"/>
      <c r="EDB137" s="77"/>
      <c r="EDC137" s="77"/>
      <c r="EDD137" s="77"/>
      <c r="EDE137" s="77"/>
      <c r="EDF137" s="77"/>
      <c r="EDG137" s="77"/>
      <c r="EDH137" s="77"/>
      <c r="EDI137" s="77"/>
      <c r="EDJ137" s="77"/>
      <c r="EDK137" s="77"/>
      <c r="EDL137" s="77"/>
      <c r="EDM137" s="77"/>
      <c r="EDN137" s="77"/>
      <c r="EDO137" s="77"/>
      <c r="EDP137" s="77"/>
      <c r="EDQ137" s="77"/>
      <c r="EDR137" s="77"/>
      <c r="EDS137" s="77"/>
      <c r="EDT137" s="77"/>
      <c r="EDU137" s="77"/>
      <c r="EDV137" s="77"/>
      <c r="EDW137" s="77"/>
      <c r="EDX137" s="77"/>
      <c r="EDY137" s="77"/>
      <c r="EDZ137" s="77"/>
      <c r="EEA137" s="77"/>
      <c r="EEB137" s="77"/>
      <c r="EEC137" s="77"/>
      <c r="EED137" s="77"/>
      <c r="EEE137" s="77"/>
      <c r="EEF137" s="77"/>
      <c r="EEG137" s="77"/>
      <c r="EEH137" s="77"/>
      <c r="EEI137" s="77"/>
      <c r="EEJ137" s="77"/>
      <c r="EEK137" s="77"/>
      <c r="EEL137" s="77"/>
      <c r="EEM137" s="77"/>
      <c r="EEN137" s="77"/>
      <c r="EEO137" s="77"/>
      <c r="EEP137" s="77"/>
      <c r="EEQ137" s="77"/>
      <c r="EER137" s="77"/>
      <c r="EES137" s="77"/>
      <c r="EET137" s="77"/>
      <c r="EEU137" s="77"/>
      <c r="EEV137" s="77"/>
      <c r="EEW137" s="77"/>
      <c r="EEX137" s="77"/>
      <c r="EEY137" s="77"/>
      <c r="EEZ137" s="77"/>
      <c r="EFA137" s="77"/>
      <c r="EFB137" s="77"/>
      <c r="EFC137" s="77"/>
      <c r="EFD137" s="77"/>
      <c r="EFE137" s="77"/>
      <c r="EFF137" s="77"/>
      <c r="EFG137" s="77"/>
      <c r="EFH137" s="77"/>
      <c r="EFI137" s="77"/>
      <c r="EFJ137" s="77"/>
      <c r="EFK137" s="77"/>
      <c r="EFL137" s="77"/>
      <c r="EFM137" s="77"/>
      <c r="EFN137" s="77"/>
      <c r="EFO137" s="77"/>
      <c r="EFP137" s="77"/>
      <c r="EFQ137" s="77"/>
      <c r="EFR137" s="77"/>
      <c r="EFS137" s="77"/>
      <c r="EFT137" s="77"/>
      <c r="EFU137" s="77"/>
      <c r="EFV137" s="77"/>
      <c r="EFW137" s="77"/>
      <c r="EFX137" s="77"/>
      <c r="EFY137" s="77"/>
      <c r="EFZ137" s="77"/>
      <c r="EGA137" s="77"/>
      <c r="EGB137" s="77"/>
      <c r="EGC137" s="77"/>
      <c r="EGD137" s="77"/>
      <c r="EGE137" s="77"/>
      <c r="EGF137" s="77"/>
      <c r="EGG137" s="77"/>
      <c r="EGH137" s="77"/>
      <c r="EGI137" s="77"/>
      <c r="EGJ137" s="77"/>
      <c r="EGK137" s="77"/>
      <c r="EGL137" s="77"/>
      <c r="EGM137" s="77"/>
      <c r="EGN137" s="77"/>
      <c r="EGO137" s="77"/>
      <c r="EGP137" s="77"/>
      <c r="EGQ137" s="77"/>
      <c r="EGR137" s="77"/>
      <c r="EGS137" s="77"/>
      <c r="EGT137" s="77"/>
      <c r="EGU137" s="77"/>
      <c r="EGV137" s="77"/>
      <c r="EGW137" s="77"/>
      <c r="EGX137" s="77"/>
      <c r="EGY137" s="77"/>
      <c r="EGZ137" s="77"/>
      <c r="EHA137" s="77"/>
      <c r="EHB137" s="77"/>
      <c r="EHC137" s="77"/>
      <c r="EHD137" s="77"/>
      <c r="EHE137" s="77"/>
      <c r="EHF137" s="77"/>
      <c r="EHG137" s="77"/>
      <c r="EHH137" s="77"/>
      <c r="EHI137" s="77"/>
      <c r="EHJ137" s="77"/>
      <c r="EHK137" s="77"/>
      <c r="EHL137" s="77"/>
      <c r="EHM137" s="77"/>
      <c r="EHN137" s="77"/>
      <c r="EHO137" s="77"/>
      <c r="EHP137" s="77"/>
      <c r="EHQ137" s="77"/>
      <c r="EHR137" s="77"/>
      <c r="EHS137" s="77"/>
      <c r="EHT137" s="77"/>
      <c r="EHU137" s="77"/>
      <c r="EHV137" s="77"/>
      <c r="EHW137" s="77"/>
      <c r="EHX137" s="77"/>
      <c r="EHY137" s="77"/>
      <c r="EHZ137" s="77"/>
      <c r="EIA137" s="77"/>
      <c r="EIB137" s="77"/>
      <c r="EIC137" s="77"/>
      <c r="EID137" s="77"/>
      <c r="EIE137" s="77"/>
      <c r="EIF137" s="77"/>
      <c r="EIG137" s="77"/>
      <c r="EIH137" s="77"/>
      <c r="EII137" s="77"/>
      <c r="EIJ137" s="77"/>
      <c r="EIK137" s="77"/>
      <c r="EIL137" s="77"/>
      <c r="EIM137" s="77"/>
      <c r="EIN137" s="77"/>
      <c r="EIO137" s="77"/>
      <c r="EIP137" s="77"/>
      <c r="EIQ137" s="77"/>
      <c r="EIR137" s="77"/>
      <c r="EIS137" s="77"/>
      <c r="EIT137" s="77"/>
      <c r="EIU137" s="77"/>
      <c r="EIV137" s="77"/>
      <c r="EIW137" s="77"/>
      <c r="EIX137" s="77"/>
      <c r="EIY137" s="77"/>
      <c r="EIZ137" s="77"/>
      <c r="EJA137" s="77"/>
      <c r="EJB137" s="77"/>
      <c r="EJC137" s="77"/>
      <c r="EJD137" s="77"/>
      <c r="EJE137" s="77"/>
      <c r="EJF137" s="77"/>
      <c r="EJG137" s="77"/>
      <c r="EJH137" s="77"/>
      <c r="EJI137" s="77"/>
      <c r="EJJ137" s="77"/>
      <c r="EJK137" s="77"/>
      <c r="EJL137" s="77"/>
      <c r="EJM137" s="77"/>
      <c r="EJN137" s="77"/>
      <c r="EJO137" s="77"/>
      <c r="EJP137" s="77"/>
      <c r="EJQ137" s="77"/>
      <c r="EJR137" s="77"/>
      <c r="EJS137" s="77"/>
      <c r="EJT137" s="77"/>
      <c r="EJU137" s="77"/>
      <c r="EJV137" s="77"/>
      <c r="EJW137" s="77"/>
      <c r="EJX137" s="77"/>
      <c r="EJY137" s="77"/>
      <c r="EJZ137" s="77"/>
      <c r="EKA137" s="77"/>
      <c r="EKB137" s="77"/>
      <c r="EKC137" s="77"/>
      <c r="EKD137" s="77"/>
      <c r="EKE137" s="77"/>
      <c r="EKF137" s="77"/>
      <c r="EKG137" s="77"/>
      <c r="EKH137" s="77"/>
      <c r="EKI137" s="77"/>
      <c r="EKJ137" s="77"/>
      <c r="EKK137" s="77"/>
      <c r="EKL137" s="77"/>
      <c r="EKM137" s="77"/>
      <c r="EKN137" s="77"/>
      <c r="EKO137" s="77"/>
      <c r="EKP137" s="77"/>
      <c r="EKQ137" s="77"/>
      <c r="EKR137" s="77"/>
      <c r="EKS137" s="77"/>
      <c r="EKT137" s="77"/>
      <c r="EKU137" s="77"/>
      <c r="EKV137" s="77"/>
      <c r="EKW137" s="77"/>
      <c r="EKX137" s="77"/>
      <c r="EKY137" s="77"/>
      <c r="EKZ137" s="77"/>
      <c r="ELA137" s="77"/>
      <c r="ELB137" s="77"/>
      <c r="ELC137" s="77"/>
      <c r="ELD137" s="77"/>
      <c r="ELE137" s="77"/>
      <c r="ELF137" s="77"/>
      <c r="ELG137" s="77"/>
      <c r="ELH137" s="77"/>
      <c r="ELI137" s="77"/>
      <c r="ELJ137" s="77"/>
      <c r="ELK137" s="77"/>
      <c r="ELL137" s="77"/>
      <c r="ELM137" s="77"/>
      <c r="ELN137" s="77"/>
      <c r="ELO137" s="77"/>
      <c r="ELP137" s="77"/>
      <c r="ELQ137" s="77"/>
      <c r="ELR137" s="77"/>
      <c r="ELS137" s="77"/>
      <c r="ELT137" s="77"/>
      <c r="ELU137" s="77"/>
      <c r="ELV137" s="77"/>
      <c r="ELW137" s="77"/>
      <c r="ELX137" s="77"/>
      <c r="ELY137" s="77"/>
      <c r="ELZ137" s="77"/>
      <c r="EMA137" s="77"/>
      <c r="EMB137" s="77"/>
      <c r="EMC137" s="77"/>
      <c r="EMD137" s="77"/>
      <c r="EME137" s="77"/>
      <c r="EMF137" s="77"/>
      <c r="EMG137" s="77"/>
      <c r="EMH137" s="77"/>
      <c r="EMI137" s="77"/>
      <c r="EMJ137" s="77"/>
      <c r="EMK137" s="77"/>
      <c r="EML137" s="77"/>
      <c r="EMM137" s="77"/>
      <c r="EMN137" s="77"/>
      <c r="EMO137" s="77"/>
      <c r="EMP137" s="77"/>
      <c r="EMQ137" s="77"/>
      <c r="EMR137" s="77"/>
      <c r="EMS137" s="77"/>
      <c r="EMT137" s="77"/>
      <c r="EMU137" s="77"/>
      <c r="EMV137" s="77"/>
      <c r="EMW137" s="77"/>
      <c r="EMX137" s="77"/>
      <c r="EMY137" s="77"/>
      <c r="EMZ137" s="77"/>
      <c r="ENA137" s="77"/>
      <c r="ENB137" s="77"/>
      <c r="ENC137" s="77"/>
      <c r="END137" s="77"/>
      <c r="ENE137" s="77"/>
      <c r="ENF137" s="77"/>
      <c r="ENG137" s="77"/>
      <c r="ENH137" s="77"/>
      <c r="ENI137" s="77"/>
      <c r="ENJ137" s="77"/>
      <c r="ENK137" s="77"/>
      <c r="ENL137" s="77"/>
      <c r="ENM137" s="77"/>
      <c r="ENN137" s="77"/>
      <c r="ENO137" s="77"/>
      <c r="ENP137" s="77"/>
      <c r="ENQ137" s="77"/>
      <c r="ENR137" s="77"/>
      <c r="ENS137" s="77"/>
      <c r="ENT137" s="77"/>
      <c r="ENU137" s="77"/>
      <c r="ENV137" s="77"/>
      <c r="ENW137" s="77"/>
      <c r="ENX137" s="77"/>
      <c r="ENY137" s="77"/>
      <c r="ENZ137" s="77"/>
      <c r="EOA137" s="77"/>
      <c r="EOB137" s="77"/>
      <c r="EOC137" s="77"/>
      <c r="EOD137" s="77"/>
      <c r="EOE137" s="77"/>
      <c r="EOF137" s="77"/>
      <c r="EOG137" s="77"/>
      <c r="EOH137" s="77"/>
      <c r="EOI137" s="77"/>
      <c r="EOJ137" s="77"/>
      <c r="EOK137" s="77"/>
      <c r="EOL137" s="77"/>
      <c r="EOM137" s="77"/>
      <c r="EON137" s="77"/>
      <c r="EOO137" s="77"/>
      <c r="EOP137" s="77"/>
      <c r="EOQ137" s="77"/>
      <c r="EOR137" s="77"/>
      <c r="EOS137" s="77"/>
      <c r="EOT137" s="77"/>
      <c r="EOU137" s="77"/>
      <c r="EOV137" s="77"/>
      <c r="EOW137" s="77"/>
      <c r="EOX137" s="77"/>
      <c r="EOY137" s="77"/>
      <c r="EOZ137" s="77"/>
      <c r="EPA137" s="77"/>
      <c r="EPB137" s="77"/>
      <c r="EPC137" s="77"/>
      <c r="EPD137" s="77"/>
      <c r="EPE137" s="77"/>
      <c r="EPF137" s="77"/>
      <c r="EPG137" s="77"/>
      <c r="EPH137" s="77"/>
      <c r="EPI137" s="77"/>
      <c r="EPJ137" s="77"/>
      <c r="EPK137" s="77"/>
      <c r="EPL137" s="77"/>
      <c r="EPM137" s="77"/>
      <c r="EPN137" s="77"/>
      <c r="EPO137" s="77"/>
      <c r="EPP137" s="77"/>
      <c r="EPQ137" s="77"/>
      <c r="EPR137" s="77"/>
      <c r="EPS137" s="77"/>
      <c r="EPT137" s="77"/>
      <c r="EPU137" s="77"/>
      <c r="EPV137" s="77"/>
      <c r="EPW137" s="77"/>
      <c r="EPX137" s="77"/>
      <c r="EPY137" s="77"/>
      <c r="EPZ137" s="77"/>
      <c r="EQA137" s="77"/>
      <c r="EQB137" s="77"/>
      <c r="EQC137" s="77"/>
      <c r="EQD137" s="77"/>
      <c r="EQE137" s="77"/>
      <c r="EQF137" s="77"/>
      <c r="EQG137" s="77"/>
      <c r="EQH137" s="77"/>
      <c r="EQI137" s="77"/>
      <c r="EQJ137" s="77"/>
      <c r="EQK137" s="77"/>
      <c r="EQL137" s="77"/>
      <c r="EQM137" s="77"/>
      <c r="EQN137" s="77"/>
      <c r="EQO137" s="77"/>
      <c r="EQP137" s="77"/>
      <c r="EQQ137" s="77"/>
      <c r="EQR137" s="77"/>
      <c r="EQS137" s="77"/>
      <c r="EQT137" s="77"/>
      <c r="EQU137" s="77"/>
      <c r="EQV137" s="77"/>
      <c r="EQW137" s="77"/>
      <c r="EQX137" s="77"/>
      <c r="EQY137" s="77"/>
      <c r="EQZ137" s="77"/>
      <c r="ERA137" s="77"/>
      <c r="ERB137" s="77"/>
      <c r="ERC137" s="77"/>
      <c r="ERD137" s="77"/>
      <c r="ERE137" s="77"/>
      <c r="ERF137" s="77"/>
      <c r="ERG137" s="77"/>
      <c r="ERH137" s="77"/>
      <c r="ERI137" s="77"/>
      <c r="ERJ137" s="77"/>
      <c r="ERK137" s="77"/>
      <c r="ERL137" s="77"/>
      <c r="ERM137" s="77"/>
      <c r="ERN137" s="77"/>
      <c r="ERO137" s="77"/>
      <c r="ERP137" s="77"/>
      <c r="ERQ137" s="77"/>
      <c r="ERR137" s="77"/>
      <c r="ERS137" s="77"/>
      <c r="ERT137" s="77"/>
      <c r="ERU137" s="77"/>
      <c r="ERV137" s="77"/>
      <c r="ERW137" s="77"/>
      <c r="ERX137" s="77"/>
      <c r="ERY137" s="77"/>
      <c r="ERZ137" s="77"/>
      <c r="ESA137" s="77"/>
      <c r="ESB137" s="77"/>
      <c r="ESC137" s="77"/>
      <c r="ESD137" s="77"/>
      <c r="ESE137" s="77"/>
      <c r="ESF137" s="77"/>
      <c r="ESG137" s="77"/>
      <c r="ESH137" s="77"/>
      <c r="ESI137" s="77"/>
      <c r="ESJ137" s="77"/>
      <c r="ESK137" s="77"/>
      <c r="ESL137" s="77"/>
      <c r="ESM137" s="77"/>
      <c r="ESN137" s="77"/>
      <c r="ESO137" s="77"/>
      <c r="ESP137" s="77"/>
      <c r="ESQ137" s="77"/>
      <c r="ESR137" s="77"/>
      <c r="ESS137" s="77"/>
      <c r="EST137" s="77"/>
      <c r="ESU137" s="77"/>
      <c r="ESV137" s="77"/>
      <c r="ESW137" s="77"/>
      <c r="ESX137" s="77"/>
      <c r="ESY137" s="77"/>
      <c r="ESZ137" s="77"/>
      <c r="ETA137" s="77"/>
      <c r="ETB137" s="77"/>
      <c r="ETC137" s="77"/>
      <c r="ETD137" s="77"/>
      <c r="ETE137" s="77"/>
      <c r="ETF137" s="77"/>
      <c r="ETG137" s="77"/>
      <c r="ETH137" s="77"/>
      <c r="ETI137" s="77"/>
      <c r="ETJ137" s="77"/>
      <c r="ETK137" s="77"/>
      <c r="ETL137" s="77"/>
      <c r="ETM137" s="77"/>
      <c r="ETN137" s="77"/>
      <c r="ETO137" s="77"/>
      <c r="ETP137" s="77"/>
      <c r="ETQ137" s="77"/>
      <c r="ETR137" s="77"/>
      <c r="ETS137" s="77"/>
      <c r="ETT137" s="77"/>
      <c r="ETU137" s="77"/>
      <c r="ETV137" s="77"/>
      <c r="ETW137" s="77"/>
      <c r="ETX137" s="77"/>
      <c r="ETY137" s="77"/>
      <c r="ETZ137" s="77"/>
      <c r="EUA137" s="77"/>
      <c r="EUB137" s="77"/>
      <c r="EUC137" s="77"/>
      <c r="EUD137" s="77"/>
      <c r="EUE137" s="77"/>
      <c r="EUF137" s="77"/>
      <c r="EUG137" s="77"/>
      <c r="EUH137" s="77"/>
      <c r="EUI137" s="77"/>
      <c r="EUJ137" s="77"/>
      <c r="EUK137" s="77"/>
      <c r="EUL137" s="77"/>
      <c r="EUM137" s="77"/>
      <c r="EUN137" s="77"/>
      <c r="EUO137" s="77"/>
      <c r="EUP137" s="77"/>
      <c r="EUQ137" s="77"/>
      <c r="EUR137" s="77"/>
      <c r="EUS137" s="77"/>
      <c r="EUT137" s="77"/>
      <c r="EUU137" s="77"/>
      <c r="EUV137" s="77"/>
      <c r="EUW137" s="77"/>
      <c r="EUX137" s="77"/>
      <c r="EUY137" s="77"/>
      <c r="EUZ137" s="77"/>
      <c r="EVA137" s="77"/>
      <c r="EVB137" s="77"/>
      <c r="EVC137" s="77"/>
      <c r="EVD137" s="77"/>
      <c r="EVE137" s="77"/>
      <c r="EVF137" s="77"/>
      <c r="EVG137" s="77"/>
      <c r="EVH137" s="77"/>
      <c r="EVI137" s="77"/>
      <c r="EVJ137" s="77"/>
      <c r="EVK137" s="77"/>
      <c r="EVL137" s="77"/>
      <c r="EVM137" s="77"/>
      <c r="EVN137" s="77"/>
      <c r="EVO137" s="77"/>
      <c r="EVP137" s="77"/>
      <c r="EVQ137" s="77"/>
      <c r="EVR137" s="77"/>
      <c r="EVS137" s="77"/>
      <c r="EVT137" s="77"/>
      <c r="EVU137" s="77"/>
      <c r="EVV137" s="77"/>
      <c r="EVW137" s="77"/>
      <c r="EVX137" s="77"/>
      <c r="EVY137" s="77"/>
      <c r="EVZ137" s="77"/>
      <c r="EWA137" s="77"/>
      <c r="EWB137" s="77"/>
      <c r="EWC137" s="77"/>
      <c r="EWD137" s="77"/>
      <c r="EWE137" s="77"/>
      <c r="EWF137" s="77"/>
      <c r="EWG137" s="77"/>
      <c r="EWH137" s="77"/>
      <c r="EWI137" s="77"/>
      <c r="EWJ137" s="77"/>
      <c r="EWK137" s="77"/>
      <c r="EWL137" s="77"/>
      <c r="EWM137" s="77"/>
      <c r="EWN137" s="77"/>
      <c r="EWO137" s="77"/>
      <c r="EWP137" s="77"/>
      <c r="EWQ137" s="77"/>
      <c r="EWR137" s="77"/>
      <c r="EWS137" s="77"/>
      <c r="EWT137" s="77"/>
      <c r="EWU137" s="77"/>
      <c r="EWV137" s="77"/>
      <c r="EWW137" s="77"/>
      <c r="EWX137" s="77"/>
      <c r="EWY137" s="77"/>
      <c r="EWZ137" s="77"/>
      <c r="EXA137" s="77"/>
      <c r="EXB137" s="77"/>
      <c r="EXC137" s="77"/>
      <c r="EXD137" s="77"/>
      <c r="EXE137" s="77"/>
      <c r="EXF137" s="77"/>
      <c r="EXG137" s="77"/>
      <c r="EXH137" s="77"/>
      <c r="EXI137" s="77"/>
      <c r="EXJ137" s="77"/>
      <c r="EXK137" s="77"/>
      <c r="EXL137" s="77"/>
      <c r="EXM137" s="77"/>
      <c r="EXN137" s="77"/>
      <c r="EXO137" s="77"/>
      <c r="EXP137" s="77"/>
      <c r="EXQ137" s="77"/>
      <c r="EXR137" s="77"/>
      <c r="EXS137" s="77"/>
      <c r="EXT137" s="77"/>
      <c r="EXU137" s="77"/>
      <c r="EXV137" s="77"/>
      <c r="EXW137" s="77"/>
      <c r="EXX137" s="77"/>
      <c r="EXY137" s="77"/>
      <c r="EXZ137" s="77"/>
      <c r="EYA137" s="77"/>
      <c r="EYB137" s="77"/>
      <c r="EYC137" s="77"/>
      <c r="EYD137" s="77"/>
      <c r="EYE137" s="77"/>
      <c r="EYF137" s="77"/>
      <c r="EYG137" s="77"/>
      <c r="EYH137" s="77"/>
      <c r="EYI137" s="77"/>
      <c r="EYJ137" s="77"/>
      <c r="EYK137" s="77"/>
      <c r="EYL137" s="77"/>
      <c r="EYM137" s="77"/>
      <c r="EYN137" s="77"/>
      <c r="EYO137" s="77"/>
      <c r="EYP137" s="77"/>
      <c r="EYQ137" s="77"/>
      <c r="EYR137" s="77"/>
      <c r="EYS137" s="77"/>
      <c r="EYT137" s="77"/>
      <c r="EYU137" s="77"/>
      <c r="EYV137" s="77"/>
      <c r="EYW137" s="77"/>
      <c r="EYX137" s="77"/>
      <c r="EYY137" s="77"/>
      <c r="EYZ137" s="77"/>
      <c r="EZA137" s="77"/>
      <c r="EZB137" s="77"/>
      <c r="EZC137" s="77"/>
      <c r="EZD137" s="77"/>
      <c r="EZE137" s="77"/>
      <c r="EZF137" s="77"/>
      <c r="EZG137" s="77"/>
      <c r="EZH137" s="77"/>
      <c r="EZI137" s="77"/>
      <c r="EZJ137" s="77"/>
      <c r="EZK137" s="77"/>
      <c r="EZL137" s="77"/>
      <c r="EZM137" s="77"/>
      <c r="EZN137" s="77"/>
      <c r="EZO137" s="77"/>
      <c r="EZP137" s="77"/>
      <c r="EZQ137" s="77"/>
      <c r="EZR137" s="77"/>
      <c r="EZS137" s="77"/>
      <c r="EZT137" s="77"/>
      <c r="EZU137" s="77"/>
      <c r="EZV137" s="77"/>
      <c r="EZW137" s="77"/>
      <c r="EZX137" s="77"/>
      <c r="EZY137" s="77"/>
      <c r="EZZ137" s="77"/>
      <c r="FAA137" s="77"/>
      <c r="FAB137" s="77"/>
      <c r="FAC137" s="77"/>
      <c r="FAD137" s="77"/>
      <c r="FAE137" s="77"/>
      <c r="FAF137" s="77"/>
      <c r="FAG137" s="77"/>
      <c r="FAH137" s="77"/>
      <c r="FAI137" s="77"/>
      <c r="FAJ137" s="77"/>
      <c r="FAK137" s="77"/>
      <c r="FAL137" s="77"/>
      <c r="FAM137" s="77"/>
      <c r="FAN137" s="77"/>
      <c r="FAO137" s="77"/>
      <c r="FAP137" s="77"/>
      <c r="FAQ137" s="77"/>
      <c r="FAR137" s="77"/>
      <c r="FAS137" s="77"/>
      <c r="FAT137" s="77"/>
      <c r="FAU137" s="77"/>
      <c r="FAV137" s="77"/>
      <c r="FAW137" s="77"/>
      <c r="FAX137" s="77"/>
      <c r="FAY137" s="77"/>
      <c r="FAZ137" s="77"/>
      <c r="FBA137" s="77"/>
      <c r="FBB137" s="77"/>
      <c r="FBC137" s="77"/>
      <c r="FBD137" s="77"/>
      <c r="FBE137" s="77"/>
      <c r="FBF137" s="77"/>
      <c r="FBG137" s="77"/>
      <c r="FBH137" s="77"/>
      <c r="FBI137" s="77"/>
      <c r="FBJ137" s="77"/>
      <c r="FBK137" s="77"/>
      <c r="FBL137" s="77"/>
      <c r="FBM137" s="77"/>
      <c r="FBN137" s="77"/>
      <c r="FBO137" s="77"/>
      <c r="FBP137" s="77"/>
      <c r="FBQ137" s="77"/>
      <c r="FBR137" s="77"/>
      <c r="FBS137" s="77"/>
      <c r="FBT137" s="77"/>
      <c r="FBU137" s="77"/>
      <c r="FBV137" s="77"/>
      <c r="FBW137" s="77"/>
      <c r="FBX137" s="77"/>
      <c r="FBY137" s="77"/>
      <c r="FBZ137" s="77"/>
      <c r="FCA137" s="77"/>
      <c r="FCB137" s="77"/>
      <c r="FCC137" s="77"/>
      <c r="FCD137" s="77"/>
      <c r="FCE137" s="77"/>
      <c r="FCF137" s="77"/>
      <c r="FCG137" s="77"/>
      <c r="FCH137" s="77"/>
      <c r="FCI137" s="77"/>
      <c r="FCJ137" s="77"/>
      <c r="FCK137" s="77"/>
      <c r="FCL137" s="77"/>
      <c r="FCM137" s="77"/>
      <c r="FCN137" s="77"/>
      <c r="FCO137" s="77"/>
      <c r="FCP137" s="77"/>
      <c r="FCQ137" s="77"/>
      <c r="FCR137" s="77"/>
      <c r="FCS137" s="77"/>
      <c r="FCT137" s="77"/>
      <c r="FCU137" s="77"/>
      <c r="FCV137" s="77"/>
      <c r="FCW137" s="77"/>
      <c r="FCX137" s="77"/>
      <c r="FCY137" s="77"/>
      <c r="FCZ137" s="77"/>
      <c r="FDA137" s="77"/>
      <c r="FDB137" s="77"/>
      <c r="FDC137" s="77"/>
      <c r="FDD137" s="77"/>
      <c r="FDE137" s="77"/>
      <c r="FDF137" s="77"/>
      <c r="FDG137" s="77"/>
      <c r="FDH137" s="77"/>
      <c r="FDI137" s="77"/>
      <c r="FDJ137" s="77"/>
      <c r="FDK137" s="77"/>
      <c r="FDL137" s="77"/>
      <c r="FDM137" s="77"/>
      <c r="FDN137" s="77"/>
      <c r="FDO137" s="77"/>
      <c r="FDP137" s="77"/>
      <c r="FDQ137" s="77"/>
      <c r="FDR137" s="77"/>
      <c r="FDS137" s="77"/>
      <c r="FDT137" s="77"/>
      <c r="FDU137" s="77"/>
      <c r="FDV137" s="77"/>
      <c r="FDW137" s="77"/>
      <c r="FDX137" s="77"/>
      <c r="FDY137" s="77"/>
      <c r="FDZ137" s="77"/>
      <c r="FEA137" s="77"/>
      <c r="FEB137" s="77"/>
      <c r="FEC137" s="77"/>
      <c r="FED137" s="77"/>
      <c r="FEE137" s="77"/>
      <c r="FEF137" s="77"/>
      <c r="FEG137" s="77"/>
      <c r="FEH137" s="77"/>
      <c r="FEI137" s="77"/>
      <c r="FEJ137" s="77"/>
      <c r="FEK137" s="77"/>
      <c r="FEL137" s="77"/>
      <c r="FEM137" s="77"/>
      <c r="FEN137" s="77"/>
      <c r="FEO137" s="77"/>
      <c r="FEP137" s="77"/>
      <c r="FEQ137" s="77"/>
      <c r="FER137" s="77"/>
      <c r="FES137" s="77"/>
      <c r="FET137" s="77"/>
      <c r="FEU137" s="77"/>
      <c r="FEV137" s="77"/>
      <c r="FEW137" s="77"/>
      <c r="FEX137" s="77"/>
      <c r="FEY137" s="77"/>
      <c r="FEZ137" s="77"/>
      <c r="FFA137" s="77"/>
      <c r="FFB137" s="77"/>
      <c r="FFC137" s="77"/>
      <c r="FFD137" s="77"/>
      <c r="FFE137" s="77"/>
      <c r="FFF137" s="77"/>
      <c r="FFG137" s="77"/>
      <c r="FFH137" s="77"/>
      <c r="FFI137" s="77"/>
      <c r="FFJ137" s="77"/>
      <c r="FFK137" s="77"/>
      <c r="FFL137" s="77"/>
      <c r="FFM137" s="77"/>
      <c r="FFN137" s="77"/>
      <c r="FFO137" s="77"/>
      <c r="FFP137" s="77"/>
      <c r="FFQ137" s="77"/>
      <c r="FFR137" s="77"/>
      <c r="FFS137" s="77"/>
      <c r="FFT137" s="77"/>
      <c r="FFU137" s="77"/>
      <c r="FFV137" s="77"/>
      <c r="FFW137" s="77"/>
      <c r="FFX137" s="77"/>
      <c r="FFY137" s="77"/>
      <c r="FFZ137" s="77"/>
      <c r="FGA137" s="77"/>
      <c r="FGB137" s="77"/>
      <c r="FGC137" s="77"/>
      <c r="FGD137" s="77"/>
      <c r="FGE137" s="77"/>
      <c r="FGF137" s="77"/>
      <c r="FGG137" s="77"/>
      <c r="FGH137" s="77"/>
      <c r="FGI137" s="77"/>
      <c r="FGJ137" s="77"/>
      <c r="FGK137" s="77"/>
      <c r="FGL137" s="77"/>
      <c r="FGM137" s="77"/>
      <c r="FGN137" s="77"/>
      <c r="FGO137" s="77"/>
      <c r="FGP137" s="77"/>
      <c r="FGQ137" s="77"/>
      <c r="FGR137" s="77"/>
      <c r="FGS137" s="77"/>
      <c r="FGT137" s="77"/>
      <c r="FGU137" s="77"/>
      <c r="FGV137" s="77"/>
      <c r="FGW137" s="77"/>
      <c r="FGX137" s="77"/>
      <c r="FGY137" s="77"/>
      <c r="FGZ137" s="77"/>
      <c r="FHA137" s="77"/>
      <c r="FHB137" s="77"/>
      <c r="FHC137" s="77"/>
      <c r="FHD137" s="77"/>
      <c r="FHE137" s="77"/>
      <c r="FHF137" s="77"/>
      <c r="FHG137" s="77"/>
      <c r="FHH137" s="77"/>
      <c r="FHI137" s="77"/>
      <c r="FHJ137" s="77"/>
      <c r="FHK137" s="77"/>
      <c r="FHL137" s="77"/>
      <c r="FHM137" s="77"/>
      <c r="FHN137" s="77"/>
      <c r="FHO137" s="77"/>
      <c r="FHP137" s="77"/>
      <c r="FHQ137" s="77"/>
      <c r="FHR137" s="77"/>
      <c r="FHS137" s="77"/>
      <c r="FHT137" s="77"/>
      <c r="FHU137" s="77"/>
      <c r="FHV137" s="77"/>
      <c r="FHW137" s="77"/>
      <c r="FHX137" s="77"/>
      <c r="FHY137" s="77"/>
      <c r="FHZ137" s="77"/>
      <c r="FIA137" s="77"/>
      <c r="FIB137" s="77"/>
      <c r="FIC137" s="77"/>
      <c r="FID137" s="77"/>
      <c r="FIE137" s="77"/>
      <c r="FIF137" s="77"/>
      <c r="FIG137" s="77"/>
      <c r="FIH137" s="77"/>
      <c r="FII137" s="77"/>
      <c r="FIJ137" s="77"/>
      <c r="FIK137" s="77"/>
      <c r="FIL137" s="77"/>
      <c r="FIM137" s="77"/>
      <c r="FIN137" s="77"/>
      <c r="FIO137" s="77"/>
      <c r="FIP137" s="77"/>
      <c r="FIQ137" s="77"/>
      <c r="FIR137" s="77"/>
      <c r="FIS137" s="77"/>
      <c r="FIT137" s="77"/>
      <c r="FIU137" s="77"/>
      <c r="FIV137" s="77"/>
      <c r="FIW137" s="77"/>
      <c r="FIX137" s="77"/>
      <c r="FIY137" s="77"/>
      <c r="FIZ137" s="77"/>
      <c r="FJA137" s="77"/>
      <c r="FJB137" s="77"/>
      <c r="FJC137" s="77"/>
      <c r="FJD137" s="77"/>
      <c r="FJE137" s="77"/>
      <c r="FJF137" s="77"/>
      <c r="FJG137" s="77"/>
      <c r="FJH137" s="77"/>
      <c r="FJI137" s="77"/>
      <c r="FJJ137" s="77"/>
      <c r="FJK137" s="77"/>
      <c r="FJL137" s="77"/>
      <c r="FJM137" s="77"/>
      <c r="FJN137" s="77"/>
      <c r="FJO137" s="77"/>
      <c r="FJP137" s="77"/>
      <c r="FJQ137" s="77"/>
      <c r="FJR137" s="77"/>
      <c r="FJS137" s="77"/>
      <c r="FJT137" s="77"/>
      <c r="FJU137" s="77"/>
      <c r="FJV137" s="77"/>
      <c r="FJW137" s="77"/>
      <c r="FJX137" s="77"/>
      <c r="FJY137" s="77"/>
      <c r="FJZ137" s="77"/>
      <c r="FKA137" s="77"/>
      <c r="FKB137" s="77"/>
      <c r="FKC137" s="77"/>
      <c r="FKD137" s="77"/>
      <c r="FKE137" s="77"/>
      <c r="FKF137" s="77"/>
      <c r="FKG137" s="77"/>
      <c r="FKH137" s="77"/>
      <c r="FKI137" s="77"/>
      <c r="FKJ137" s="77"/>
      <c r="FKK137" s="77"/>
      <c r="FKL137" s="77"/>
      <c r="FKM137" s="77"/>
      <c r="FKN137" s="77"/>
      <c r="FKO137" s="77"/>
      <c r="FKP137" s="77"/>
      <c r="FKQ137" s="77"/>
      <c r="FKR137" s="77"/>
      <c r="FKS137" s="77"/>
      <c r="FKT137" s="77"/>
      <c r="FKU137" s="77"/>
      <c r="FKV137" s="77"/>
      <c r="FKW137" s="77"/>
      <c r="FKX137" s="77"/>
      <c r="FKY137" s="77"/>
      <c r="FKZ137" s="77"/>
      <c r="FLA137" s="77"/>
      <c r="FLB137" s="77"/>
      <c r="FLC137" s="77"/>
      <c r="FLD137" s="77"/>
      <c r="FLE137" s="77"/>
      <c r="FLF137" s="77"/>
      <c r="FLG137" s="77"/>
      <c r="FLH137" s="77"/>
      <c r="FLI137" s="77"/>
      <c r="FLJ137" s="77"/>
      <c r="FLK137" s="77"/>
      <c r="FLL137" s="77"/>
      <c r="FLM137" s="77"/>
      <c r="FLN137" s="77"/>
      <c r="FLO137" s="77"/>
      <c r="FLP137" s="77"/>
      <c r="FLQ137" s="77"/>
      <c r="FLR137" s="77"/>
      <c r="FLS137" s="77"/>
      <c r="FLT137" s="77"/>
      <c r="FLU137" s="77"/>
      <c r="FLV137" s="77"/>
      <c r="FLW137" s="77"/>
      <c r="FLX137" s="77"/>
      <c r="FLY137" s="77"/>
      <c r="FLZ137" s="77"/>
      <c r="FMA137" s="77"/>
      <c r="FMB137" s="77"/>
      <c r="FMC137" s="77"/>
      <c r="FMD137" s="77"/>
      <c r="FME137" s="77"/>
      <c r="FMF137" s="77"/>
      <c r="FMG137" s="77"/>
      <c r="FMH137" s="77"/>
      <c r="FMI137" s="77"/>
      <c r="FMJ137" s="77"/>
      <c r="FMK137" s="77"/>
      <c r="FML137" s="77"/>
      <c r="FMM137" s="77"/>
      <c r="FMN137" s="77"/>
      <c r="FMO137" s="77"/>
      <c r="FMP137" s="77"/>
      <c r="FMQ137" s="77"/>
      <c r="FMR137" s="77"/>
      <c r="FMS137" s="77"/>
      <c r="FMT137" s="77"/>
      <c r="FMU137" s="77"/>
      <c r="FMV137" s="77"/>
      <c r="FMW137" s="77"/>
      <c r="FMX137" s="77"/>
      <c r="FMY137" s="77"/>
      <c r="FMZ137" s="77"/>
      <c r="FNA137" s="77"/>
      <c r="FNB137" s="77"/>
      <c r="FNC137" s="77"/>
      <c r="FND137" s="77"/>
      <c r="FNE137" s="77"/>
      <c r="FNF137" s="77"/>
      <c r="FNG137" s="77"/>
      <c r="FNH137" s="77"/>
      <c r="FNI137" s="77"/>
      <c r="FNJ137" s="77"/>
      <c r="FNK137" s="77"/>
      <c r="FNL137" s="77"/>
      <c r="FNM137" s="77"/>
      <c r="FNN137" s="77"/>
      <c r="FNO137" s="77"/>
      <c r="FNP137" s="77"/>
      <c r="FNQ137" s="77"/>
      <c r="FNR137" s="77"/>
      <c r="FNS137" s="77"/>
      <c r="FNT137" s="77"/>
      <c r="FNU137" s="77"/>
      <c r="FNV137" s="77"/>
      <c r="FNW137" s="77"/>
      <c r="FNX137" s="77"/>
      <c r="FNY137" s="77"/>
      <c r="FNZ137" s="77"/>
      <c r="FOA137" s="77"/>
      <c r="FOB137" s="77"/>
      <c r="FOC137" s="77"/>
      <c r="FOD137" s="77"/>
      <c r="FOE137" s="77"/>
      <c r="FOF137" s="77"/>
      <c r="FOG137" s="77"/>
      <c r="FOH137" s="77"/>
      <c r="FOI137" s="77"/>
      <c r="FOJ137" s="77"/>
      <c r="FOK137" s="77"/>
      <c r="FOL137" s="77"/>
      <c r="FOM137" s="77"/>
      <c r="FON137" s="77"/>
      <c r="FOO137" s="77"/>
      <c r="FOP137" s="77"/>
      <c r="FOQ137" s="77"/>
      <c r="FOR137" s="77"/>
      <c r="FOS137" s="77"/>
      <c r="FOT137" s="77"/>
      <c r="FOU137" s="77"/>
      <c r="FOV137" s="77"/>
      <c r="FOW137" s="77"/>
      <c r="FOX137" s="77"/>
      <c r="FOY137" s="77"/>
      <c r="FOZ137" s="77"/>
      <c r="FPA137" s="77"/>
      <c r="FPB137" s="77"/>
      <c r="FPC137" s="77"/>
      <c r="FPD137" s="77"/>
      <c r="FPE137" s="77"/>
      <c r="FPF137" s="77"/>
      <c r="FPG137" s="77"/>
      <c r="FPH137" s="77"/>
      <c r="FPI137" s="77"/>
      <c r="FPJ137" s="77"/>
      <c r="FPK137" s="77"/>
      <c r="FPL137" s="77"/>
      <c r="FPM137" s="77"/>
      <c r="FPN137" s="77"/>
      <c r="FPO137" s="77"/>
      <c r="FPP137" s="77"/>
      <c r="FPQ137" s="77"/>
      <c r="FPR137" s="77"/>
      <c r="FPS137" s="77"/>
      <c r="FPT137" s="77"/>
      <c r="FPU137" s="77"/>
      <c r="FPV137" s="77"/>
      <c r="FPW137" s="77"/>
      <c r="FPX137" s="77"/>
      <c r="FPY137" s="77"/>
      <c r="FPZ137" s="77"/>
      <c r="FQA137" s="77"/>
      <c r="FQB137" s="77"/>
      <c r="FQC137" s="77"/>
      <c r="FQD137" s="77"/>
      <c r="FQE137" s="77"/>
      <c r="FQF137" s="77"/>
      <c r="FQG137" s="77"/>
      <c r="FQH137" s="77"/>
      <c r="FQI137" s="77"/>
      <c r="FQJ137" s="77"/>
      <c r="FQK137" s="77"/>
      <c r="FQL137" s="77"/>
      <c r="FQM137" s="77"/>
      <c r="FQN137" s="77"/>
      <c r="FQO137" s="77"/>
      <c r="FQP137" s="77"/>
      <c r="FQQ137" s="77"/>
      <c r="FQR137" s="77"/>
      <c r="FQS137" s="77"/>
      <c r="FQT137" s="77"/>
      <c r="FQU137" s="77"/>
      <c r="FQV137" s="77"/>
      <c r="FQW137" s="77"/>
      <c r="FQX137" s="77"/>
      <c r="FQY137" s="77"/>
      <c r="FQZ137" s="77"/>
      <c r="FRA137" s="77"/>
      <c r="FRB137" s="77"/>
      <c r="FRC137" s="77"/>
      <c r="FRD137" s="77"/>
      <c r="FRE137" s="77"/>
      <c r="FRF137" s="77"/>
      <c r="FRG137" s="77"/>
      <c r="FRH137" s="77"/>
      <c r="FRI137" s="77"/>
      <c r="FRJ137" s="77"/>
      <c r="FRK137" s="77"/>
      <c r="FRL137" s="77"/>
      <c r="FRM137" s="77"/>
      <c r="FRN137" s="77"/>
      <c r="FRO137" s="77"/>
      <c r="FRP137" s="77"/>
      <c r="FRQ137" s="77"/>
      <c r="FRR137" s="77"/>
      <c r="FRS137" s="77"/>
      <c r="FRT137" s="77"/>
      <c r="FRU137" s="77"/>
      <c r="FRV137" s="77"/>
      <c r="FRW137" s="77"/>
      <c r="FRX137" s="77"/>
      <c r="FRY137" s="77"/>
      <c r="FRZ137" s="77"/>
      <c r="FSA137" s="77"/>
      <c r="FSB137" s="77"/>
      <c r="FSC137" s="77"/>
      <c r="FSD137" s="77"/>
      <c r="FSE137" s="77"/>
      <c r="FSF137" s="77"/>
      <c r="FSG137" s="77"/>
      <c r="FSH137" s="77"/>
      <c r="FSI137" s="77"/>
      <c r="FSJ137" s="77"/>
      <c r="FSK137" s="77"/>
      <c r="FSL137" s="77"/>
      <c r="FSM137" s="77"/>
      <c r="FSN137" s="77"/>
      <c r="FSO137" s="77"/>
      <c r="FSP137" s="77"/>
      <c r="FSQ137" s="77"/>
      <c r="FSR137" s="77"/>
      <c r="FSS137" s="77"/>
      <c r="FST137" s="77"/>
      <c r="FSU137" s="77"/>
      <c r="FSV137" s="77"/>
      <c r="FSW137" s="77"/>
      <c r="FSX137" s="77"/>
      <c r="FSY137" s="77"/>
      <c r="FSZ137" s="77"/>
      <c r="FTA137" s="77"/>
      <c r="FTB137" s="77"/>
      <c r="FTC137" s="77"/>
      <c r="FTD137" s="77"/>
      <c r="FTE137" s="77"/>
      <c r="FTF137" s="77"/>
      <c r="FTG137" s="77"/>
      <c r="FTH137" s="77"/>
      <c r="FTI137" s="77"/>
      <c r="FTJ137" s="77"/>
      <c r="FTK137" s="77"/>
      <c r="FTL137" s="77"/>
      <c r="FTM137" s="77"/>
      <c r="FTN137" s="77"/>
      <c r="FTO137" s="77"/>
      <c r="FTP137" s="77"/>
      <c r="FTQ137" s="77"/>
      <c r="FTR137" s="77"/>
      <c r="FTS137" s="77"/>
      <c r="FTT137" s="77"/>
      <c r="FTU137" s="77"/>
      <c r="FTV137" s="77"/>
      <c r="FTW137" s="77"/>
      <c r="FTX137" s="77"/>
      <c r="FTY137" s="77"/>
      <c r="FTZ137" s="77"/>
      <c r="FUA137" s="77"/>
      <c r="FUB137" s="77"/>
      <c r="FUC137" s="77"/>
      <c r="FUD137" s="77"/>
      <c r="FUE137" s="77"/>
      <c r="FUF137" s="77"/>
      <c r="FUG137" s="77"/>
      <c r="FUH137" s="77"/>
      <c r="FUI137" s="77"/>
      <c r="FUJ137" s="77"/>
      <c r="FUK137" s="77"/>
      <c r="FUL137" s="77"/>
      <c r="FUM137" s="77"/>
      <c r="FUN137" s="77"/>
      <c r="FUO137" s="77"/>
      <c r="FUP137" s="77"/>
      <c r="FUQ137" s="77"/>
      <c r="FUR137" s="77"/>
      <c r="FUS137" s="77"/>
      <c r="FUT137" s="77"/>
      <c r="FUU137" s="77"/>
      <c r="FUV137" s="77"/>
      <c r="FUW137" s="77"/>
      <c r="FUX137" s="77"/>
      <c r="FUY137" s="77"/>
      <c r="FUZ137" s="77"/>
      <c r="FVA137" s="77"/>
      <c r="FVB137" s="77"/>
      <c r="FVC137" s="77"/>
      <c r="FVD137" s="77"/>
      <c r="FVE137" s="77"/>
      <c r="FVF137" s="77"/>
      <c r="FVG137" s="77"/>
      <c r="FVH137" s="77"/>
      <c r="FVI137" s="77"/>
      <c r="FVJ137" s="77"/>
      <c r="FVK137" s="77"/>
      <c r="FVL137" s="77"/>
      <c r="FVM137" s="77"/>
      <c r="FVN137" s="77"/>
      <c r="FVO137" s="77"/>
      <c r="FVP137" s="77"/>
      <c r="FVQ137" s="77"/>
      <c r="FVR137" s="77"/>
      <c r="FVS137" s="77"/>
      <c r="FVT137" s="77"/>
      <c r="FVU137" s="77"/>
      <c r="FVV137" s="77"/>
      <c r="FVW137" s="77"/>
      <c r="FVX137" s="77"/>
      <c r="FVY137" s="77"/>
      <c r="FVZ137" s="77"/>
      <c r="FWA137" s="77"/>
      <c r="FWB137" s="77"/>
      <c r="FWC137" s="77"/>
      <c r="FWD137" s="77"/>
      <c r="FWE137" s="77"/>
      <c r="FWF137" s="77"/>
      <c r="FWG137" s="77"/>
      <c r="FWH137" s="77"/>
      <c r="FWI137" s="77"/>
      <c r="FWJ137" s="77"/>
      <c r="FWK137" s="77"/>
      <c r="FWL137" s="77"/>
      <c r="FWM137" s="77"/>
      <c r="FWN137" s="77"/>
      <c r="FWO137" s="77"/>
      <c r="FWP137" s="77"/>
      <c r="FWQ137" s="77"/>
      <c r="FWR137" s="77"/>
      <c r="FWS137" s="77"/>
      <c r="FWT137" s="77"/>
      <c r="FWU137" s="77"/>
      <c r="FWV137" s="77"/>
      <c r="FWW137" s="77"/>
      <c r="FWX137" s="77"/>
      <c r="FWY137" s="77"/>
      <c r="FWZ137" s="77"/>
      <c r="FXA137" s="77"/>
      <c r="FXB137" s="77"/>
      <c r="FXC137" s="77"/>
      <c r="FXD137" s="77"/>
      <c r="FXE137" s="77"/>
      <c r="FXF137" s="77"/>
      <c r="FXG137" s="77"/>
      <c r="FXH137" s="77"/>
      <c r="FXI137" s="77"/>
      <c r="FXJ137" s="77"/>
      <c r="FXK137" s="77"/>
      <c r="FXL137" s="77"/>
      <c r="FXM137" s="77"/>
      <c r="FXN137" s="77"/>
      <c r="FXO137" s="77"/>
      <c r="FXP137" s="77"/>
      <c r="FXQ137" s="77"/>
      <c r="FXR137" s="77"/>
      <c r="FXS137" s="77"/>
      <c r="FXT137" s="77"/>
      <c r="FXU137" s="77"/>
      <c r="FXV137" s="77"/>
      <c r="FXW137" s="77"/>
      <c r="FXX137" s="77"/>
      <c r="FXY137" s="77"/>
      <c r="FXZ137" s="77"/>
      <c r="FYA137" s="77"/>
      <c r="FYB137" s="77"/>
      <c r="FYC137" s="77"/>
      <c r="FYD137" s="77"/>
      <c r="FYE137" s="77"/>
      <c r="FYF137" s="77"/>
      <c r="FYG137" s="77"/>
      <c r="FYH137" s="77"/>
      <c r="FYI137" s="77"/>
      <c r="FYJ137" s="77"/>
      <c r="FYK137" s="77"/>
      <c r="FYL137" s="77"/>
      <c r="FYM137" s="77"/>
      <c r="FYN137" s="77"/>
      <c r="FYO137" s="77"/>
      <c r="FYP137" s="77"/>
      <c r="FYQ137" s="77"/>
      <c r="FYR137" s="77"/>
      <c r="FYS137" s="77"/>
      <c r="FYT137" s="77"/>
      <c r="FYU137" s="77"/>
      <c r="FYV137" s="77"/>
      <c r="FYW137" s="77"/>
      <c r="FYX137" s="77"/>
      <c r="FYY137" s="77"/>
      <c r="FYZ137" s="77"/>
      <c r="FZA137" s="77"/>
      <c r="FZB137" s="77"/>
      <c r="FZC137" s="77"/>
      <c r="FZD137" s="77"/>
      <c r="FZE137" s="77"/>
      <c r="FZF137" s="77"/>
      <c r="FZG137" s="77"/>
      <c r="FZH137" s="77"/>
      <c r="FZI137" s="77"/>
      <c r="FZJ137" s="77"/>
      <c r="FZK137" s="77"/>
      <c r="FZL137" s="77"/>
      <c r="FZM137" s="77"/>
      <c r="FZN137" s="77"/>
      <c r="FZO137" s="77"/>
      <c r="FZP137" s="77"/>
      <c r="FZQ137" s="77"/>
      <c r="FZR137" s="77"/>
      <c r="FZS137" s="77"/>
      <c r="FZT137" s="77"/>
      <c r="FZU137" s="77"/>
      <c r="FZV137" s="77"/>
      <c r="FZW137" s="77"/>
      <c r="FZX137" s="77"/>
      <c r="FZY137" s="77"/>
      <c r="FZZ137" s="77"/>
      <c r="GAA137" s="77"/>
      <c r="GAB137" s="77"/>
      <c r="GAC137" s="77"/>
      <c r="GAD137" s="77"/>
      <c r="GAE137" s="77"/>
      <c r="GAF137" s="77"/>
      <c r="GAG137" s="77"/>
      <c r="GAH137" s="77"/>
      <c r="GAI137" s="77"/>
      <c r="GAJ137" s="77"/>
      <c r="GAK137" s="77"/>
      <c r="GAL137" s="77"/>
      <c r="GAM137" s="77"/>
      <c r="GAN137" s="77"/>
      <c r="GAO137" s="77"/>
      <c r="GAP137" s="77"/>
      <c r="GAQ137" s="77"/>
      <c r="GAR137" s="77"/>
      <c r="GAS137" s="77"/>
      <c r="GAT137" s="77"/>
      <c r="GAU137" s="77"/>
      <c r="GAV137" s="77"/>
      <c r="GAW137" s="77"/>
      <c r="GAX137" s="77"/>
      <c r="GAY137" s="77"/>
      <c r="GAZ137" s="77"/>
      <c r="GBA137" s="77"/>
      <c r="GBB137" s="77"/>
      <c r="GBC137" s="77"/>
      <c r="GBD137" s="77"/>
      <c r="GBE137" s="77"/>
      <c r="GBF137" s="77"/>
      <c r="GBG137" s="77"/>
      <c r="GBH137" s="77"/>
      <c r="GBI137" s="77"/>
      <c r="GBJ137" s="77"/>
      <c r="GBK137" s="77"/>
      <c r="GBL137" s="77"/>
      <c r="GBM137" s="77"/>
      <c r="GBN137" s="77"/>
      <c r="GBO137" s="77"/>
      <c r="GBP137" s="77"/>
      <c r="GBQ137" s="77"/>
      <c r="GBR137" s="77"/>
      <c r="GBS137" s="77"/>
      <c r="GBT137" s="77"/>
      <c r="GBU137" s="77"/>
      <c r="GBV137" s="77"/>
      <c r="GBW137" s="77"/>
      <c r="GBX137" s="77"/>
      <c r="GBY137" s="77"/>
      <c r="GBZ137" s="77"/>
      <c r="GCA137" s="77"/>
      <c r="GCB137" s="77"/>
      <c r="GCC137" s="77"/>
      <c r="GCD137" s="77"/>
      <c r="GCE137" s="77"/>
      <c r="GCF137" s="77"/>
      <c r="GCG137" s="77"/>
      <c r="GCH137" s="77"/>
      <c r="GCI137" s="77"/>
      <c r="GCJ137" s="77"/>
      <c r="GCK137" s="77"/>
      <c r="GCL137" s="77"/>
      <c r="GCM137" s="77"/>
      <c r="GCN137" s="77"/>
      <c r="GCO137" s="77"/>
      <c r="GCP137" s="77"/>
      <c r="GCQ137" s="77"/>
      <c r="GCR137" s="77"/>
      <c r="GCS137" s="77"/>
      <c r="GCT137" s="77"/>
      <c r="GCU137" s="77"/>
      <c r="GCV137" s="77"/>
      <c r="GCW137" s="77"/>
      <c r="GCX137" s="77"/>
      <c r="GCY137" s="77"/>
      <c r="GCZ137" s="77"/>
      <c r="GDA137" s="77"/>
      <c r="GDB137" s="77"/>
      <c r="GDC137" s="77"/>
      <c r="GDD137" s="77"/>
      <c r="GDE137" s="77"/>
      <c r="GDF137" s="77"/>
      <c r="GDG137" s="77"/>
      <c r="GDH137" s="77"/>
      <c r="GDI137" s="77"/>
      <c r="GDJ137" s="77"/>
      <c r="GDK137" s="77"/>
      <c r="GDL137" s="77"/>
      <c r="GDM137" s="77"/>
      <c r="GDN137" s="77"/>
      <c r="GDO137" s="77"/>
      <c r="GDP137" s="77"/>
      <c r="GDQ137" s="77"/>
      <c r="GDR137" s="77"/>
      <c r="GDS137" s="77"/>
      <c r="GDT137" s="77"/>
      <c r="GDU137" s="77"/>
      <c r="GDV137" s="77"/>
      <c r="GDW137" s="77"/>
      <c r="GDX137" s="77"/>
      <c r="GDY137" s="77"/>
      <c r="GDZ137" s="77"/>
      <c r="GEA137" s="77"/>
      <c r="GEB137" s="77"/>
      <c r="GEC137" s="77"/>
      <c r="GED137" s="77"/>
      <c r="GEE137" s="77"/>
      <c r="GEF137" s="77"/>
      <c r="GEG137" s="77"/>
      <c r="GEH137" s="77"/>
      <c r="GEI137" s="77"/>
      <c r="GEJ137" s="77"/>
      <c r="GEK137" s="77"/>
      <c r="GEL137" s="77"/>
      <c r="GEM137" s="77"/>
      <c r="GEN137" s="77"/>
      <c r="GEO137" s="77"/>
      <c r="GEP137" s="77"/>
      <c r="GEQ137" s="77"/>
      <c r="GER137" s="77"/>
      <c r="GES137" s="77"/>
      <c r="GET137" s="77"/>
      <c r="GEU137" s="77"/>
      <c r="GEV137" s="77"/>
      <c r="GEW137" s="77"/>
      <c r="GEX137" s="77"/>
      <c r="GEY137" s="77"/>
      <c r="GEZ137" s="77"/>
      <c r="GFA137" s="77"/>
      <c r="GFB137" s="77"/>
      <c r="GFC137" s="77"/>
      <c r="GFD137" s="77"/>
      <c r="GFE137" s="77"/>
      <c r="GFF137" s="77"/>
      <c r="GFG137" s="77"/>
      <c r="GFH137" s="77"/>
      <c r="GFI137" s="77"/>
      <c r="GFJ137" s="77"/>
      <c r="GFK137" s="77"/>
      <c r="GFL137" s="77"/>
      <c r="GFM137" s="77"/>
      <c r="GFN137" s="77"/>
      <c r="GFO137" s="77"/>
      <c r="GFP137" s="77"/>
      <c r="GFQ137" s="77"/>
      <c r="GFR137" s="77"/>
      <c r="GFS137" s="77"/>
      <c r="GFT137" s="77"/>
      <c r="GFU137" s="77"/>
      <c r="GFV137" s="77"/>
      <c r="GFW137" s="77"/>
      <c r="GFX137" s="77"/>
      <c r="GFY137" s="77"/>
      <c r="GFZ137" s="77"/>
      <c r="GGA137" s="77"/>
      <c r="GGB137" s="77"/>
      <c r="GGC137" s="77"/>
      <c r="GGD137" s="77"/>
      <c r="GGE137" s="77"/>
      <c r="GGF137" s="77"/>
      <c r="GGG137" s="77"/>
      <c r="GGH137" s="77"/>
      <c r="GGI137" s="77"/>
      <c r="GGJ137" s="77"/>
      <c r="GGK137" s="77"/>
      <c r="GGL137" s="77"/>
      <c r="GGM137" s="77"/>
      <c r="GGN137" s="77"/>
      <c r="GGO137" s="77"/>
      <c r="GGP137" s="77"/>
      <c r="GGQ137" s="77"/>
      <c r="GGR137" s="77"/>
      <c r="GGS137" s="77"/>
      <c r="GGT137" s="77"/>
      <c r="GGU137" s="77"/>
      <c r="GGV137" s="77"/>
      <c r="GGW137" s="77"/>
      <c r="GGX137" s="77"/>
      <c r="GGY137" s="77"/>
      <c r="GGZ137" s="77"/>
      <c r="GHA137" s="77"/>
      <c r="GHB137" s="77"/>
      <c r="GHC137" s="77"/>
      <c r="GHD137" s="77"/>
      <c r="GHE137" s="77"/>
      <c r="GHF137" s="77"/>
      <c r="GHG137" s="77"/>
      <c r="GHH137" s="77"/>
      <c r="GHI137" s="77"/>
      <c r="GHJ137" s="77"/>
      <c r="GHK137" s="77"/>
      <c r="GHL137" s="77"/>
      <c r="GHM137" s="77"/>
      <c r="GHN137" s="77"/>
      <c r="GHO137" s="77"/>
      <c r="GHP137" s="77"/>
      <c r="GHQ137" s="77"/>
      <c r="GHR137" s="77"/>
      <c r="GHS137" s="77"/>
      <c r="GHT137" s="77"/>
      <c r="GHU137" s="77"/>
      <c r="GHV137" s="77"/>
      <c r="GHW137" s="77"/>
      <c r="GHX137" s="77"/>
      <c r="GHY137" s="77"/>
      <c r="GHZ137" s="77"/>
      <c r="GIA137" s="77"/>
      <c r="GIB137" s="77"/>
      <c r="GIC137" s="77"/>
      <c r="GID137" s="77"/>
      <c r="GIE137" s="77"/>
      <c r="GIF137" s="77"/>
      <c r="GIG137" s="77"/>
      <c r="GIH137" s="77"/>
      <c r="GII137" s="77"/>
      <c r="GIJ137" s="77"/>
      <c r="GIK137" s="77"/>
      <c r="GIL137" s="77"/>
      <c r="GIM137" s="77"/>
      <c r="GIN137" s="77"/>
      <c r="GIO137" s="77"/>
      <c r="GIP137" s="77"/>
      <c r="GIQ137" s="77"/>
      <c r="GIR137" s="77"/>
      <c r="GIS137" s="77"/>
      <c r="GIT137" s="77"/>
      <c r="GIU137" s="77"/>
      <c r="GIV137" s="77"/>
      <c r="GIW137" s="77"/>
      <c r="GIX137" s="77"/>
      <c r="GIY137" s="77"/>
      <c r="GIZ137" s="77"/>
      <c r="GJA137" s="77"/>
      <c r="GJB137" s="77"/>
      <c r="GJC137" s="77"/>
      <c r="GJD137" s="77"/>
      <c r="GJE137" s="77"/>
      <c r="GJF137" s="77"/>
      <c r="GJG137" s="77"/>
      <c r="GJH137" s="77"/>
      <c r="GJI137" s="77"/>
      <c r="GJJ137" s="77"/>
      <c r="GJK137" s="77"/>
      <c r="GJL137" s="77"/>
      <c r="GJM137" s="77"/>
      <c r="GJN137" s="77"/>
      <c r="GJO137" s="77"/>
      <c r="GJP137" s="77"/>
      <c r="GJQ137" s="77"/>
      <c r="GJR137" s="77"/>
      <c r="GJS137" s="77"/>
      <c r="GJT137" s="77"/>
      <c r="GJU137" s="77"/>
      <c r="GJV137" s="77"/>
      <c r="GJW137" s="77"/>
      <c r="GJX137" s="77"/>
      <c r="GJY137" s="77"/>
      <c r="GJZ137" s="77"/>
      <c r="GKA137" s="77"/>
      <c r="GKB137" s="77"/>
      <c r="GKC137" s="77"/>
      <c r="GKD137" s="77"/>
      <c r="GKE137" s="77"/>
      <c r="GKF137" s="77"/>
      <c r="GKG137" s="77"/>
      <c r="GKH137" s="77"/>
      <c r="GKI137" s="77"/>
      <c r="GKJ137" s="77"/>
      <c r="GKK137" s="77"/>
      <c r="GKL137" s="77"/>
      <c r="GKM137" s="77"/>
      <c r="GKN137" s="77"/>
      <c r="GKO137" s="77"/>
      <c r="GKP137" s="77"/>
      <c r="GKQ137" s="77"/>
      <c r="GKR137" s="77"/>
      <c r="GKS137" s="77"/>
      <c r="GKT137" s="77"/>
      <c r="GKU137" s="77"/>
      <c r="GKV137" s="77"/>
      <c r="GKW137" s="77"/>
      <c r="GKX137" s="77"/>
      <c r="GKY137" s="77"/>
      <c r="GKZ137" s="77"/>
      <c r="GLA137" s="77"/>
      <c r="GLB137" s="77"/>
      <c r="GLC137" s="77"/>
      <c r="GLD137" s="77"/>
      <c r="GLE137" s="77"/>
      <c r="GLF137" s="77"/>
      <c r="GLG137" s="77"/>
      <c r="GLH137" s="77"/>
      <c r="GLI137" s="77"/>
      <c r="GLJ137" s="77"/>
      <c r="GLK137" s="77"/>
      <c r="GLL137" s="77"/>
      <c r="GLM137" s="77"/>
      <c r="GLN137" s="77"/>
      <c r="GLO137" s="77"/>
      <c r="GLP137" s="77"/>
      <c r="GLQ137" s="77"/>
      <c r="GLR137" s="77"/>
      <c r="GLS137" s="77"/>
      <c r="GLT137" s="77"/>
      <c r="GLU137" s="77"/>
      <c r="GLV137" s="77"/>
      <c r="GLW137" s="77"/>
      <c r="GLX137" s="77"/>
      <c r="GLY137" s="77"/>
      <c r="GLZ137" s="77"/>
      <c r="GMA137" s="77"/>
      <c r="GMB137" s="77"/>
      <c r="GMC137" s="77"/>
      <c r="GMD137" s="77"/>
      <c r="GME137" s="77"/>
      <c r="GMF137" s="77"/>
      <c r="GMG137" s="77"/>
      <c r="GMH137" s="77"/>
      <c r="GMI137" s="77"/>
      <c r="GMJ137" s="77"/>
      <c r="GMK137" s="77"/>
      <c r="GML137" s="77"/>
      <c r="GMM137" s="77"/>
      <c r="GMN137" s="77"/>
      <c r="GMO137" s="77"/>
      <c r="GMP137" s="77"/>
      <c r="GMQ137" s="77"/>
      <c r="GMR137" s="77"/>
      <c r="GMS137" s="77"/>
      <c r="GMT137" s="77"/>
      <c r="GMU137" s="77"/>
      <c r="GMV137" s="77"/>
      <c r="GMW137" s="77"/>
      <c r="GMX137" s="77"/>
      <c r="GMY137" s="77"/>
      <c r="GMZ137" s="77"/>
      <c r="GNA137" s="77"/>
      <c r="GNB137" s="77"/>
      <c r="GNC137" s="77"/>
      <c r="GND137" s="77"/>
      <c r="GNE137" s="77"/>
      <c r="GNF137" s="77"/>
      <c r="GNG137" s="77"/>
      <c r="GNH137" s="77"/>
      <c r="GNI137" s="77"/>
      <c r="GNJ137" s="77"/>
      <c r="GNK137" s="77"/>
      <c r="GNL137" s="77"/>
      <c r="GNM137" s="77"/>
      <c r="GNN137" s="77"/>
      <c r="GNO137" s="77"/>
      <c r="GNP137" s="77"/>
      <c r="GNQ137" s="77"/>
      <c r="GNR137" s="77"/>
      <c r="GNS137" s="77"/>
      <c r="GNT137" s="77"/>
      <c r="GNU137" s="77"/>
      <c r="GNV137" s="77"/>
      <c r="GNW137" s="77"/>
      <c r="GNX137" s="77"/>
      <c r="GNY137" s="77"/>
      <c r="GNZ137" s="77"/>
      <c r="GOA137" s="77"/>
      <c r="GOB137" s="77"/>
      <c r="GOC137" s="77"/>
      <c r="GOD137" s="77"/>
      <c r="GOE137" s="77"/>
      <c r="GOF137" s="77"/>
      <c r="GOG137" s="77"/>
      <c r="GOH137" s="77"/>
      <c r="GOI137" s="77"/>
      <c r="GOJ137" s="77"/>
      <c r="GOK137" s="77"/>
      <c r="GOL137" s="77"/>
      <c r="GOM137" s="77"/>
      <c r="GON137" s="77"/>
      <c r="GOO137" s="77"/>
      <c r="GOP137" s="77"/>
      <c r="GOQ137" s="77"/>
      <c r="GOR137" s="77"/>
      <c r="GOS137" s="77"/>
      <c r="GOT137" s="77"/>
      <c r="GOU137" s="77"/>
      <c r="GOV137" s="77"/>
      <c r="GOW137" s="77"/>
      <c r="GOX137" s="77"/>
      <c r="GOY137" s="77"/>
      <c r="GOZ137" s="77"/>
      <c r="GPA137" s="77"/>
      <c r="GPB137" s="77"/>
      <c r="GPC137" s="77"/>
      <c r="GPD137" s="77"/>
      <c r="GPE137" s="77"/>
      <c r="GPF137" s="77"/>
      <c r="GPG137" s="77"/>
      <c r="GPH137" s="77"/>
      <c r="GPI137" s="77"/>
      <c r="GPJ137" s="77"/>
      <c r="GPK137" s="77"/>
      <c r="GPL137" s="77"/>
      <c r="GPM137" s="77"/>
      <c r="GPN137" s="77"/>
      <c r="GPO137" s="77"/>
      <c r="GPP137" s="77"/>
      <c r="GPQ137" s="77"/>
      <c r="GPR137" s="77"/>
      <c r="GPS137" s="77"/>
      <c r="GPT137" s="77"/>
      <c r="GPU137" s="77"/>
      <c r="GPV137" s="77"/>
      <c r="GPW137" s="77"/>
      <c r="GPX137" s="77"/>
      <c r="GPY137" s="77"/>
      <c r="GPZ137" s="77"/>
      <c r="GQA137" s="77"/>
      <c r="GQB137" s="77"/>
      <c r="GQC137" s="77"/>
      <c r="GQD137" s="77"/>
      <c r="GQE137" s="77"/>
      <c r="GQF137" s="77"/>
      <c r="GQG137" s="77"/>
      <c r="GQH137" s="77"/>
      <c r="GQI137" s="77"/>
      <c r="GQJ137" s="77"/>
      <c r="GQK137" s="77"/>
      <c r="GQL137" s="77"/>
      <c r="GQM137" s="77"/>
      <c r="GQN137" s="77"/>
      <c r="GQO137" s="77"/>
      <c r="GQP137" s="77"/>
      <c r="GQQ137" s="77"/>
      <c r="GQR137" s="77"/>
      <c r="GQS137" s="77"/>
      <c r="GQT137" s="77"/>
      <c r="GQU137" s="77"/>
      <c r="GQV137" s="77"/>
      <c r="GQW137" s="77"/>
      <c r="GQX137" s="77"/>
      <c r="GQY137" s="77"/>
      <c r="GQZ137" s="77"/>
      <c r="GRA137" s="77"/>
      <c r="GRB137" s="77"/>
      <c r="GRC137" s="77"/>
      <c r="GRD137" s="77"/>
      <c r="GRE137" s="77"/>
      <c r="GRF137" s="77"/>
      <c r="GRG137" s="77"/>
      <c r="GRH137" s="77"/>
      <c r="GRI137" s="77"/>
      <c r="GRJ137" s="77"/>
      <c r="GRK137" s="77"/>
      <c r="GRL137" s="77"/>
      <c r="GRM137" s="77"/>
      <c r="GRN137" s="77"/>
      <c r="GRO137" s="77"/>
      <c r="GRP137" s="77"/>
      <c r="GRQ137" s="77"/>
      <c r="GRR137" s="77"/>
      <c r="GRS137" s="77"/>
      <c r="GRT137" s="77"/>
      <c r="GRU137" s="77"/>
      <c r="GRV137" s="77"/>
      <c r="GRW137" s="77"/>
      <c r="GRX137" s="77"/>
      <c r="GRY137" s="77"/>
      <c r="GRZ137" s="77"/>
      <c r="GSA137" s="77"/>
      <c r="GSB137" s="77"/>
      <c r="GSC137" s="77"/>
      <c r="GSD137" s="77"/>
      <c r="GSE137" s="77"/>
      <c r="GSF137" s="77"/>
      <c r="GSG137" s="77"/>
      <c r="GSH137" s="77"/>
      <c r="GSI137" s="77"/>
      <c r="GSJ137" s="77"/>
      <c r="GSK137" s="77"/>
      <c r="GSL137" s="77"/>
      <c r="GSM137" s="77"/>
      <c r="GSN137" s="77"/>
      <c r="GSO137" s="77"/>
      <c r="GSP137" s="77"/>
      <c r="GSQ137" s="77"/>
      <c r="GSR137" s="77"/>
      <c r="GSS137" s="77"/>
      <c r="GST137" s="77"/>
      <c r="GSU137" s="77"/>
      <c r="GSV137" s="77"/>
      <c r="GSW137" s="77"/>
      <c r="GSX137" s="77"/>
      <c r="GSY137" s="77"/>
      <c r="GSZ137" s="77"/>
      <c r="GTA137" s="77"/>
      <c r="GTB137" s="77"/>
      <c r="GTC137" s="77"/>
      <c r="GTD137" s="77"/>
      <c r="GTE137" s="77"/>
      <c r="GTF137" s="77"/>
      <c r="GTG137" s="77"/>
      <c r="GTH137" s="77"/>
      <c r="GTI137" s="77"/>
      <c r="GTJ137" s="77"/>
      <c r="GTK137" s="77"/>
      <c r="GTL137" s="77"/>
      <c r="GTM137" s="77"/>
      <c r="GTN137" s="77"/>
      <c r="GTO137" s="77"/>
      <c r="GTP137" s="77"/>
      <c r="GTQ137" s="77"/>
      <c r="GTR137" s="77"/>
      <c r="GTS137" s="77"/>
      <c r="GTT137" s="77"/>
      <c r="GTU137" s="77"/>
      <c r="GTV137" s="77"/>
      <c r="GTW137" s="77"/>
      <c r="GTX137" s="77"/>
      <c r="GTY137" s="77"/>
      <c r="GTZ137" s="77"/>
      <c r="GUA137" s="77"/>
      <c r="GUB137" s="77"/>
      <c r="GUC137" s="77"/>
      <c r="GUD137" s="77"/>
      <c r="GUE137" s="77"/>
      <c r="GUF137" s="77"/>
      <c r="GUG137" s="77"/>
      <c r="GUH137" s="77"/>
      <c r="GUI137" s="77"/>
      <c r="GUJ137" s="77"/>
      <c r="GUK137" s="77"/>
      <c r="GUL137" s="77"/>
      <c r="GUM137" s="77"/>
      <c r="GUN137" s="77"/>
      <c r="GUO137" s="77"/>
      <c r="GUP137" s="77"/>
      <c r="GUQ137" s="77"/>
      <c r="GUR137" s="77"/>
      <c r="GUS137" s="77"/>
      <c r="GUT137" s="77"/>
      <c r="GUU137" s="77"/>
      <c r="GUV137" s="77"/>
      <c r="GUW137" s="77"/>
      <c r="GUX137" s="77"/>
      <c r="GUY137" s="77"/>
      <c r="GUZ137" s="77"/>
      <c r="GVA137" s="77"/>
      <c r="GVB137" s="77"/>
      <c r="GVC137" s="77"/>
      <c r="GVD137" s="77"/>
      <c r="GVE137" s="77"/>
      <c r="GVF137" s="77"/>
      <c r="GVG137" s="77"/>
      <c r="GVH137" s="77"/>
      <c r="GVI137" s="77"/>
      <c r="GVJ137" s="77"/>
      <c r="GVK137" s="77"/>
      <c r="GVL137" s="77"/>
      <c r="GVM137" s="77"/>
      <c r="GVN137" s="77"/>
      <c r="GVO137" s="77"/>
      <c r="GVP137" s="77"/>
      <c r="GVQ137" s="77"/>
      <c r="GVR137" s="77"/>
      <c r="GVS137" s="77"/>
      <c r="GVT137" s="77"/>
      <c r="GVU137" s="77"/>
      <c r="GVV137" s="77"/>
      <c r="GVW137" s="77"/>
      <c r="GVX137" s="77"/>
      <c r="GVY137" s="77"/>
      <c r="GVZ137" s="77"/>
      <c r="GWA137" s="77"/>
      <c r="GWB137" s="77"/>
      <c r="GWC137" s="77"/>
      <c r="GWD137" s="77"/>
      <c r="GWE137" s="77"/>
      <c r="GWF137" s="77"/>
      <c r="GWG137" s="77"/>
      <c r="GWH137" s="77"/>
      <c r="GWI137" s="77"/>
      <c r="GWJ137" s="77"/>
      <c r="GWK137" s="77"/>
      <c r="GWL137" s="77"/>
      <c r="GWM137" s="77"/>
      <c r="GWN137" s="77"/>
      <c r="GWO137" s="77"/>
      <c r="GWP137" s="77"/>
      <c r="GWQ137" s="77"/>
      <c r="GWR137" s="77"/>
      <c r="GWS137" s="77"/>
      <c r="GWT137" s="77"/>
      <c r="GWU137" s="77"/>
      <c r="GWV137" s="77"/>
      <c r="GWW137" s="77"/>
      <c r="GWX137" s="77"/>
      <c r="GWY137" s="77"/>
      <c r="GWZ137" s="77"/>
      <c r="GXA137" s="77"/>
      <c r="GXB137" s="77"/>
      <c r="GXC137" s="77"/>
      <c r="GXD137" s="77"/>
      <c r="GXE137" s="77"/>
      <c r="GXF137" s="77"/>
      <c r="GXG137" s="77"/>
      <c r="GXH137" s="77"/>
      <c r="GXI137" s="77"/>
      <c r="GXJ137" s="77"/>
      <c r="GXK137" s="77"/>
      <c r="GXL137" s="77"/>
      <c r="GXM137" s="77"/>
      <c r="GXN137" s="77"/>
      <c r="GXO137" s="77"/>
      <c r="GXP137" s="77"/>
      <c r="GXQ137" s="77"/>
      <c r="GXR137" s="77"/>
      <c r="GXS137" s="77"/>
      <c r="GXT137" s="77"/>
      <c r="GXU137" s="77"/>
      <c r="GXV137" s="77"/>
      <c r="GXW137" s="77"/>
      <c r="GXX137" s="77"/>
      <c r="GXY137" s="77"/>
      <c r="GXZ137" s="77"/>
      <c r="GYA137" s="77"/>
      <c r="GYB137" s="77"/>
      <c r="GYC137" s="77"/>
      <c r="GYD137" s="77"/>
      <c r="GYE137" s="77"/>
      <c r="GYF137" s="77"/>
      <c r="GYG137" s="77"/>
      <c r="GYH137" s="77"/>
      <c r="GYI137" s="77"/>
      <c r="GYJ137" s="77"/>
      <c r="GYK137" s="77"/>
      <c r="GYL137" s="77"/>
      <c r="GYM137" s="77"/>
      <c r="GYN137" s="77"/>
      <c r="GYO137" s="77"/>
      <c r="GYP137" s="77"/>
      <c r="GYQ137" s="77"/>
      <c r="GYR137" s="77"/>
      <c r="GYS137" s="77"/>
      <c r="GYT137" s="77"/>
      <c r="GYU137" s="77"/>
      <c r="GYV137" s="77"/>
      <c r="GYW137" s="77"/>
      <c r="GYX137" s="77"/>
      <c r="GYY137" s="77"/>
      <c r="GYZ137" s="77"/>
      <c r="GZA137" s="77"/>
      <c r="GZB137" s="77"/>
      <c r="GZC137" s="77"/>
      <c r="GZD137" s="77"/>
      <c r="GZE137" s="77"/>
      <c r="GZF137" s="77"/>
      <c r="GZG137" s="77"/>
      <c r="GZH137" s="77"/>
      <c r="GZI137" s="77"/>
      <c r="GZJ137" s="77"/>
      <c r="GZK137" s="77"/>
      <c r="GZL137" s="77"/>
      <c r="GZM137" s="77"/>
      <c r="GZN137" s="77"/>
      <c r="GZO137" s="77"/>
      <c r="GZP137" s="77"/>
      <c r="GZQ137" s="77"/>
      <c r="GZR137" s="77"/>
      <c r="GZS137" s="77"/>
      <c r="GZT137" s="77"/>
      <c r="GZU137" s="77"/>
      <c r="GZV137" s="77"/>
      <c r="GZW137" s="77"/>
      <c r="GZX137" s="77"/>
      <c r="GZY137" s="77"/>
      <c r="GZZ137" s="77"/>
      <c r="HAA137" s="77"/>
      <c r="HAB137" s="77"/>
      <c r="HAC137" s="77"/>
      <c r="HAD137" s="77"/>
      <c r="HAE137" s="77"/>
      <c r="HAF137" s="77"/>
      <c r="HAG137" s="77"/>
      <c r="HAH137" s="77"/>
      <c r="HAI137" s="77"/>
      <c r="HAJ137" s="77"/>
      <c r="HAK137" s="77"/>
      <c r="HAL137" s="77"/>
      <c r="HAM137" s="77"/>
      <c r="HAN137" s="77"/>
      <c r="HAO137" s="77"/>
      <c r="HAP137" s="77"/>
      <c r="HAQ137" s="77"/>
      <c r="HAR137" s="77"/>
      <c r="HAS137" s="77"/>
      <c r="HAT137" s="77"/>
      <c r="HAU137" s="77"/>
      <c r="HAV137" s="77"/>
      <c r="HAW137" s="77"/>
      <c r="HAX137" s="77"/>
      <c r="HAY137" s="77"/>
      <c r="HAZ137" s="77"/>
      <c r="HBA137" s="77"/>
      <c r="HBB137" s="77"/>
      <c r="HBC137" s="77"/>
      <c r="HBD137" s="77"/>
      <c r="HBE137" s="77"/>
      <c r="HBF137" s="77"/>
      <c r="HBG137" s="77"/>
      <c r="HBH137" s="77"/>
      <c r="HBI137" s="77"/>
      <c r="HBJ137" s="77"/>
      <c r="HBK137" s="77"/>
      <c r="HBL137" s="77"/>
      <c r="HBM137" s="77"/>
      <c r="HBN137" s="77"/>
      <c r="HBO137" s="77"/>
      <c r="HBP137" s="77"/>
      <c r="HBQ137" s="77"/>
      <c r="HBR137" s="77"/>
      <c r="HBS137" s="77"/>
      <c r="HBT137" s="77"/>
      <c r="HBU137" s="77"/>
      <c r="HBV137" s="77"/>
      <c r="HBW137" s="77"/>
      <c r="HBX137" s="77"/>
      <c r="HBY137" s="77"/>
      <c r="HBZ137" s="77"/>
      <c r="HCA137" s="77"/>
      <c r="HCB137" s="77"/>
      <c r="HCC137" s="77"/>
      <c r="HCD137" s="77"/>
      <c r="HCE137" s="77"/>
      <c r="HCF137" s="77"/>
      <c r="HCG137" s="77"/>
      <c r="HCH137" s="77"/>
      <c r="HCI137" s="77"/>
      <c r="HCJ137" s="77"/>
      <c r="HCK137" s="77"/>
      <c r="HCL137" s="77"/>
      <c r="HCM137" s="77"/>
      <c r="HCN137" s="77"/>
      <c r="HCO137" s="77"/>
      <c r="HCP137" s="77"/>
      <c r="HCQ137" s="77"/>
      <c r="HCR137" s="77"/>
      <c r="HCS137" s="77"/>
      <c r="HCT137" s="77"/>
      <c r="HCU137" s="77"/>
      <c r="HCV137" s="77"/>
      <c r="HCW137" s="77"/>
      <c r="HCX137" s="77"/>
      <c r="HCY137" s="77"/>
      <c r="HCZ137" s="77"/>
      <c r="HDA137" s="77"/>
      <c r="HDB137" s="77"/>
      <c r="HDC137" s="77"/>
      <c r="HDD137" s="77"/>
      <c r="HDE137" s="77"/>
      <c r="HDF137" s="77"/>
      <c r="HDG137" s="77"/>
      <c r="HDH137" s="77"/>
      <c r="HDI137" s="77"/>
      <c r="HDJ137" s="77"/>
      <c r="HDK137" s="77"/>
      <c r="HDL137" s="77"/>
      <c r="HDM137" s="77"/>
      <c r="HDN137" s="77"/>
      <c r="HDO137" s="77"/>
      <c r="HDP137" s="77"/>
      <c r="HDQ137" s="77"/>
      <c r="HDR137" s="77"/>
      <c r="HDS137" s="77"/>
      <c r="HDT137" s="77"/>
      <c r="HDU137" s="77"/>
      <c r="HDV137" s="77"/>
      <c r="HDW137" s="77"/>
      <c r="HDX137" s="77"/>
      <c r="HDY137" s="77"/>
      <c r="HDZ137" s="77"/>
      <c r="HEA137" s="77"/>
      <c r="HEB137" s="77"/>
      <c r="HEC137" s="77"/>
      <c r="HED137" s="77"/>
      <c r="HEE137" s="77"/>
      <c r="HEF137" s="77"/>
      <c r="HEG137" s="77"/>
      <c r="HEH137" s="77"/>
      <c r="HEI137" s="77"/>
      <c r="HEJ137" s="77"/>
      <c r="HEK137" s="77"/>
      <c r="HEL137" s="77"/>
      <c r="HEM137" s="77"/>
      <c r="HEN137" s="77"/>
      <c r="HEO137" s="77"/>
      <c r="HEP137" s="77"/>
      <c r="HEQ137" s="77"/>
      <c r="HER137" s="77"/>
      <c r="HES137" s="77"/>
      <c r="HET137" s="77"/>
      <c r="HEU137" s="77"/>
      <c r="HEV137" s="77"/>
      <c r="HEW137" s="77"/>
      <c r="HEX137" s="77"/>
      <c r="HEY137" s="77"/>
      <c r="HEZ137" s="77"/>
      <c r="HFA137" s="77"/>
      <c r="HFB137" s="77"/>
      <c r="HFC137" s="77"/>
      <c r="HFD137" s="77"/>
      <c r="HFE137" s="77"/>
      <c r="HFF137" s="77"/>
      <c r="HFG137" s="77"/>
      <c r="HFH137" s="77"/>
      <c r="HFI137" s="77"/>
      <c r="HFJ137" s="77"/>
      <c r="HFK137" s="77"/>
      <c r="HFL137" s="77"/>
      <c r="HFM137" s="77"/>
      <c r="HFN137" s="77"/>
      <c r="HFO137" s="77"/>
      <c r="HFP137" s="77"/>
      <c r="HFQ137" s="77"/>
      <c r="HFR137" s="77"/>
      <c r="HFS137" s="77"/>
      <c r="HFT137" s="77"/>
      <c r="HFU137" s="77"/>
      <c r="HFV137" s="77"/>
      <c r="HFW137" s="77"/>
      <c r="HFX137" s="77"/>
      <c r="HFY137" s="77"/>
      <c r="HFZ137" s="77"/>
      <c r="HGA137" s="77"/>
      <c r="HGB137" s="77"/>
      <c r="HGC137" s="77"/>
      <c r="HGD137" s="77"/>
      <c r="HGE137" s="77"/>
      <c r="HGF137" s="77"/>
      <c r="HGG137" s="77"/>
      <c r="HGH137" s="77"/>
      <c r="HGI137" s="77"/>
      <c r="HGJ137" s="77"/>
      <c r="HGK137" s="77"/>
      <c r="HGL137" s="77"/>
      <c r="HGM137" s="77"/>
      <c r="HGN137" s="77"/>
      <c r="HGO137" s="77"/>
      <c r="HGP137" s="77"/>
      <c r="HGQ137" s="77"/>
      <c r="HGR137" s="77"/>
      <c r="HGS137" s="77"/>
      <c r="HGT137" s="77"/>
      <c r="HGU137" s="77"/>
      <c r="HGV137" s="77"/>
      <c r="HGW137" s="77"/>
      <c r="HGX137" s="77"/>
      <c r="HGY137" s="77"/>
      <c r="HGZ137" s="77"/>
      <c r="HHA137" s="77"/>
      <c r="HHB137" s="77"/>
      <c r="HHC137" s="77"/>
      <c r="HHD137" s="77"/>
      <c r="HHE137" s="77"/>
      <c r="HHF137" s="77"/>
      <c r="HHG137" s="77"/>
      <c r="HHH137" s="77"/>
      <c r="HHI137" s="77"/>
      <c r="HHJ137" s="77"/>
      <c r="HHK137" s="77"/>
      <c r="HHL137" s="77"/>
      <c r="HHM137" s="77"/>
      <c r="HHN137" s="77"/>
      <c r="HHO137" s="77"/>
      <c r="HHP137" s="77"/>
      <c r="HHQ137" s="77"/>
      <c r="HHR137" s="77"/>
      <c r="HHS137" s="77"/>
      <c r="HHT137" s="77"/>
      <c r="HHU137" s="77"/>
      <c r="HHV137" s="77"/>
      <c r="HHW137" s="77"/>
      <c r="HHX137" s="77"/>
      <c r="HHY137" s="77"/>
      <c r="HHZ137" s="77"/>
      <c r="HIA137" s="77"/>
      <c r="HIB137" s="77"/>
      <c r="HIC137" s="77"/>
      <c r="HID137" s="77"/>
      <c r="HIE137" s="77"/>
      <c r="HIF137" s="77"/>
      <c r="HIG137" s="77"/>
      <c r="HIH137" s="77"/>
      <c r="HII137" s="77"/>
      <c r="HIJ137" s="77"/>
      <c r="HIK137" s="77"/>
      <c r="HIL137" s="77"/>
      <c r="HIM137" s="77"/>
      <c r="HIN137" s="77"/>
      <c r="HIO137" s="77"/>
      <c r="HIP137" s="77"/>
      <c r="HIQ137" s="77"/>
      <c r="HIR137" s="77"/>
      <c r="HIS137" s="77"/>
      <c r="HIT137" s="77"/>
      <c r="HIU137" s="77"/>
      <c r="HIV137" s="77"/>
      <c r="HIW137" s="77"/>
      <c r="HIX137" s="77"/>
      <c r="HIY137" s="77"/>
      <c r="HIZ137" s="77"/>
      <c r="HJA137" s="77"/>
      <c r="HJB137" s="77"/>
      <c r="HJC137" s="77"/>
      <c r="HJD137" s="77"/>
      <c r="HJE137" s="77"/>
      <c r="HJF137" s="77"/>
      <c r="HJG137" s="77"/>
      <c r="HJH137" s="77"/>
      <c r="HJI137" s="77"/>
      <c r="HJJ137" s="77"/>
      <c r="HJK137" s="77"/>
      <c r="HJL137" s="77"/>
      <c r="HJM137" s="77"/>
      <c r="HJN137" s="77"/>
      <c r="HJO137" s="77"/>
      <c r="HJP137" s="77"/>
      <c r="HJQ137" s="77"/>
      <c r="HJR137" s="77"/>
      <c r="HJS137" s="77"/>
      <c r="HJT137" s="77"/>
      <c r="HJU137" s="77"/>
      <c r="HJV137" s="77"/>
      <c r="HJW137" s="77"/>
      <c r="HJX137" s="77"/>
      <c r="HJY137" s="77"/>
      <c r="HJZ137" s="77"/>
      <c r="HKA137" s="77"/>
      <c r="HKB137" s="77"/>
      <c r="HKC137" s="77"/>
      <c r="HKD137" s="77"/>
      <c r="HKE137" s="77"/>
      <c r="HKF137" s="77"/>
      <c r="HKG137" s="77"/>
      <c r="HKH137" s="77"/>
      <c r="HKI137" s="77"/>
      <c r="HKJ137" s="77"/>
      <c r="HKK137" s="77"/>
      <c r="HKL137" s="77"/>
      <c r="HKM137" s="77"/>
      <c r="HKN137" s="77"/>
      <c r="HKO137" s="77"/>
      <c r="HKP137" s="77"/>
      <c r="HKQ137" s="77"/>
      <c r="HKR137" s="77"/>
      <c r="HKS137" s="77"/>
      <c r="HKT137" s="77"/>
      <c r="HKU137" s="77"/>
      <c r="HKV137" s="77"/>
      <c r="HKW137" s="77"/>
      <c r="HKX137" s="77"/>
      <c r="HKY137" s="77"/>
      <c r="HKZ137" s="77"/>
      <c r="HLA137" s="77"/>
      <c r="HLB137" s="77"/>
      <c r="HLC137" s="77"/>
      <c r="HLD137" s="77"/>
      <c r="HLE137" s="77"/>
      <c r="HLF137" s="77"/>
      <c r="HLG137" s="77"/>
      <c r="HLH137" s="77"/>
      <c r="HLI137" s="77"/>
      <c r="HLJ137" s="77"/>
      <c r="HLK137" s="77"/>
      <c r="HLL137" s="77"/>
      <c r="HLM137" s="77"/>
      <c r="HLN137" s="77"/>
      <c r="HLO137" s="77"/>
      <c r="HLP137" s="77"/>
      <c r="HLQ137" s="77"/>
      <c r="HLR137" s="77"/>
      <c r="HLS137" s="77"/>
      <c r="HLT137" s="77"/>
      <c r="HLU137" s="77"/>
      <c r="HLV137" s="77"/>
      <c r="HLW137" s="77"/>
      <c r="HLX137" s="77"/>
      <c r="HLY137" s="77"/>
      <c r="HLZ137" s="77"/>
      <c r="HMA137" s="77"/>
      <c r="HMB137" s="77"/>
      <c r="HMC137" s="77"/>
      <c r="HMD137" s="77"/>
      <c r="HME137" s="77"/>
      <c r="HMF137" s="77"/>
      <c r="HMG137" s="77"/>
      <c r="HMH137" s="77"/>
      <c r="HMI137" s="77"/>
      <c r="HMJ137" s="77"/>
      <c r="HMK137" s="77"/>
      <c r="HML137" s="77"/>
      <c r="HMM137" s="77"/>
      <c r="HMN137" s="77"/>
      <c r="HMO137" s="77"/>
      <c r="HMP137" s="77"/>
      <c r="HMQ137" s="77"/>
      <c r="HMR137" s="77"/>
      <c r="HMS137" s="77"/>
      <c r="HMT137" s="77"/>
      <c r="HMU137" s="77"/>
      <c r="HMV137" s="77"/>
      <c r="HMW137" s="77"/>
      <c r="HMX137" s="77"/>
      <c r="HMY137" s="77"/>
      <c r="HMZ137" s="77"/>
      <c r="HNA137" s="77"/>
      <c r="HNB137" s="77"/>
      <c r="HNC137" s="77"/>
      <c r="HND137" s="77"/>
      <c r="HNE137" s="77"/>
      <c r="HNF137" s="77"/>
      <c r="HNG137" s="77"/>
      <c r="HNH137" s="77"/>
      <c r="HNI137" s="77"/>
      <c r="HNJ137" s="77"/>
      <c r="HNK137" s="77"/>
      <c r="HNL137" s="77"/>
      <c r="HNM137" s="77"/>
      <c r="HNN137" s="77"/>
      <c r="HNO137" s="77"/>
      <c r="HNP137" s="77"/>
      <c r="HNQ137" s="77"/>
      <c r="HNR137" s="77"/>
      <c r="HNS137" s="77"/>
      <c r="HNT137" s="77"/>
      <c r="HNU137" s="77"/>
      <c r="HNV137" s="77"/>
      <c r="HNW137" s="77"/>
      <c r="HNX137" s="77"/>
      <c r="HNY137" s="77"/>
      <c r="HNZ137" s="77"/>
      <c r="HOA137" s="77"/>
      <c r="HOB137" s="77"/>
      <c r="HOC137" s="77"/>
      <c r="HOD137" s="77"/>
      <c r="HOE137" s="77"/>
      <c r="HOF137" s="77"/>
      <c r="HOG137" s="77"/>
      <c r="HOH137" s="77"/>
      <c r="HOI137" s="77"/>
      <c r="HOJ137" s="77"/>
      <c r="HOK137" s="77"/>
      <c r="HOL137" s="77"/>
      <c r="HOM137" s="77"/>
      <c r="HON137" s="77"/>
      <c r="HOO137" s="77"/>
      <c r="HOP137" s="77"/>
      <c r="HOQ137" s="77"/>
      <c r="HOR137" s="77"/>
      <c r="HOS137" s="77"/>
      <c r="HOT137" s="77"/>
      <c r="HOU137" s="77"/>
      <c r="HOV137" s="77"/>
      <c r="HOW137" s="77"/>
      <c r="HOX137" s="77"/>
      <c r="HOY137" s="77"/>
      <c r="HOZ137" s="77"/>
      <c r="HPA137" s="77"/>
      <c r="HPB137" s="77"/>
      <c r="HPC137" s="77"/>
      <c r="HPD137" s="77"/>
      <c r="HPE137" s="77"/>
      <c r="HPF137" s="77"/>
      <c r="HPG137" s="77"/>
      <c r="HPH137" s="77"/>
      <c r="HPI137" s="77"/>
      <c r="HPJ137" s="77"/>
      <c r="HPK137" s="77"/>
      <c r="HPL137" s="77"/>
      <c r="HPM137" s="77"/>
      <c r="HPN137" s="77"/>
      <c r="HPO137" s="77"/>
      <c r="HPP137" s="77"/>
      <c r="HPQ137" s="77"/>
      <c r="HPR137" s="77"/>
      <c r="HPS137" s="77"/>
      <c r="HPT137" s="77"/>
      <c r="HPU137" s="77"/>
      <c r="HPV137" s="77"/>
      <c r="HPW137" s="77"/>
      <c r="HPX137" s="77"/>
      <c r="HPY137" s="77"/>
      <c r="HPZ137" s="77"/>
      <c r="HQA137" s="77"/>
      <c r="HQB137" s="77"/>
      <c r="HQC137" s="77"/>
      <c r="HQD137" s="77"/>
      <c r="HQE137" s="77"/>
      <c r="HQF137" s="77"/>
      <c r="HQG137" s="77"/>
      <c r="HQH137" s="77"/>
      <c r="HQI137" s="77"/>
      <c r="HQJ137" s="77"/>
      <c r="HQK137" s="77"/>
      <c r="HQL137" s="77"/>
      <c r="HQM137" s="77"/>
      <c r="HQN137" s="77"/>
      <c r="HQO137" s="77"/>
      <c r="HQP137" s="77"/>
      <c r="HQQ137" s="77"/>
      <c r="HQR137" s="77"/>
      <c r="HQS137" s="77"/>
      <c r="HQT137" s="77"/>
      <c r="HQU137" s="77"/>
      <c r="HQV137" s="77"/>
      <c r="HQW137" s="77"/>
      <c r="HQX137" s="77"/>
      <c r="HQY137" s="77"/>
      <c r="HQZ137" s="77"/>
      <c r="HRA137" s="77"/>
      <c r="HRB137" s="77"/>
      <c r="HRC137" s="77"/>
      <c r="HRD137" s="77"/>
      <c r="HRE137" s="77"/>
      <c r="HRF137" s="77"/>
      <c r="HRG137" s="77"/>
      <c r="HRH137" s="77"/>
      <c r="HRI137" s="77"/>
      <c r="HRJ137" s="77"/>
      <c r="HRK137" s="77"/>
      <c r="HRL137" s="77"/>
      <c r="HRM137" s="77"/>
      <c r="HRN137" s="77"/>
      <c r="HRO137" s="77"/>
      <c r="HRP137" s="77"/>
      <c r="HRQ137" s="77"/>
      <c r="HRR137" s="77"/>
      <c r="HRS137" s="77"/>
      <c r="HRT137" s="77"/>
      <c r="HRU137" s="77"/>
      <c r="HRV137" s="77"/>
      <c r="HRW137" s="77"/>
      <c r="HRX137" s="77"/>
      <c r="HRY137" s="77"/>
      <c r="HRZ137" s="77"/>
      <c r="HSA137" s="77"/>
      <c r="HSB137" s="77"/>
      <c r="HSC137" s="77"/>
      <c r="HSD137" s="77"/>
      <c r="HSE137" s="77"/>
      <c r="HSF137" s="77"/>
      <c r="HSG137" s="77"/>
      <c r="HSH137" s="77"/>
      <c r="HSI137" s="77"/>
      <c r="HSJ137" s="77"/>
      <c r="HSK137" s="77"/>
      <c r="HSL137" s="77"/>
      <c r="HSM137" s="77"/>
      <c r="HSN137" s="77"/>
      <c r="HSO137" s="77"/>
      <c r="HSP137" s="77"/>
      <c r="HSQ137" s="77"/>
      <c r="HSR137" s="77"/>
      <c r="HSS137" s="77"/>
      <c r="HST137" s="77"/>
      <c r="HSU137" s="77"/>
      <c r="HSV137" s="77"/>
      <c r="HSW137" s="77"/>
      <c r="HSX137" s="77"/>
      <c r="HSY137" s="77"/>
      <c r="HSZ137" s="77"/>
      <c r="HTA137" s="77"/>
      <c r="HTB137" s="77"/>
      <c r="HTC137" s="77"/>
      <c r="HTD137" s="77"/>
      <c r="HTE137" s="77"/>
      <c r="HTF137" s="77"/>
      <c r="HTG137" s="77"/>
      <c r="HTH137" s="77"/>
      <c r="HTI137" s="77"/>
      <c r="HTJ137" s="77"/>
      <c r="HTK137" s="77"/>
      <c r="HTL137" s="77"/>
      <c r="HTM137" s="77"/>
      <c r="HTN137" s="77"/>
      <c r="HTO137" s="77"/>
      <c r="HTP137" s="77"/>
      <c r="HTQ137" s="77"/>
      <c r="HTR137" s="77"/>
      <c r="HTS137" s="77"/>
      <c r="HTT137" s="77"/>
      <c r="HTU137" s="77"/>
      <c r="HTV137" s="77"/>
      <c r="HTW137" s="77"/>
      <c r="HTX137" s="77"/>
      <c r="HTY137" s="77"/>
      <c r="HTZ137" s="77"/>
      <c r="HUA137" s="77"/>
      <c r="HUB137" s="77"/>
      <c r="HUC137" s="77"/>
      <c r="HUD137" s="77"/>
      <c r="HUE137" s="77"/>
      <c r="HUF137" s="77"/>
      <c r="HUG137" s="77"/>
      <c r="HUH137" s="77"/>
      <c r="HUI137" s="77"/>
      <c r="HUJ137" s="77"/>
      <c r="HUK137" s="77"/>
      <c r="HUL137" s="77"/>
      <c r="HUM137" s="77"/>
      <c r="HUN137" s="77"/>
      <c r="HUO137" s="77"/>
      <c r="HUP137" s="77"/>
      <c r="HUQ137" s="77"/>
      <c r="HUR137" s="77"/>
      <c r="HUS137" s="77"/>
      <c r="HUT137" s="77"/>
      <c r="HUU137" s="77"/>
      <c r="HUV137" s="77"/>
      <c r="HUW137" s="77"/>
      <c r="HUX137" s="77"/>
      <c r="HUY137" s="77"/>
      <c r="HUZ137" s="77"/>
      <c r="HVA137" s="77"/>
      <c r="HVB137" s="77"/>
      <c r="HVC137" s="77"/>
      <c r="HVD137" s="77"/>
      <c r="HVE137" s="77"/>
      <c r="HVF137" s="77"/>
      <c r="HVG137" s="77"/>
      <c r="HVH137" s="77"/>
      <c r="HVI137" s="77"/>
      <c r="HVJ137" s="77"/>
      <c r="HVK137" s="77"/>
      <c r="HVL137" s="77"/>
      <c r="HVM137" s="77"/>
      <c r="HVN137" s="77"/>
      <c r="HVO137" s="77"/>
      <c r="HVP137" s="77"/>
      <c r="HVQ137" s="77"/>
      <c r="HVR137" s="77"/>
      <c r="HVS137" s="77"/>
      <c r="HVT137" s="77"/>
      <c r="HVU137" s="77"/>
      <c r="HVV137" s="77"/>
      <c r="HVW137" s="77"/>
      <c r="HVX137" s="77"/>
      <c r="HVY137" s="77"/>
      <c r="HVZ137" s="77"/>
      <c r="HWA137" s="77"/>
      <c r="HWB137" s="77"/>
      <c r="HWC137" s="77"/>
      <c r="HWD137" s="77"/>
      <c r="HWE137" s="77"/>
      <c r="HWF137" s="77"/>
      <c r="HWG137" s="77"/>
      <c r="HWH137" s="77"/>
      <c r="HWI137" s="77"/>
      <c r="HWJ137" s="77"/>
      <c r="HWK137" s="77"/>
      <c r="HWL137" s="77"/>
      <c r="HWM137" s="77"/>
      <c r="HWN137" s="77"/>
      <c r="HWO137" s="77"/>
      <c r="HWP137" s="77"/>
      <c r="HWQ137" s="77"/>
      <c r="HWR137" s="77"/>
      <c r="HWS137" s="77"/>
      <c r="HWT137" s="77"/>
      <c r="HWU137" s="77"/>
      <c r="HWV137" s="77"/>
      <c r="HWW137" s="77"/>
      <c r="HWX137" s="77"/>
      <c r="HWY137" s="77"/>
      <c r="HWZ137" s="77"/>
      <c r="HXA137" s="77"/>
      <c r="HXB137" s="77"/>
      <c r="HXC137" s="77"/>
      <c r="HXD137" s="77"/>
      <c r="HXE137" s="77"/>
      <c r="HXF137" s="77"/>
      <c r="HXG137" s="77"/>
      <c r="HXH137" s="77"/>
      <c r="HXI137" s="77"/>
      <c r="HXJ137" s="77"/>
      <c r="HXK137" s="77"/>
      <c r="HXL137" s="77"/>
      <c r="HXM137" s="77"/>
      <c r="HXN137" s="77"/>
      <c r="HXO137" s="77"/>
      <c r="HXP137" s="77"/>
      <c r="HXQ137" s="77"/>
      <c r="HXR137" s="77"/>
      <c r="HXS137" s="77"/>
      <c r="HXT137" s="77"/>
      <c r="HXU137" s="77"/>
      <c r="HXV137" s="77"/>
      <c r="HXW137" s="77"/>
      <c r="HXX137" s="77"/>
      <c r="HXY137" s="77"/>
      <c r="HXZ137" s="77"/>
      <c r="HYA137" s="77"/>
      <c r="HYB137" s="77"/>
      <c r="HYC137" s="77"/>
      <c r="HYD137" s="77"/>
      <c r="HYE137" s="77"/>
      <c r="HYF137" s="77"/>
      <c r="HYG137" s="77"/>
      <c r="HYH137" s="77"/>
      <c r="HYI137" s="77"/>
      <c r="HYJ137" s="77"/>
      <c r="HYK137" s="77"/>
      <c r="HYL137" s="77"/>
      <c r="HYM137" s="77"/>
      <c r="HYN137" s="77"/>
      <c r="HYO137" s="77"/>
      <c r="HYP137" s="77"/>
      <c r="HYQ137" s="77"/>
      <c r="HYR137" s="77"/>
      <c r="HYS137" s="77"/>
      <c r="HYT137" s="77"/>
      <c r="HYU137" s="77"/>
      <c r="HYV137" s="77"/>
      <c r="HYW137" s="77"/>
      <c r="HYX137" s="77"/>
      <c r="HYY137" s="77"/>
      <c r="HYZ137" s="77"/>
      <c r="HZA137" s="77"/>
      <c r="HZB137" s="77"/>
      <c r="HZC137" s="77"/>
      <c r="HZD137" s="77"/>
      <c r="HZE137" s="77"/>
      <c r="HZF137" s="77"/>
      <c r="HZG137" s="77"/>
      <c r="HZH137" s="77"/>
      <c r="HZI137" s="77"/>
      <c r="HZJ137" s="77"/>
      <c r="HZK137" s="77"/>
      <c r="HZL137" s="77"/>
      <c r="HZM137" s="77"/>
      <c r="HZN137" s="77"/>
      <c r="HZO137" s="77"/>
      <c r="HZP137" s="77"/>
      <c r="HZQ137" s="77"/>
      <c r="HZR137" s="77"/>
      <c r="HZS137" s="77"/>
      <c r="HZT137" s="77"/>
      <c r="HZU137" s="77"/>
      <c r="HZV137" s="77"/>
      <c r="HZW137" s="77"/>
      <c r="HZX137" s="77"/>
      <c r="HZY137" s="77"/>
      <c r="HZZ137" s="77"/>
      <c r="IAA137" s="77"/>
      <c r="IAB137" s="77"/>
      <c r="IAC137" s="77"/>
      <c r="IAD137" s="77"/>
      <c r="IAE137" s="77"/>
      <c r="IAF137" s="77"/>
      <c r="IAG137" s="77"/>
      <c r="IAH137" s="77"/>
      <c r="IAI137" s="77"/>
      <c r="IAJ137" s="77"/>
      <c r="IAK137" s="77"/>
      <c r="IAL137" s="77"/>
      <c r="IAM137" s="77"/>
      <c r="IAN137" s="77"/>
      <c r="IAO137" s="77"/>
      <c r="IAP137" s="77"/>
      <c r="IAQ137" s="77"/>
      <c r="IAR137" s="77"/>
      <c r="IAS137" s="77"/>
      <c r="IAT137" s="77"/>
      <c r="IAU137" s="77"/>
      <c r="IAV137" s="77"/>
      <c r="IAW137" s="77"/>
      <c r="IAX137" s="77"/>
      <c r="IAY137" s="77"/>
      <c r="IAZ137" s="77"/>
      <c r="IBA137" s="77"/>
      <c r="IBB137" s="77"/>
      <c r="IBC137" s="77"/>
      <c r="IBD137" s="77"/>
      <c r="IBE137" s="77"/>
      <c r="IBF137" s="77"/>
      <c r="IBG137" s="77"/>
      <c r="IBH137" s="77"/>
      <c r="IBI137" s="77"/>
      <c r="IBJ137" s="77"/>
      <c r="IBK137" s="77"/>
      <c r="IBL137" s="77"/>
      <c r="IBM137" s="77"/>
      <c r="IBN137" s="77"/>
      <c r="IBO137" s="77"/>
      <c r="IBP137" s="77"/>
      <c r="IBQ137" s="77"/>
      <c r="IBR137" s="77"/>
      <c r="IBS137" s="77"/>
      <c r="IBT137" s="77"/>
      <c r="IBU137" s="77"/>
      <c r="IBV137" s="77"/>
      <c r="IBW137" s="77"/>
      <c r="IBX137" s="77"/>
      <c r="IBY137" s="77"/>
      <c r="IBZ137" s="77"/>
      <c r="ICA137" s="77"/>
      <c r="ICB137" s="77"/>
      <c r="ICC137" s="77"/>
      <c r="ICD137" s="77"/>
      <c r="ICE137" s="77"/>
      <c r="ICF137" s="77"/>
      <c r="ICG137" s="77"/>
      <c r="ICH137" s="77"/>
      <c r="ICI137" s="77"/>
      <c r="ICJ137" s="77"/>
      <c r="ICK137" s="77"/>
      <c r="ICL137" s="77"/>
      <c r="ICM137" s="77"/>
      <c r="ICN137" s="77"/>
      <c r="ICO137" s="77"/>
      <c r="ICP137" s="77"/>
      <c r="ICQ137" s="77"/>
      <c r="ICR137" s="77"/>
      <c r="ICS137" s="77"/>
      <c r="ICT137" s="77"/>
      <c r="ICU137" s="77"/>
      <c r="ICV137" s="77"/>
      <c r="ICW137" s="77"/>
      <c r="ICX137" s="77"/>
      <c r="ICY137" s="77"/>
      <c r="ICZ137" s="77"/>
      <c r="IDA137" s="77"/>
      <c r="IDB137" s="77"/>
      <c r="IDC137" s="77"/>
      <c r="IDD137" s="77"/>
      <c r="IDE137" s="77"/>
      <c r="IDF137" s="77"/>
      <c r="IDG137" s="77"/>
      <c r="IDH137" s="77"/>
      <c r="IDI137" s="77"/>
      <c r="IDJ137" s="77"/>
      <c r="IDK137" s="77"/>
      <c r="IDL137" s="77"/>
      <c r="IDM137" s="77"/>
      <c r="IDN137" s="77"/>
      <c r="IDO137" s="77"/>
      <c r="IDP137" s="77"/>
      <c r="IDQ137" s="77"/>
      <c r="IDR137" s="77"/>
      <c r="IDS137" s="77"/>
      <c r="IDT137" s="77"/>
      <c r="IDU137" s="77"/>
      <c r="IDV137" s="77"/>
      <c r="IDW137" s="77"/>
      <c r="IDX137" s="77"/>
      <c r="IDY137" s="77"/>
      <c r="IDZ137" s="77"/>
      <c r="IEA137" s="77"/>
      <c r="IEB137" s="77"/>
      <c r="IEC137" s="77"/>
      <c r="IED137" s="77"/>
      <c r="IEE137" s="77"/>
      <c r="IEF137" s="77"/>
      <c r="IEG137" s="77"/>
      <c r="IEH137" s="77"/>
      <c r="IEI137" s="77"/>
      <c r="IEJ137" s="77"/>
      <c r="IEK137" s="77"/>
      <c r="IEL137" s="77"/>
      <c r="IEM137" s="77"/>
      <c r="IEN137" s="77"/>
      <c r="IEO137" s="77"/>
      <c r="IEP137" s="77"/>
      <c r="IEQ137" s="77"/>
      <c r="IER137" s="77"/>
      <c r="IES137" s="77"/>
      <c r="IET137" s="77"/>
      <c r="IEU137" s="77"/>
      <c r="IEV137" s="77"/>
      <c r="IEW137" s="77"/>
      <c r="IEX137" s="77"/>
      <c r="IEY137" s="77"/>
      <c r="IEZ137" s="77"/>
      <c r="IFA137" s="77"/>
      <c r="IFB137" s="77"/>
      <c r="IFC137" s="77"/>
      <c r="IFD137" s="77"/>
      <c r="IFE137" s="77"/>
      <c r="IFF137" s="77"/>
      <c r="IFG137" s="77"/>
      <c r="IFH137" s="77"/>
      <c r="IFI137" s="77"/>
      <c r="IFJ137" s="77"/>
      <c r="IFK137" s="77"/>
      <c r="IFL137" s="77"/>
      <c r="IFM137" s="77"/>
      <c r="IFN137" s="77"/>
      <c r="IFO137" s="77"/>
      <c r="IFP137" s="77"/>
      <c r="IFQ137" s="77"/>
      <c r="IFR137" s="77"/>
      <c r="IFS137" s="77"/>
      <c r="IFT137" s="77"/>
      <c r="IFU137" s="77"/>
      <c r="IFV137" s="77"/>
      <c r="IFW137" s="77"/>
      <c r="IFX137" s="77"/>
      <c r="IFY137" s="77"/>
      <c r="IFZ137" s="77"/>
      <c r="IGA137" s="77"/>
      <c r="IGB137" s="77"/>
      <c r="IGC137" s="77"/>
      <c r="IGD137" s="77"/>
      <c r="IGE137" s="77"/>
      <c r="IGF137" s="77"/>
      <c r="IGG137" s="77"/>
      <c r="IGH137" s="77"/>
      <c r="IGI137" s="77"/>
      <c r="IGJ137" s="77"/>
      <c r="IGK137" s="77"/>
      <c r="IGL137" s="77"/>
      <c r="IGM137" s="77"/>
      <c r="IGN137" s="77"/>
      <c r="IGO137" s="77"/>
      <c r="IGP137" s="77"/>
      <c r="IGQ137" s="77"/>
      <c r="IGR137" s="77"/>
      <c r="IGS137" s="77"/>
      <c r="IGT137" s="77"/>
      <c r="IGU137" s="77"/>
      <c r="IGV137" s="77"/>
      <c r="IGW137" s="77"/>
      <c r="IGX137" s="77"/>
      <c r="IGY137" s="77"/>
      <c r="IGZ137" s="77"/>
      <c r="IHA137" s="77"/>
      <c r="IHB137" s="77"/>
      <c r="IHC137" s="77"/>
      <c r="IHD137" s="77"/>
      <c r="IHE137" s="77"/>
      <c r="IHF137" s="77"/>
      <c r="IHG137" s="77"/>
      <c r="IHH137" s="77"/>
      <c r="IHI137" s="77"/>
      <c r="IHJ137" s="77"/>
      <c r="IHK137" s="77"/>
      <c r="IHL137" s="77"/>
      <c r="IHM137" s="77"/>
      <c r="IHN137" s="77"/>
      <c r="IHO137" s="77"/>
      <c r="IHP137" s="77"/>
      <c r="IHQ137" s="77"/>
      <c r="IHR137" s="77"/>
      <c r="IHS137" s="77"/>
      <c r="IHT137" s="77"/>
      <c r="IHU137" s="77"/>
      <c r="IHV137" s="77"/>
      <c r="IHW137" s="77"/>
      <c r="IHX137" s="77"/>
      <c r="IHY137" s="77"/>
      <c r="IHZ137" s="77"/>
      <c r="IIA137" s="77"/>
      <c r="IIB137" s="77"/>
      <c r="IIC137" s="77"/>
      <c r="IID137" s="77"/>
      <c r="IIE137" s="77"/>
      <c r="IIF137" s="77"/>
      <c r="IIG137" s="77"/>
      <c r="IIH137" s="77"/>
      <c r="III137" s="77"/>
      <c r="IIJ137" s="77"/>
      <c r="IIK137" s="77"/>
      <c r="IIL137" s="77"/>
      <c r="IIM137" s="77"/>
      <c r="IIN137" s="77"/>
      <c r="IIO137" s="77"/>
      <c r="IIP137" s="77"/>
      <c r="IIQ137" s="77"/>
      <c r="IIR137" s="77"/>
      <c r="IIS137" s="77"/>
      <c r="IIT137" s="77"/>
      <c r="IIU137" s="77"/>
      <c r="IIV137" s="77"/>
      <c r="IIW137" s="77"/>
      <c r="IIX137" s="77"/>
      <c r="IIY137" s="77"/>
      <c r="IIZ137" s="77"/>
      <c r="IJA137" s="77"/>
      <c r="IJB137" s="77"/>
      <c r="IJC137" s="77"/>
      <c r="IJD137" s="77"/>
      <c r="IJE137" s="77"/>
      <c r="IJF137" s="77"/>
      <c r="IJG137" s="77"/>
      <c r="IJH137" s="77"/>
      <c r="IJI137" s="77"/>
      <c r="IJJ137" s="77"/>
      <c r="IJK137" s="77"/>
      <c r="IJL137" s="77"/>
      <c r="IJM137" s="77"/>
      <c r="IJN137" s="77"/>
      <c r="IJO137" s="77"/>
      <c r="IJP137" s="77"/>
      <c r="IJQ137" s="77"/>
      <c r="IJR137" s="77"/>
      <c r="IJS137" s="77"/>
      <c r="IJT137" s="77"/>
      <c r="IJU137" s="77"/>
      <c r="IJV137" s="77"/>
      <c r="IJW137" s="77"/>
      <c r="IJX137" s="77"/>
      <c r="IJY137" s="77"/>
      <c r="IJZ137" s="77"/>
      <c r="IKA137" s="77"/>
      <c r="IKB137" s="77"/>
      <c r="IKC137" s="77"/>
      <c r="IKD137" s="77"/>
      <c r="IKE137" s="77"/>
      <c r="IKF137" s="77"/>
      <c r="IKG137" s="77"/>
      <c r="IKH137" s="77"/>
      <c r="IKI137" s="77"/>
      <c r="IKJ137" s="77"/>
      <c r="IKK137" s="77"/>
      <c r="IKL137" s="77"/>
      <c r="IKM137" s="77"/>
      <c r="IKN137" s="77"/>
      <c r="IKO137" s="77"/>
      <c r="IKP137" s="77"/>
      <c r="IKQ137" s="77"/>
      <c r="IKR137" s="77"/>
      <c r="IKS137" s="77"/>
      <c r="IKT137" s="77"/>
      <c r="IKU137" s="77"/>
      <c r="IKV137" s="77"/>
      <c r="IKW137" s="77"/>
      <c r="IKX137" s="77"/>
      <c r="IKY137" s="77"/>
      <c r="IKZ137" s="77"/>
      <c r="ILA137" s="77"/>
      <c r="ILB137" s="77"/>
      <c r="ILC137" s="77"/>
      <c r="ILD137" s="77"/>
      <c r="ILE137" s="77"/>
      <c r="ILF137" s="77"/>
      <c r="ILG137" s="77"/>
      <c r="ILH137" s="77"/>
      <c r="ILI137" s="77"/>
      <c r="ILJ137" s="77"/>
      <c r="ILK137" s="77"/>
      <c r="ILL137" s="77"/>
      <c r="ILM137" s="77"/>
      <c r="ILN137" s="77"/>
      <c r="ILO137" s="77"/>
      <c r="ILP137" s="77"/>
      <c r="ILQ137" s="77"/>
      <c r="ILR137" s="77"/>
      <c r="ILS137" s="77"/>
      <c r="ILT137" s="77"/>
      <c r="ILU137" s="77"/>
      <c r="ILV137" s="77"/>
      <c r="ILW137" s="77"/>
      <c r="ILX137" s="77"/>
      <c r="ILY137" s="77"/>
      <c r="ILZ137" s="77"/>
      <c r="IMA137" s="77"/>
      <c r="IMB137" s="77"/>
      <c r="IMC137" s="77"/>
      <c r="IMD137" s="77"/>
      <c r="IME137" s="77"/>
      <c r="IMF137" s="77"/>
      <c r="IMG137" s="77"/>
      <c r="IMH137" s="77"/>
      <c r="IMI137" s="77"/>
      <c r="IMJ137" s="77"/>
      <c r="IMK137" s="77"/>
      <c r="IML137" s="77"/>
      <c r="IMM137" s="77"/>
      <c r="IMN137" s="77"/>
      <c r="IMO137" s="77"/>
      <c r="IMP137" s="77"/>
      <c r="IMQ137" s="77"/>
      <c r="IMR137" s="77"/>
      <c r="IMS137" s="77"/>
      <c r="IMT137" s="77"/>
      <c r="IMU137" s="77"/>
      <c r="IMV137" s="77"/>
      <c r="IMW137" s="77"/>
      <c r="IMX137" s="77"/>
      <c r="IMY137" s="77"/>
      <c r="IMZ137" s="77"/>
      <c r="INA137" s="77"/>
      <c r="INB137" s="77"/>
      <c r="INC137" s="77"/>
      <c r="IND137" s="77"/>
      <c r="INE137" s="77"/>
      <c r="INF137" s="77"/>
      <c r="ING137" s="77"/>
      <c r="INH137" s="77"/>
      <c r="INI137" s="77"/>
      <c r="INJ137" s="77"/>
      <c r="INK137" s="77"/>
      <c r="INL137" s="77"/>
      <c r="INM137" s="77"/>
      <c r="INN137" s="77"/>
      <c r="INO137" s="77"/>
      <c r="INP137" s="77"/>
      <c r="INQ137" s="77"/>
      <c r="INR137" s="77"/>
      <c r="INS137" s="77"/>
      <c r="INT137" s="77"/>
      <c r="INU137" s="77"/>
      <c r="INV137" s="77"/>
      <c r="INW137" s="77"/>
      <c r="INX137" s="77"/>
      <c r="INY137" s="77"/>
      <c r="INZ137" s="77"/>
      <c r="IOA137" s="77"/>
      <c r="IOB137" s="77"/>
      <c r="IOC137" s="77"/>
      <c r="IOD137" s="77"/>
      <c r="IOE137" s="77"/>
      <c r="IOF137" s="77"/>
      <c r="IOG137" s="77"/>
      <c r="IOH137" s="77"/>
      <c r="IOI137" s="77"/>
      <c r="IOJ137" s="77"/>
      <c r="IOK137" s="77"/>
      <c r="IOL137" s="77"/>
      <c r="IOM137" s="77"/>
      <c r="ION137" s="77"/>
      <c r="IOO137" s="77"/>
      <c r="IOP137" s="77"/>
      <c r="IOQ137" s="77"/>
      <c r="IOR137" s="77"/>
      <c r="IOS137" s="77"/>
      <c r="IOT137" s="77"/>
      <c r="IOU137" s="77"/>
      <c r="IOV137" s="77"/>
      <c r="IOW137" s="77"/>
      <c r="IOX137" s="77"/>
      <c r="IOY137" s="77"/>
      <c r="IOZ137" s="77"/>
      <c r="IPA137" s="77"/>
      <c r="IPB137" s="77"/>
      <c r="IPC137" s="77"/>
      <c r="IPD137" s="77"/>
      <c r="IPE137" s="77"/>
      <c r="IPF137" s="77"/>
      <c r="IPG137" s="77"/>
      <c r="IPH137" s="77"/>
      <c r="IPI137" s="77"/>
      <c r="IPJ137" s="77"/>
      <c r="IPK137" s="77"/>
      <c r="IPL137" s="77"/>
      <c r="IPM137" s="77"/>
      <c r="IPN137" s="77"/>
      <c r="IPO137" s="77"/>
      <c r="IPP137" s="77"/>
      <c r="IPQ137" s="77"/>
      <c r="IPR137" s="77"/>
      <c r="IPS137" s="77"/>
      <c r="IPT137" s="77"/>
      <c r="IPU137" s="77"/>
      <c r="IPV137" s="77"/>
      <c r="IPW137" s="77"/>
      <c r="IPX137" s="77"/>
      <c r="IPY137" s="77"/>
      <c r="IPZ137" s="77"/>
      <c r="IQA137" s="77"/>
      <c r="IQB137" s="77"/>
      <c r="IQC137" s="77"/>
      <c r="IQD137" s="77"/>
      <c r="IQE137" s="77"/>
      <c r="IQF137" s="77"/>
      <c r="IQG137" s="77"/>
      <c r="IQH137" s="77"/>
      <c r="IQI137" s="77"/>
      <c r="IQJ137" s="77"/>
      <c r="IQK137" s="77"/>
      <c r="IQL137" s="77"/>
      <c r="IQM137" s="77"/>
      <c r="IQN137" s="77"/>
      <c r="IQO137" s="77"/>
      <c r="IQP137" s="77"/>
      <c r="IQQ137" s="77"/>
      <c r="IQR137" s="77"/>
      <c r="IQS137" s="77"/>
      <c r="IQT137" s="77"/>
      <c r="IQU137" s="77"/>
      <c r="IQV137" s="77"/>
      <c r="IQW137" s="77"/>
      <c r="IQX137" s="77"/>
      <c r="IQY137" s="77"/>
      <c r="IQZ137" s="77"/>
      <c r="IRA137" s="77"/>
      <c r="IRB137" s="77"/>
      <c r="IRC137" s="77"/>
      <c r="IRD137" s="77"/>
      <c r="IRE137" s="77"/>
      <c r="IRF137" s="77"/>
      <c r="IRG137" s="77"/>
      <c r="IRH137" s="77"/>
      <c r="IRI137" s="77"/>
      <c r="IRJ137" s="77"/>
      <c r="IRK137" s="77"/>
      <c r="IRL137" s="77"/>
      <c r="IRM137" s="77"/>
      <c r="IRN137" s="77"/>
      <c r="IRO137" s="77"/>
      <c r="IRP137" s="77"/>
      <c r="IRQ137" s="77"/>
      <c r="IRR137" s="77"/>
      <c r="IRS137" s="77"/>
      <c r="IRT137" s="77"/>
      <c r="IRU137" s="77"/>
      <c r="IRV137" s="77"/>
      <c r="IRW137" s="77"/>
      <c r="IRX137" s="77"/>
      <c r="IRY137" s="77"/>
      <c r="IRZ137" s="77"/>
      <c r="ISA137" s="77"/>
      <c r="ISB137" s="77"/>
      <c r="ISC137" s="77"/>
      <c r="ISD137" s="77"/>
      <c r="ISE137" s="77"/>
      <c r="ISF137" s="77"/>
      <c r="ISG137" s="77"/>
      <c r="ISH137" s="77"/>
      <c r="ISI137" s="77"/>
      <c r="ISJ137" s="77"/>
      <c r="ISK137" s="77"/>
      <c r="ISL137" s="77"/>
      <c r="ISM137" s="77"/>
      <c r="ISN137" s="77"/>
      <c r="ISO137" s="77"/>
      <c r="ISP137" s="77"/>
      <c r="ISQ137" s="77"/>
      <c r="ISR137" s="77"/>
      <c r="ISS137" s="77"/>
      <c r="IST137" s="77"/>
      <c r="ISU137" s="77"/>
      <c r="ISV137" s="77"/>
      <c r="ISW137" s="77"/>
      <c r="ISX137" s="77"/>
      <c r="ISY137" s="77"/>
      <c r="ISZ137" s="77"/>
      <c r="ITA137" s="77"/>
      <c r="ITB137" s="77"/>
      <c r="ITC137" s="77"/>
      <c r="ITD137" s="77"/>
      <c r="ITE137" s="77"/>
      <c r="ITF137" s="77"/>
      <c r="ITG137" s="77"/>
      <c r="ITH137" s="77"/>
      <c r="ITI137" s="77"/>
      <c r="ITJ137" s="77"/>
      <c r="ITK137" s="77"/>
      <c r="ITL137" s="77"/>
      <c r="ITM137" s="77"/>
      <c r="ITN137" s="77"/>
      <c r="ITO137" s="77"/>
      <c r="ITP137" s="77"/>
      <c r="ITQ137" s="77"/>
      <c r="ITR137" s="77"/>
      <c r="ITS137" s="77"/>
      <c r="ITT137" s="77"/>
      <c r="ITU137" s="77"/>
      <c r="ITV137" s="77"/>
      <c r="ITW137" s="77"/>
      <c r="ITX137" s="77"/>
      <c r="ITY137" s="77"/>
      <c r="ITZ137" s="77"/>
      <c r="IUA137" s="77"/>
      <c r="IUB137" s="77"/>
      <c r="IUC137" s="77"/>
      <c r="IUD137" s="77"/>
      <c r="IUE137" s="77"/>
      <c r="IUF137" s="77"/>
      <c r="IUG137" s="77"/>
      <c r="IUH137" s="77"/>
      <c r="IUI137" s="77"/>
      <c r="IUJ137" s="77"/>
      <c r="IUK137" s="77"/>
      <c r="IUL137" s="77"/>
      <c r="IUM137" s="77"/>
      <c r="IUN137" s="77"/>
      <c r="IUO137" s="77"/>
      <c r="IUP137" s="77"/>
      <c r="IUQ137" s="77"/>
      <c r="IUR137" s="77"/>
      <c r="IUS137" s="77"/>
      <c r="IUT137" s="77"/>
      <c r="IUU137" s="77"/>
      <c r="IUV137" s="77"/>
      <c r="IUW137" s="77"/>
      <c r="IUX137" s="77"/>
      <c r="IUY137" s="77"/>
      <c r="IUZ137" s="77"/>
      <c r="IVA137" s="77"/>
      <c r="IVB137" s="77"/>
      <c r="IVC137" s="77"/>
      <c r="IVD137" s="77"/>
      <c r="IVE137" s="77"/>
      <c r="IVF137" s="77"/>
      <c r="IVG137" s="77"/>
      <c r="IVH137" s="77"/>
      <c r="IVI137" s="77"/>
      <c r="IVJ137" s="77"/>
      <c r="IVK137" s="77"/>
      <c r="IVL137" s="77"/>
      <c r="IVM137" s="77"/>
      <c r="IVN137" s="77"/>
      <c r="IVO137" s="77"/>
      <c r="IVP137" s="77"/>
      <c r="IVQ137" s="77"/>
      <c r="IVR137" s="77"/>
      <c r="IVS137" s="77"/>
      <c r="IVT137" s="77"/>
      <c r="IVU137" s="77"/>
      <c r="IVV137" s="77"/>
      <c r="IVW137" s="77"/>
      <c r="IVX137" s="77"/>
      <c r="IVY137" s="77"/>
      <c r="IVZ137" s="77"/>
      <c r="IWA137" s="77"/>
      <c r="IWB137" s="77"/>
      <c r="IWC137" s="77"/>
      <c r="IWD137" s="77"/>
      <c r="IWE137" s="77"/>
      <c r="IWF137" s="77"/>
      <c r="IWG137" s="77"/>
      <c r="IWH137" s="77"/>
      <c r="IWI137" s="77"/>
      <c r="IWJ137" s="77"/>
      <c r="IWK137" s="77"/>
      <c r="IWL137" s="77"/>
      <c r="IWM137" s="77"/>
      <c r="IWN137" s="77"/>
      <c r="IWO137" s="77"/>
      <c r="IWP137" s="77"/>
      <c r="IWQ137" s="77"/>
      <c r="IWR137" s="77"/>
      <c r="IWS137" s="77"/>
      <c r="IWT137" s="77"/>
      <c r="IWU137" s="77"/>
      <c r="IWV137" s="77"/>
      <c r="IWW137" s="77"/>
      <c r="IWX137" s="77"/>
      <c r="IWY137" s="77"/>
      <c r="IWZ137" s="77"/>
      <c r="IXA137" s="77"/>
      <c r="IXB137" s="77"/>
      <c r="IXC137" s="77"/>
      <c r="IXD137" s="77"/>
      <c r="IXE137" s="77"/>
      <c r="IXF137" s="77"/>
      <c r="IXG137" s="77"/>
      <c r="IXH137" s="77"/>
      <c r="IXI137" s="77"/>
      <c r="IXJ137" s="77"/>
      <c r="IXK137" s="77"/>
      <c r="IXL137" s="77"/>
      <c r="IXM137" s="77"/>
      <c r="IXN137" s="77"/>
      <c r="IXO137" s="77"/>
      <c r="IXP137" s="77"/>
      <c r="IXQ137" s="77"/>
      <c r="IXR137" s="77"/>
      <c r="IXS137" s="77"/>
      <c r="IXT137" s="77"/>
      <c r="IXU137" s="77"/>
      <c r="IXV137" s="77"/>
      <c r="IXW137" s="77"/>
      <c r="IXX137" s="77"/>
      <c r="IXY137" s="77"/>
      <c r="IXZ137" s="77"/>
      <c r="IYA137" s="77"/>
      <c r="IYB137" s="77"/>
      <c r="IYC137" s="77"/>
      <c r="IYD137" s="77"/>
      <c r="IYE137" s="77"/>
      <c r="IYF137" s="77"/>
      <c r="IYG137" s="77"/>
      <c r="IYH137" s="77"/>
      <c r="IYI137" s="77"/>
      <c r="IYJ137" s="77"/>
      <c r="IYK137" s="77"/>
      <c r="IYL137" s="77"/>
      <c r="IYM137" s="77"/>
      <c r="IYN137" s="77"/>
      <c r="IYO137" s="77"/>
      <c r="IYP137" s="77"/>
      <c r="IYQ137" s="77"/>
      <c r="IYR137" s="77"/>
      <c r="IYS137" s="77"/>
      <c r="IYT137" s="77"/>
      <c r="IYU137" s="77"/>
      <c r="IYV137" s="77"/>
      <c r="IYW137" s="77"/>
      <c r="IYX137" s="77"/>
      <c r="IYY137" s="77"/>
      <c r="IYZ137" s="77"/>
      <c r="IZA137" s="77"/>
      <c r="IZB137" s="77"/>
      <c r="IZC137" s="77"/>
      <c r="IZD137" s="77"/>
      <c r="IZE137" s="77"/>
      <c r="IZF137" s="77"/>
      <c r="IZG137" s="77"/>
      <c r="IZH137" s="77"/>
      <c r="IZI137" s="77"/>
      <c r="IZJ137" s="77"/>
      <c r="IZK137" s="77"/>
      <c r="IZL137" s="77"/>
      <c r="IZM137" s="77"/>
      <c r="IZN137" s="77"/>
      <c r="IZO137" s="77"/>
      <c r="IZP137" s="77"/>
      <c r="IZQ137" s="77"/>
      <c r="IZR137" s="77"/>
      <c r="IZS137" s="77"/>
      <c r="IZT137" s="77"/>
      <c r="IZU137" s="77"/>
      <c r="IZV137" s="77"/>
      <c r="IZW137" s="77"/>
      <c r="IZX137" s="77"/>
      <c r="IZY137" s="77"/>
      <c r="IZZ137" s="77"/>
      <c r="JAA137" s="77"/>
      <c r="JAB137" s="77"/>
      <c r="JAC137" s="77"/>
      <c r="JAD137" s="77"/>
      <c r="JAE137" s="77"/>
      <c r="JAF137" s="77"/>
      <c r="JAG137" s="77"/>
      <c r="JAH137" s="77"/>
      <c r="JAI137" s="77"/>
      <c r="JAJ137" s="77"/>
      <c r="JAK137" s="77"/>
      <c r="JAL137" s="77"/>
      <c r="JAM137" s="77"/>
      <c r="JAN137" s="77"/>
      <c r="JAO137" s="77"/>
      <c r="JAP137" s="77"/>
      <c r="JAQ137" s="77"/>
      <c r="JAR137" s="77"/>
      <c r="JAS137" s="77"/>
      <c r="JAT137" s="77"/>
      <c r="JAU137" s="77"/>
      <c r="JAV137" s="77"/>
      <c r="JAW137" s="77"/>
      <c r="JAX137" s="77"/>
      <c r="JAY137" s="77"/>
      <c r="JAZ137" s="77"/>
      <c r="JBA137" s="77"/>
      <c r="JBB137" s="77"/>
      <c r="JBC137" s="77"/>
      <c r="JBD137" s="77"/>
      <c r="JBE137" s="77"/>
      <c r="JBF137" s="77"/>
      <c r="JBG137" s="77"/>
      <c r="JBH137" s="77"/>
      <c r="JBI137" s="77"/>
      <c r="JBJ137" s="77"/>
      <c r="JBK137" s="77"/>
      <c r="JBL137" s="77"/>
      <c r="JBM137" s="77"/>
      <c r="JBN137" s="77"/>
      <c r="JBO137" s="77"/>
      <c r="JBP137" s="77"/>
      <c r="JBQ137" s="77"/>
      <c r="JBR137" s="77"/>
      <c r="JBS137" s="77"/>
      <c r="JBT137" s="77"/>
      <c r="JBU137" s="77"/>
      <c r="JBV137" s="77"/>
      <c r="JBW137" s="77"/>
      <c r="JBX137" s="77"/>
      <c r="JBY137" s="77"/>
      <c r="JBZ137" s="77"/>
      <c r="JCA137" s="77"/>
      <c r="JCB137" s="77"/>
      <c r="JCC137" s="77"/>
      <c r="JCD137" s="77"/>
      <c r="JCE137" s="77"/>
      <c r="JCF137" s="77"/>
      <c r="JCG137" s="77"/>
      <c r="JCH137" s="77"/>
      <c r="JCI137" s="77"/>
      <c r="JCJ137" s="77"/>
      <c r="JCK137" s="77"/>
      <c r="JCL137" s="77"/>
      <c r="JCM137" s="77"/>
      <c r="JCN137" s="77"/>
      <c r="JCO137" s="77"/>
      <c r="JCP137" s="77"/>
      <c r="JCQ137" s="77"/>
      <c r="JCR137" s="77"/>
      <c r="JCS137" s="77"/>
      <c r="JCT137" s="77"/>
      <c r="JCU137" s="77"/>
      <c r="JCV137" s="77"/>
      <c r="JCW137" s="77"/>
      <c r="JCX137" s="77"/>
      <c r="JCY137" s="77"/>
      <c r="JCZ137" s="77"/>
      <c r="JDA137" s="77"/>
      <c r="JDB137" s="77"/>
      <c r="JDC137" s="77"/>
      <c r="JDD137" s="77"/>
      <c r="JDE137" s="77"/>
      <c r="JDF137" s="77"/>
      <c r="JDG137" s="77"/>
      <c r="JDH137" s="77"/>
      <c r="JDI137" s="77"/>
      <c r="JDJ137" s="77"/>
      <c r="JDK137" s="77"/>
      <c r="JDL137" s="77"/>
      <c r="JDM137" s="77"/>
      <c r="JDN137" s="77"/>
      <c r="JDO137" s="77"/>
      <c r="JDP137" s="77"/>
      <c r="JDQ137" s="77"/>
      <c r="JDR137" s="77"/>
      <c r="JDS137" s="77"/>
      <c r="JDT137" s="77"/>
      <c r="JDU137" s="77"/>
      <c r="JDV137" s="77"/>
      <c r="JDW137" s="77"/>
      <c r="JDX137" s="77"/>
      <c r="JDY137" s="77"/>
      <c r="JDZ137" s="77"/>
      <c r="JEA137" s="77"/>
      <c r="JEB137" s="77"/>
      <c r="JEC137" s="77"/>
      <c r="JED137" s="77"/>
      <c r="JEE137" s="77"/>
      <c r="JEF137" s="77"/>
      <c r="JEG137" s="77"/>
      <c r="JEH137" s="77"/>
      <c r="JEI137" s="77"/>
      <c r="JEJ137" s="77"/>
      <c r="JEK137" s="77"/>
      <c r="JEL137" s="77"/>
      <c r="JEM137" s="77"/>
      <c r="JEN137" s="77"/>
      <c r="JEO137" s="77"/>
      <c r="JEP137" s="77"/>
      <c r="JEQ137" s="77"/>
      <c r="JER137" s="77"/>
      <c r="JES137" s="77"/>
      <c r="JET137" s="77"/>
      <c r="JEU137" s="77"/>
      <c r="JEV137" s="77"/>
      <c r="JEW137" s="77"/>
      <c r="JEX137" s="77"/>
      <c r="JEY137" s="77"/>
      <c r="JEZ137" s="77"/>
      <c r="JFA137" s="77"/>
      <c r="JFB137" s="77"/>
      <c r="JFC137" s="77"/>
      <c r="JFD137" s="77"/>
      <c r="JFE137" s="77"/>
      <c r="JFF137" s="77"/>
      <c r="JFG137" s="77"/>
      <c r="JFH137" s="77"/>
      <c r="JFI137" s="77"/>
      <c r="JFJ137" s="77"/>
      <c r="JFK137" s="77"/>
      <c r="JFL137" s="77"/>
      <c r="JFM137" s="77"/>
      <c r="JFN137" s="77"/>
      <c r="JFO137" s="77"/>
      <c r="JFP137" s="77"/>
      <c r="JFQ137" s="77"/>
      <c r="JFR137" s="77"/>
      <c r="JFS137" s="77"/>
      <c r="JFT137" s="77"/>
      <c r="JFU137" s="77"/>
      <c r="JFV137" s="77"/>
      <c r="JFW137" s="77"/>
      <c r="JFX137" s="77"/>
      <c r="JFY137" s="77"/>
      <c r="JFZ137" s="77"/>
      <c r="JGA137" s="77"/>
      <c r="JGB137" s="77"/>
      <c r="JGC137" s="77"/>
      <c r="JGD137" s="77"/>
      <c r="JGE137" s="77"/>
      <c r="JGF137" s="77"/>
      <c r="JGG137" s="77"/>
      <c r="JGH137" s="77"/>
      <c r="JGI137" s="77"/>
      <c r="JGJ137" s="77"/>
      <c r="JGK137" s="77"/>
      <c r="JGL137" s="77"/>
      <c r="JGM137" s="77"/>
      <c r="JGN137" s="77"/>
      <c r="JGO137" s="77"/>
      <c r="JGP137" s="77"/>
      <c r="JGQ137" s="77"/>
      <c r="JGR137" s="77"/>
      <c r="JGS137" s="77"/>
      <c r="JGT137" s="77"/>
      <c r="JGU137" s="77"/>
      <c r="JGV137" s="77"/>
      <c r="JGW137" s="77"/>
      <c r="JGX137" s="77"/>
      <c r="JGY137" s="77"/>
      <c r="JGZ137" s="77"/>
      <c r="JHA137" s="77"/>
      <c r="JHB137" s="77"/>
      <c r="JHC137" s="77"/>
      <c r="JHD137" s="77"/>
      <c r="JHE137" s="77"/>
      <c r="JHF137" s="77"/>
      <c r="JHG137" s="77"/>
      <c r="JHH137" s="77"/>
      <c r="JHI137" s="77"/>
      <c r="JHJ137" s="77"/>
      <c r="JHK137" s="77"/>
      <c r="JHL137" s="77"/>
      <c r="JHM137" s="77"/>
      <c r="JHN137" s="77"/>
      <c r="JHO137" s="77"/>
      <c r="JHP137" s="77"/>
      <c r="JHQ137" s="77"/>
      <c r="JHR137" s="77"/>
      <c r="JHS137" s="77"/>
      <c r="JHT137" s="77"/>
      <c r="JHU137" s="77"/>
      <c r="JHV137" s="77"/>
      <c r="JHW137" s="77"/>
      <c r="JHX137" s="77"/>
      <c r="JHY137" s="77"/>
      <c r="JHZ137" s="77"/>
      <c r="JIA137" s="77"/>
      <c r="JIB137" s="77"/>
      <c r="JIC137" s="77"/>
      <c r="JID137" s="77"/>
      <c r="JIE137" s="77"/>
      <c r="JIF137" s="77"/>
      <c r="JIG137" s="77"/>
      <c r="JIH137" s="77"/>
      <c r="JII137" s="77"/>
      <c r="JIJ137" s="77"/>
      <c r="JIK137" s="77"/>
      <c r="JIL137" s="77"/>
      <c r="JIM137" s="77"/>
      <c r="JIN137" s="77"/>
      <c r="JIO137" s="77"/>
      <c r="JIP137" s="77"/>
      <c r="JIQ137" s="77"/>
      <c r="JIR137" s="77"/>
      <c r="JIS137" s="77"/>
      <c r="JIT137" s="77"/>
      <c r="JIU137" s="77"/>
      <c r="JIV137" s="77"/>
      <c r="JIW137" s="77"/>
      <c r="JIX137" s="77"/>
      <c r="JIY137" s="77"/>
      <c r="JIZ137" s="77"/>
      <c r="JJA137" s="77"/>
      <c r="JJB137" s="77"/>
      <c r="JJC137" s="77"/>
      <c r="JJD137" s="77"/>
      <c r="JJE137" s="77"/>
      <c r="JJF137" s="77"/>
      <c r="JJG137" s="77"/>
      <c r="JJH137" s="77"/>
      <c r="JJI137" s="77"/>
      <c r="JJJ137" s="77"/>
      <c r="JJK137" s="77"/>
      <c r="JJL137" s="77"/>
      <c r="JJM137" s="77"/>
      <c r="JJN137" s="77"/>
      <c r="JJO137" s="77"/>
      <c r="JJP137" s="77"/>
      <c r="JJQ137" s="77"/>
      <c r="JJR137" s="77"/>
      <c r="JJS137" s="77"/>
      <c r="JJT137" s="77"/>
      <c r="JJU137" s="77"/>
      <c r="JJV137" s="77"/>
      <c r="JJW137" s="77"/>
      <c r="JJX137" s="77"/>
      <c r="JJY137" s="77"/>
      <c r="JJZ137" s="77"/>
      <c r="JKA137" s="77"/>
      <c r="JKB137" s="77"/>
      <c r="JKC137" s="77"/>
      <c r="JKD137" s="77"/>
      <c r="JKE137" s="77"/>
      <c r="JKF137" s="77"/>
      <c r="JKG137" s="77"/>
      <c r="JKH137" s="77"/>
      <c r="JKI137" s="77"/>
      <c r="JKJ137" s="77"/>
      <c r="JKK137" s="77"/>
      <c r="JKL137" s="77"/>
      <c r="JKM137" s="77"/>
      <c r="JKN137" s="77"/>
      <c r="JKO137" s="77"/>
      <c r="JKP137" s="77"/>
      <c r="JKQ137" s="77"/>
      <c r="JKR137" s="77"/>
      <c r="JKS137" s="77"/>
      <c r="JKT137" s="77"/>
      <c r="JKU137" s="77"/>
      <c r="JKV137" s="77"/>
      <c r="JKW137" s="77"/>
      <c r="JKX137" s="77"/>
      <c r="JKY137" s="77"/>
      <c r="JKZ137" s="77"/>
      <c r="JLA137" s="77"/>
      <c r="JLB137" s="77"/>
      <c r="JLC137" s="77"/>
      <c r="JLD137" s="77"/>
      <c r="JLE137" s="77"/>
      <c r="JLF137" s="77"/>
      <c r="JLG137" s="77"/>
      <c r="JLH137" s="77"/>
      <c r="JLI137" s="77"/>
      <c r="JLJ137" s="77"/>
      <c r="JLK137" s="77"/>
      <c r="JLL137" s="77"/>
      <c r="JLM137" s="77"/>
      <c r="JLN137" s="77"/>
      <c r="JLO137" s="77"/>
      <c r="JLP137" s="77"/>
      <c r="JLQ137" s="77"/>
      <c r="JLR137" s="77"/>
      <c r="JLS137" s="77"/>
      <c r="JLT137" s="77"/>
      <c r="JLU137" s="77"/>
      <c r="JLV137" s="77"/>
      <c r="JLW137" s="77"/>
      <c r="JLX137" s="77"/>
      <c r="JLY137" s="77"/>
      <c r="JLZ137" s="77"/>
      <c r="JMA137" s="77"/>
      <c r="JMB137" s="77"/>
      <c r="JMC137" s="77"/>
      <c r="JMD137" s="77"/>
      <c r="JME137" s="77"/>
      <c r="JMF137" s="77"/>
      <c r="JMG137" s="77"/>
      <c r="JMH137" s="77"/>
      <c r="JMI137" s="77"/>
      <c r="JMJ137" s="77"/>
      <c r="JMK137" s="77"/>
      <c r="JML137" s="77"/>
      <c r="JMM137" s="77"/>
      <c r="JMN137" s="77"/>
      <c r="JMO137" s="77"/>
      <c r="JMP137" s="77"/>
      <c r="JMQ137" s="77"/>
      <c r="JMR137" s="77"/>
      <c r="JMS137" s="77"/>
      <c r="JMT137" s="77"/>
      <c r="JMU137" s="77"/>
      <c r="JMV137" s="77"/>
      <c r="JMW137" s="77"/>
      <c r="JMX137" s="77"/>
      <c r="JMY137" s="77"/>
      <c r="JMZ137" s="77"/>
      <c r="JNA137" s="77"/>
      <c r="JNB137" s="77"/>
      <c r="JNC137" s="77"/>
      <c r="JND137" s="77"/>
      <c r="JNE137" s="77"/>
      <c r="JNF137" s="77"/>
      <c r="JNG137" s="77"/>
      <c r="JNH137" s="77"/>
      <c r="JNI137" s="77"/>
      <c r="JNJ137" s="77"/>
      <c r="JNK137" s="77"/>
      <c r="JNL137" s="77"/>
      <c r="JNM137" s="77"/>
      <c r="JNN137" s="77"/>
      <c r="JNO137" s="77"/>
      <c r="JNP137" s="77"/>
      <c r="JNQ137" s="77"/>
      <c r="JNR137" s="77"/>
      <c r="JNS137" s="77"/>
      <c r="JNT137" s="77"/>
      <c r="JNU137" s="77"/>
      <c r="JNV137" s="77"/>
      <c r="JNW137" s="77"/>
      <c r="JNX137" s="77"/>
      <c r="JNY137" s="77"/>
      <c r="JNZ137" s="77"/>
      <c r="JOA137" s="77"/>
      <c r="JOB137" s="77"/>
      <c r="JOC137" s="77"/>
      <c r="JOD137" s="77"/>
      <c r="JOE137" s="77"/>
      <c r="JOF137" s="77"/>
      <c r="JOG137" s="77"/>
      <c r="JOH137" s="77"/>
      <c r="JOI137" s="77"/>
      <c r="JOJ137" s="77"/>
      <c r="JOK137" s="77"/>
      <c r="JOL137" s="77"/>
      <c r="JOM137" s="77"/>
      <c r="JON137" s="77"/>
      <c r="JOO137" s="77"/>
      <c r="JOP137" s="77"/>
      <c r="JOQ137" s="77"/>
      <c r="JOR137" s="77"/>
      <c r="JOS137" s="77"/>
      <c r="JOT137" s="77"/>
      <c r="JOU137" s="77"/>
      <c r="JOV137" s="77"/>
      <c r="JOW137" s="77"/>
      <c r="JOX137" s="77"/>
      <c r="JOY137" s="77"/>
      <c r="JOZ137" s="77"/>
      <c r="JPA137" s="77"/>
      <c r="JPB137" s="77"/>
      <c r="JPC137" s="77"/>
      <c r="JPD137" s="77"/>
      <c r="JPE137" s="77"/>
      <c r="JPF137" s="77"/>
      <c r="JPG137" s="77"/>
      <c r="JPH137" s="77"/>
      <c r="JPI137" s="77"/>
      <c r="JPJ137" s="77"/>
      <c r="JPK137" s="77"/>
      <c r="JPL137" s="77"/>
      <c r="JPM137" s="77"/>
      <c r="JPN137" s="77"/>
      <c r="JPO137" s="77"/>
      <c r="JPP137" s="77"/>
      <c r="JPQ137" s="77"/>
      <c r="JPR137" s="77"/>
      <c r="JPS137" s="77"/>
      <c r="JPT137" s="77"/>
      <c r="JPU137" s="77"/>
      <c r="JPV137" s="77"/>
      <c r="JPW137" s="77"/>
      <c r="JPX137" s="77"/>
      <c r="JPY137" s="77"/>
      <c r="JPZ137" s="77"/>
      <c r="JQA137" s="77"/>
      <c r="JQB137" s="77"/>
      <c r="JQC137" s="77"/>
      <c r="JQD137" s="77"/>
      <c r="JQE137" s="77"/>
      <c r="JQF137" s="77"/>
      <c r="JQG137" s="77"/>
      <c r="JQH137" s="77"/>
      <c r="JQI137" s="77"/>
      <c r="JQJ137" s="77"/>
      <c r="JQK137" s="77"/>
      <c r="JQL137" s="77"/>
      <c r="JQM137" s="77"/>
      <c r="JQN137" s="77"/>
      <c r="JQO137" s="77"/>
      <c r="JQP137" s="77"/>
      <c r="JQQ137" s="77"/>
      <c r="JQR137" s="77"/>
      <c r="JQS137" s="77"/>
      <c r="JQT137" s="77"/>
      <c r="JQU137" s="77"/>
      <c r="JQV137" s="77"/>
      <c r="JQW137" s="77"/>
      <c r="JQX137" s="77"/>
      <c r="JQY137" s="77"/>
      <c r="JQZ137" s="77"/>
      <c r="JRA137" s="77"/>
      <c r="JRB137" s="77"/>
      <c r="JRC137" s="77"/>
      <c r="JRD137" s="77"/>
      <c r="JRE137" s="77"/>
      <c r="JRF137" s="77"/>
      <c r="JRG137" s="77"/>
      <c r="JRH137" s="77"/>
      <c r="JRI137" s="77"/>
      <c r="JRJ137" s="77"/>
      <c r="JRK137" s="77"/>
      <c r="JRL137" s="77"/>
      <c r="JRM137" s="77"/>
      <c r="JRN137" s="77"/>
      <c r="JRO137" s="77"/>
      <c r="JRP137" s="77"/>
      <c r="JRQ137" s="77"/>
      <c r="JRR137" s="77"/>
      <c r="JRS137" s="77"/>
      <c r="JRT137" s="77"/>
      <c r="JRU137" s="77"/>
      <c r="JRV137" s="77"/>
      <c r="JRW137" s="77"/>
      <c r="JRX137" s="77"/>
      <c r="JRY137" s="77"/>
      <c r="JRZ137" s="77"/>
      <c r="JSA137" s="77"/>
      <c r="JSB137" s="77"/>
      <c r="JSC137" s="77"/>
      <c r="JSD137" s="77"/>
      <c r="JSE137" s="77"/>
      <c r="JSF137" s="77"/>
      <c r="JSG137" s="77"/>
      <c r="JSH137" s="77"/>
      <c r="JSI137" s="77"/>
      <c r="JSJ137" s="77"/>
      <c r="JSK137" s="77"/>
      <c r="JSL137" s="77"/>
      <c r="JSM137" s="77"/>
      <c r="JSN137" s="77"/>
      <c r="JSO137" s="77"/>
      <c r="JSP137" s="77"/>
      <c r="JSQ137" s="77"/>
      <c r="JSR137" s="77"/>
      <c r="JSS137" s="77"/>
      <c r="JST137" s="77"/>
      <c r="JSU137" s="77"/>
      <c r="JSV137" s="77"/>
      <c r="JSW137" s="77"/>
      <c r="JSX137" s="77"/>
      <c r="JSY137" s="77"/>
      <c r="JSZ137" s="77"/>
      <c r="JTA137" s="77"/>
      <c r="JTB137" s="77"/>
      <c r="JTC137" s="77"/>
      <c r="JTD137" s="77"/>
      <c r="JTE137" s="77"/>
      <c r="JTF137" s="77"/>
      <c r="JTG137" s="77"/>
      <c r="JTH137" s="77"/>
      <c r="JTI137" s="77"/>
      <c r="JTJ137" s="77"/>
      <c r="JTK137" s="77"/>
      <c r="JTL137" s="77"/>
      <c r="JTM137" s="77"/>
      <c r="JTN137" s="77"/>
      <c r="JTO137" s="77"/>
      <c r="JTP137" s="77"/>
      <c r="JTQ137" s="77"/>
      <c r="JTR137" s="77"/>
      <c r="JTS137" s="77"/>
      <c r="JTT137" s="77"/>
      <c r="JTU137" s="77"/>
      <c r="JTV137" s="77"/>
      <c r="JTW137" s="77"/>
      <c r="JTX137" s="77"/>
      <c r="JTY137" s="77"/>
      <c r="JTZ137" s="77"/>
      <c r="JUA137" s="77"/>
      <c r="JUB137" s="77"/>
      <c r="JUC137" s="77"/>
      <c r="JUD137" s="77"/>
      <c r="JUE137" s="77"/>
      <c r="JUF137" s="77"/>
      <c r="JUG137" s="77"/>
      <c r="JUH137" s="77"/>
      <c r="JUI137" s="77"/>
      <c r="JUJ137" s="77"/>
      <c r="JUK137" s="77"/>
      <c r="JUL137" s="77"/>
      <c r="JUM137" s="77"/>
      <c r="JUN137" s="77"/>
      <c r="JUO137" s="77"/>
      <c r="JUP137" s="77"/>
      <c r="JUQ137" s="77"/>
      <c r="JUR137" s="77"/>
      <c r="JUS137" s="77"/>
      <c r="JUT137" s="77"/>
      <c r="JUU137" s="77"/>
      <c r="JUV137" s="77"/>
      <c r="JUW137" s="77"/>
      <c r="JUX137" s="77"/>
      <c r="JUY137" s="77"/>
      <c r="JUZ137" s="77"/>
      <c r="JVA137" s="77"/>
      <c r="JVB137" s="77"/>
      <c r="JVC137" s="77"/>
      <c r="JVD137" s="77"/>
      <c r="JVE137" s="77"/>
      <c r="JVF137" s="77"/>
      <c r="JVG137" s="77"/>
      <c r="JVH137" s="77"/>
      <c r="JVI137" s="77"/>
      <c r="JVJ137" s="77"/>
      <c r="JVK137" s="77"/>
      <c r="JVL137" s="77"/>
      <c r="JVM137" s="77"/>
      <c r="JVN137" s="77"/>
      <c r="JVO137" s="77"/>
      <c r="JVP137" s="77"/>
      <c r="JVQ137" s="77"/>
      <c r="JVR137" s="77"/>
      <c r="JVS137" s="77"/>
      <c r="JVT137" s="77"/>
      <c r="JVU137" s="77"/>
      <c r="JVV137" s="77"/>
      <c r="JVW137" s="77"/>
      <c r="JVX137" s="77"/>
      <c r="JVY137" s="77"/>
      <c r="JVZ137" s="77"/>
      <c r="JWA137" s="77"/>
      <c r="JWB137" s="77"/>
      <c r="JWC137" s="77"/>
      <c r="JWD137" s="77"/>
      <c r="JWE137" s="77"/>
      <c r="JWF137" s="77"/>
      <c r="JWG137" s="77"/>
      <c r="JWH137" s="77"/>
      <c r="JWI137" s="77"/>
      <c r="JWJ137" s="77"/>
      <c r="JWK137" s="77"/>
      <c r="JWL137" s="77"/>
      <c r="JWM137" s="77"/>
      <c r="JWN137" s="77"/>
      <c r="JWO137" s="77"/>
      <c r="JWP137" s="77"/>
      <c r="JWQ137" s="77"/>
      <c r="JWR137" s="77"/>
      <c r="JWS137" s="77"/>
      <c r="JWT137" s="77"/>
      <c r="JWU137" s="77"/>
      <c r="JWV137" s="77"/>
      <c r="JWW137" s="77"/>
      <c r="JWX137" s="77"/>
      <c r="JWY137" s="77"/>
      <c r="JWZ137" s="77"/>
      <c r="JXA137" s="77"/>
      <c r="JXB137" s="77"/>
      <c r="JXC137" s="77"/>
      <c r="JXD137" s="77"/>
      <c r="JXE137" s="77"/>
      <c r="JXF137" s="77"/>
      <c r="JXG137" s="77"/>
      <c r="JXH137" s="77"/>
      <c r="JXI137" s="77"/>
      <c r="JXJ137" s="77"/>
      <c r="JXK137" s="77"/>
      <c r="JXL137" s="77"/>
      <c r="JXM137" s="77"/>
      <c r="JXN137" s="77"/>
      <c r="JXO137" s="77"/>
      <c r="JXP137" s="77"/>
      <c r="JXQ137" s="77"/>
      <c r="JXR137" s="77"/>
      <c r="JXS137" s="77"/>
      <c r="JXT137" s="77"/>
      <c r="JXU137" s="77"/>
      <c r="JXV137" s="77"/>
      <c r="JXW137" s="77"/>
      <c r="JXX137" s="77"/>
      <c r="JXY137" s="77"/>
      <c r="JXZ137" s="77"/>
      <c r="JYA137" s="77"/>
      <c r="JYB137" s="77"/>
      <c r="JYC137" s="77"/>
      <c r="JYD137" s="77"/>
      <c r="JYE137" s="77"/>
      <c r="JYF137" s="77"/>
      <c r="JYG137" s="77"/>
      <c r="JYH137" s="77"/>
      <c r="JYI137" s="77"/>
      <c r="JYJ137" s="77"/>
      <c r="JYK137" s="77"/>
      <c r="JYL137" s="77"/>
      <c r="JYM137" s="77"/>
      <c r="JYN137" s="77"/>
      <c r="JYO137" s="77"/>
      <c r="JYP137" s="77"/>
      <c r="JYQ137" s="77"/>
      <c r="JYR137" s="77"/>
      <c r="JYS137" s="77"/>
      <c r="JYT137" s="77"/>
      <c r="JYU137" s="77"/>
      <c r="JYV137" s="77"/>
      <c r="JYW137" s="77"/>
      <c r="JYX137" s="77"/>
      <c r="JYY137" s="77"/>
      <c r="JYZ137" s="77"/>
      <c r="JZA137" s="77"/>
      <c r="JZB137" s="77"/>
      <c r="JZC137" s="77"/>
      <c r="JZD137" s="77"/>
      <c r="JZE137" s="77"/>
      <c r="JZF137" s="77"/>
      <c r="JZG137" s="77"/>
      <c r="JZH137" s="77"/>
      <c r="JZI137" s="77"/>
      <c r="JZJ137" s="77"/>
      <c r="JZK137" s="77"/>
      <c r="JZL137" s="77"/>
      <c r="JZM137" s="77"/>
      <c r="JZN137" s="77"/>
      <c r="JZO137" s="77"/>
      <c r="JZP137" s="77"/>
      <c r="JZQ137" s="77"/>
      <c r="JZR137" s="77"/>
      <c r="JZS137" s="77"/>
      <c r="JZT137" s="77"/>
      <c r="JZU137" s="77"/>
      <c r="JZV137" s="77"/>
      <c r="JZW137" s="77"/>
      <c r="JZX137" s="77"/>
      <c r="JZY137" s="77"/>
      <c r="JZZ137" s="77"/>
      <c r="KAA137" s="77"/>
      <c r="KAB137" s="77"/>
      <c r="KAC137" s="77"/>
      <c r="KAD137" s="77"/>
      <c r="KAE137" s="77"/>
      <c r="KAF137" s="77"/>
      <c r="KAG137" s="77"/>
      <c r="KAH137" s="77"/>
      <c r="KAI137" s="77"/>
      <c r="KAJ137" s="77"/>
      <c r="KAK137" s="77"/>
      <c r="KAL137" s="77"/>
      <c r="KAM137" s="77"/>
      <c r="KAN137" s="77"/>
      <c r="KAO137" s="77"/>
      <c r="KAP137" s="77"/>
      <c r="KAQ137" s="77"/>
      <c r="KAR137" s="77"/>
      <c r="KAS137" s="77"/>
      <c r="KAT137" s="77"/>
      <c r="KAU137" s="77"/>
      <c r="KAV137" s="77"/>
      <c r="KAW137" s="77"/>
      <c r="KAX137" s="77"/>
      <c r="KAY137" s="77"/>
      <c r="KAZ137" s="77"/>
      <c r="KBA137" s="77"/>
      <c r="KBB137" s="77"/>
      <c r="KBC137" s="77"/>
      <c r="KBD137" s="77"/>
      <c r="KBE137" s="77"/>
      <c r="KBF137" s="77"/>
      <c r="KBG137" s="77"/>
      <c r="KBH137" s="77"/>
      <c r="KBI137" s="77"/>
      <c r="KBJ137" s="77"/>
      <c r="KBK137" s="77"/>
      <c r="KBL137" s="77"/>
      <c r="KBM137" s="77"/>
      <c r="KBN137" s="77"/>
      <c r="KBO137" s="77"/>
      <c r="KBP137" s="77"/>
      <c r="KBQ137" s="77"/>
      <c r="KBR137" s="77"/>
      <c r="KBS137" s="77"/>
      <c r="KBT137" s="77"/>
      <c r="KBU137" s="77"/>
      <c r="KBV137" s="77"/>
      <c r="KBW137" s="77"/>
      <c r="KBX137" s="77"/>
      <c r="KBY137" s="77"/>
      <c r="KBZ137" s="77"/>
      <c r="KCA137" s="77"/>
      <c r="KCB137" s="77"/>
      <c r="KCC137" s="77"/>
      <c r="KCD137" s="77"/>
      <c r="KCE137" s="77"/>
      <c r="KCF137" s="77"/>
      <c r="KCG137" s="77"/>
      <c r="KCH137" s="77"/>
      <c r="KCI137" s="77"/>
      <c r="KCJ137" s="77"/>
      <c r="KCK137" s="77"/>
      <c r="KCL137" s="77"/>
      <c r="KCM137" s="77"/>
      <c r="KCN137" s="77"/>
      <c r="KCO137" s="77"/>
      <c r="KCP137" s="77"/>
      <c r="KCQ137" s="77"/>
      <c r="KCR137" s="77"/>
      <c r="KCS137" s="77"/>
      <c r="KCT137" s="77"/>
      <c r="KCU137" s="77"/>
      <c r="KCV137" s="77"/>
      <c r="KCW137" s="77"/>
      <c r="KCX137" s="77"/>
      <c r="KCY137" s="77"/>
      <c r="KCZ137" s="77"/>
      <c r="KDA137" s="77"/>
      <c r="KDB137" s="77"/>
      <c r="KDC137" s="77"/>
      <c r="KDD137" s="77"/>
      <c r="KDE137" s="77"/>
      <c r="KDF137" s="77"/>
      <c r="KDG137" s="77"/>
      <c r="KDH137" s="77"/>
      <c r="KDI137" s="77"/>
      <c r="KDJ137" s="77"/>
      <c r="KDK137" s="77"/>
      <c r="KDL137" s="77"/>
      <c r="KDM137" s="77"/>
      <c r="KDN137" s="77"/>
      <c r="KDO137" s="77"/>
      <c r="KDP137" s="77"/>
      <c r="KDQ137" s="77"/>
      <c r="KDR137" s="77"/>
      <c r="KDS137" s="77"/>
      <c r="KDT137" s="77"/>
      <c r="KDU137" s="77"/>
      <c r="KDV137" s="77"/>
      <c r="KDW137" s="77"/>
      <c r="KDX137" s="77"/>
      <c r="KDY137" s="77"/>
      <c r="KDZ137" s="77"/>
      <c r="KEA137" s="77"/>
      <c r="KEB137" s="77"/>
      <c r="KEC137" s="77"/>
      <c r="KED137" s="77"/>
      <c r="KEE137" s="77"/>
      <c r="KEF137" s="77"/>
      <c r="KEG137" s="77"/>
      <c r="KEH137" s="77"/>
      <c r="KEI137" s="77"/>
      <c r="KEJ137" s="77"/>
      <c r="KEK137" s="77"/>
      <c r="KEL137" s="77"/>
      <c r="KEM137" s="77"/>
      <c r="KEN137" s="77"/>
      <c r="KEO137" s="77"/>
      <c r="KEP137" s="77"/>
      <c r="KEQ137" s="77"/>
      <c r="KER137" s="77"/>
      <c r="KES137" s="77"/>
      <c r="KET137" s="77"/>
      <c r="KEU137" s="77"/>
      <c r="KEV137" s="77"/>
      <c r="KEW137" s="77"/>
      <c r="KEX137" s="77"/>
      <c r="KEY137" s="77"/>
      <c r="KEZ137" s="77"/>
      <c r="KFA137" s="77"/>
      <c r="KFB137" s="77"/>
      <c r="KFC137" s="77"/>
      <c r="KFD137" s="77"/>
      <c r="KFE137" s="77"/>
      <c r="KFF137" s="77"/>
      <c r="KFG137" s="77"/>
      <c r="KFH137" s="77"/>
      <c r="KFI137" s="77"/>
      <c r="KFJ137" s="77"/>
      <c r="KFK137" s="77"/>
      <c r="KFL137" s="77"/>
      <c r="KFM137" s="77"/>
      <c r="KFN137" s="77"/>
      <c r="KFO137" s="77"/>
      <c r="KFP137" s="77"/>
      <c r="KFQ137" s="77"/>
      <c r="KFR137" s="77"/>
      <c r="KFS137" s="77"/>
      <c r="KFT137" s="77"/>
      <c r="KFU137" s="77"/>
      <c r="KFV137" s="77"/>
      <c r="KFW137" s="77"/>
      <c r="KFX137" s="77"/>
      <c r="KFY137" s="77"/>
      <c r="KFZ137" s="77"/>
      <c r="KGA137" s="77"/>
      <c r="KGB137" s="77"/>
      <c r="KGC137" s="77"/>
      <c r="KGD137" s="77"/>
      <c r="KGE137" s="77"/>
      <c r="KGF137" s="77"/>
      <c r="KGG137" s="77"/>
      <c r="KGH137" s="77"/>
      <c r="KGI137" s="77"/>
      <c r="KGJ137" s="77"/>
      <c r="KGK137" s="77"/>
      <c r="KGL137" s="77"/>
      <c r="KGM137" s="77"/>
      <c r="KGN137" s="77"/>
      <c r="KGO137" s="77"/>
      <c r="KGP137" s="77"/>
      <c r="KGQ137" s="77"/>
      <c r="KGR137" s="77"/>
      <c r="KGS137" s="77"/>
      <c r="KGT137" s="77"/>
      <c r="KGU137" s="77"/>
      <c r="KGV137" s="77"/>
      <c r="KGW137" s="77"/>
      <c r="KGX137" s="77"/>
      <c r="KGY137" s="77"/>
      <c r="KGZ137" s="77"/>
      <c r="KHA137" s="77"/>
      <c r="KHB137" s="77"/>
      <c r="KHC137" s="77"/>
      <c r="KHD137" s="77"/>
      <c r="KHE137" s="77"/>
      <c r="KHF137" s="77"/>
      <c r="KHG137" s="77"/>
      <c r="KHH137" s="77"/>
      <c r="KHI137" s="77"/>
      <c r="KHJ137" s="77"/>
      <c r="KHK137" s="77"/>
      <c r="KHL137" s="77"/>
      <c r="KHM137" s="77"/>
      <c r="KHN137" s="77"/>
      <c r="KHO137" s="77"/>
      <c r="KHP137" s="77"/>
      <c r="KHQ137" s="77"/>
      <c r="KHR137" s="77"/>
      <c r="KHS137" s="77"/>
      <c r="KHT137" s="77"/>
      <c r="KHU137" s="77"/>
      <c r="KHV137" s="77"/>
      <c r="KHW137" s="77"/>
      <c r="KHX137" s="77"/>
      <c r="KHY137" s="77"/>
      <c r="KHZ137" s="77"/>
      <c r="KIA137" s="77"/>
      <c r="KIB137" s="77"/>
      <c r="KIC137" s="77"/>
      <c r="KID137" s="77"/>
      <c r="KIE137" s="77"/>
      <c r="KIF137" s="77"/>
      <c r="KIG137" s="77"/>
      <c r="KIH137" s="77"/>
      <c r="KII137" s="77"/>
      <c r="KIJ137" s="77"/>
      <c r="KIK137" s="77"/>
      <c r="KIL137" s="77"/>
      <c r="KIM137" s="77"/>
      <c r="KIN137" s="77"/>
      <c r="KIO137" s="77"/>
      <c r="KIP137" s="77"/>
      <c r="KIQ137" s="77"/>
      <c r="KIR137" s="77"/>
      <c r="KIS137" s="77"/>
      <c r="KIT137" s="77"/>
      <c r="KIU137" s="77"/>
      <c r="KIV137" s="77"/>
      <c r="KIW137" s="77"/>
      <c r="KIX137" s="77"/>
      <c r="KIY137" s="77"/>
      <c r="KIZ137" s="77"/>
      <c r="KJA137" s="77"/>
      <c r="KJB137" s="77"/>
      <c r="KJC137" s="77"/>
      <c r="KJD137" s="77"/>
      <c r="KJE137" s="77"/>
      <c r="KJF137" s="77"/>
      <c r="KJG137" s="77"/>
      <c r="KJH137" s="77"/>
      <c r="KJI137" s="77"/>
      <c r="KJJ137" s="77"/>
      <c r="KJK137" s="77"/>
      <c r="KJL137" s="77"/>
      <c r="KJM137" s="77"/>
      <c r="KJN137" s="77"/>
      <c r="KJO137" s="77"/>
      <c r="KJP137" s="77"/>
      <c r="KJQ137" s="77"/>
      <c r="KJR137" s="77"/>
      <c r="KJS137" s="77"/>
      <c r="KJT137" s="77"/>
      <c r="KJU137" s="77"/>
      <c r="KJV137" s="77"/>
      <c r="KJW137" s="77"/>
      <c r="KJX137" s="77"/>
      <c r="KJY137" s="77"/>
      <c r="KJZ137" s="77"/>
      <c r="KKA137" s="77"/>
      <c r="KKB137" s="77"/>
      <c r="KKC137" s="77"/>
      <c r="KKD137" s="77"/>
      <c r="KKE137" s="77"/>
      <c r="KKF137" s="77"/>
      <c r="KKG137" s="77"/>
      <c r="KKH137" s="77"/>
      <c r="KKI137" s="77"/>
      <c r="KKJ137" s="77"/>
      <c r="KKK137" s="77"/>
      <c r="KKL137" s="77"/>
      <c r="KKM137" s="77"/>
      <c r="KKN137" s="77"/>
      <c r="KKO137" s="77"/>
      <c r="KKP137" s="77"/>
      <c r="KKQ137" s="77"/>
      <c r="KKR137" s="77"/>
      <c r="KKS137" s="77"/>
      <c r="KKT137" s="77"/>
      <c r="KKU137" s="77"/>
      <c r="KKV137" s="77"/>
      <c r="KKW137" s="77"/>
      <c r="KKX137" s="77"/>
      <c r="KKY137" s="77"/>
      <c r="KKZ137" s="77"/>
      <c r="KLA137" s="77"/>
      <c r="KLB137" s="77"/>
      <c r="KLC137" s="77"/>
      <c r="KLD137" s="77"/>
      <c r="KLE137" s="77"/>
      <c r="KLF137" s="77"/>
      <c r="KLG137" s="77"/>
      <c r="KLH137" s="77"/>
      <c r="KLI137" s="77"/>
      <c r="KLJ137" s="77"/>
      <c r="KLK137" s="77"/>
      <c r="KLL137" s="77"/>
      <c r="KLM137" s="77"/>
      <c r="KLN137" s="77"/>
      <c r="KLO137" s="77"/>
      <c r="KLP137" s="77"/>
      <c r="KLQ137" s="77"/>
      <c r="KLR137" s="77"/>
      <c r="KLS137" s="77"/>
      <c r="KLT137" s="77"/>
      <c r="KLU137" s="77"/>
      <c r="KLV137" s="77"/>
      <c r="KLW137" s="77"/>
      <c r="KLX137" s="77"/>
      <c r="KLY137" s="77"/>
      <c r="KLZ137" s="77"/>
      <c r="KMA137" s="77"/>
      <c r="KMB137" s="77"/>
      <c r="KMC137" s="77"/>
      <c r="KMD137" s="77"/>
      <c r="KME137" s="77"/>
      <c r="KMF137" s="77"/>
      <c r="KMG137" s="77"/>
      <c r="KMH137" s="77"/>
      <c r="KMI137" s="77"/>
      <c r="KMJ137" s="77"/>
      <c r="KMK137" s="77"/>
      <c r="KML137" s="77"/>
      <c r="KMM137" s="77"/>
      <c r="KMN137" s="77"/>
      <c r="KMO137" s="77"/>
      <c r="KMP137" s="77"/>
      <c r="KMQ137" s="77"/>
      <c r="KMR137" s="77"/>
      <c r="KMS137" s="77"/>
      <c r="KMT137" s="77"/>
      <c r="KMU137" s="77"/>
      <c r="KMV137" s="77"/>
      <c r="KMW137" s="77"/>
      <c r="KMX137" s="77"/>
      <c r="KMY137" s="77"/>
      <c r="KMZ137" s="77"/>
      <c r="KNA137" s="77"/>
      <c r="KNB137" s="77"/>
      <c r="KNC137" s="77"/>
      <c r="KND137" s="77"/>
      <c r="KNE137" s="77"/>
      <c r="KNF137" s="77"/>
      <c r="KNG137" s="77"/>
      <c r="KNH137" s="77"/>
      <c r="KNI137" s="77"/>
      <c r="KNJ137" s="77"/>
      <c r="KNK137" s="77"/>
      <c r="KNL137" s="77"/>
      <c r="KNM137" s="77"/>
      <c r="KNN137" s="77"/>
      <c r="KNO137" s="77"/>
      <c r="KNP137" s="77"/>
      <c r="KNQ137" s="77"/>
      <c r="KNR137" s="77"/>
      <c r="KNS137" s="77"/>
      <c r="KNT137" s="77"/>
      <c r="KNU137" s="77"/>
      <c r="KNV137" s="77"/>
      <c r="KNW137" s="77"/>
      <c r="KNX137" s="77"/>
      <c r="KNY137" s="77"/>
      <c r="KNZ137" s="77"/>
      <c r="KOA137" s="77"/>
      <c r="KOB137" s="77"/>
      <c r="KOC137" s="77"/>
      <c r="KOD137" s="77"/>
      <c r="KOE137" s="77"/>
      <c r="KOF137" s="77"/>
      <c r="KOG137" s="77"/>
      <c r="KOH137" s="77"/>
      <c r="KOI137" s="77"/>
      <c r="KOJ137" s="77"/>
      <c r="KOK137" s="77"/>
      <c r="KOL137" s="77"/>
      <c r="KOM137" s="77"/>
      <c r="KON137" s="77"/>
      <c r="KOO137" s="77"/>
      <c r="KOP137" s="77"/>
      <c r="KOQ137" s="77"/>
      <c r="KOR137" s="77"/>
      <c r="KOS137" s="77"/>
      <c r="KOT137" s="77"/>
      <c r="KOU137" s="77"/>
      <c r="KOV137" s="77"/>
      <c r="KOW137" s="77"/>
      <c r="KOX137" s="77"/>
      <c r="KOY137" s="77"/>
      <c r="KOZ137" s="77"/>
      <c r="KPA137" s="77"/>
      <c r="KPB137" s="77"/>
      <c r="KPC137" s="77"/>
      <c r="KPD137" s="77"/>
      <c r="KPE137" s="77"/>
      <c r="KPF137" s="77"/>
      <c r="KPG137" s="77"/>
      <c r="KPH137" s="77"/>
      <c r="KPI137" s="77"/>
      <c r="KPJ137" s="77"/>
      <c r="KPK137" s="77"/>
      <c r="KPL137" s="77"/>
      <c r="KPM137" s="77"/>
      <c r="KPN137" s="77"/>
      <c r="KPO137" s="77"/>
      <c r="KPP137" s="77"/>
      <c r="KPQ137" s="77"/>
      <c r="KPR137" s="77"/>
      <c r="KPS137" s="77"/>
      <c r="KPT137" s="77"/>
      <c r="KPU137" s="77"/>
      <c r="KPV137" s="77"/>
      <c r="KPW137" s="77"/>
      <c r="KPX137" s="77"/>
      <c r="KPY137" s="77"/>
      <c r="KPZ137" s="77"/>
      <c r="KQA137" s="77"/>
      <c r="KQB137" s="77"/>
      <c r="KQC137" s="77"/>
      <c r="KQD137" s="77"/>
      <c r="KQE137" s="77"/>
      <c r="KQF137" s="77"/>
      <c r="KQG137" s="77"/>
      <c r="KQH137" s="77"/>
      <c r="KQI137" s="77"/>
      <c r="KQJ137" s="77"/>
      <c r="KQK137" s="77"/>
      <c r="KQL137" s="77"/>
      <c r="KQM137" s="77"/>
      <c r="KQN137" s="77"/>
      <c r="KQO137" s="77"/>
      <c r="KQP137" s="77"/>
      <c r="KQQ137" s="77"/>
      <c r="KQR137" s="77"/>
      <c r="KQS137" s="77"/>
      <c r="KQT137" s="77"/>
      <c r="KQU137" s="77"/>
      <c r="KQV137" s="77"/>
      <c r="KQW137" s="77"/>
      <c r="KQX137" s="77"/>
      <c r="KQY137" s="77"/>
      <c r="KQZ137" s="77"/>
      <c r="KRA137" s="77"/>
      <c r="KRB137" s="77"/>
      <c r="KRC137" s="77"/>
      <c r="KRD137" s="77"/>
      <c r="KRE137" s="77"/>
      <c r="KRF137" s="77"/>
      <c r="KRG137" s="77"/>
      <c r="KRH137" s="77"/>
      <c r="KRI137" s="77"/>
      <c r="KRJ137" s="77"/>
      <c r="KRK137" s="77"/>
      <c r="KRL137" s="77"/>
      <c r="KRM137" s="77"/>
      <c r="KRN137" s="77"/>
      <c r="KRO137" s="77"/>
      <c r="KRP137" s="77"/>
      <c r="KRQ137" s="77"/>
      <c r="KRR137" s="77"/>
      <c r="KRS137" s="77"/>
      <c r="KRT137" s="77"/>
      <c r="KRU137" s="77"/>
      <c r="KRV137" s="77"/>
      <c r="KRW137" s="77"/>
      <c r="KRX137" s="77"/>
      <c r="KRY137" s="77"/>
      <c r="KRZ137" s="77"/>
      <c r="KSA137" s="77"/>
      <c r="KSB137" s="77"/>
      <c r="KSC137" s="77"/>
      <c r="KSD137" s="77"/>
      <c r="KSE137" s="77"/>
      <c r="KSF137" s="77"/>
      <c r="KSG137" s="77"/>
      <c r="KSH137" s="77"/>
      <c r="KSI137" s="77"/>
      <c r="KSJ137" s="77"/>
      <c r="KSK137" s="77"/>
      <c r="KSL137" s="77"/>
      <c r="KSM137" s="77"/>
      <c r="KSN137" s="77"/>
      <c r="KSO137" s="77"/>
      <c r="KSP137" s="77"/>
      <c r="KSQ137" s="77"/>
      <c r="KSR137" s="77"/>
      <c r="KSS137" s="77"/>
      <c r="KST137" s="77"/>
      <c r="KSU137" s="77"/>
      <c r="KSV137" s="77"/>
      <c r="KSW137" s="77"/>
      <c r="KSX137" s="77"/>
      <c r="KSY137" s="77"/>
      <c r="KSZ137" s="77"/>
      <c r="KTA137" s="77"/>
      <c r="KTB137" s="77"/>
      <c r="KTC137" s="77"/>
      <c r="KTD137" s="77"/>
      <c r="KTE137" s="77"/>
      <c r="KTF137" s="77"/>
      <c r="KTG137" s="77"/>
      <c r="KTH137" s="77"/>
      <c r="KTI137" s="77"/>
      <c r="KTJ137" s="77"/>
      <c r="KTK137" s="77"/>
      <c r="KTL137" s="77"/>
      <c r="KTM137" s="77"/>
      <c r="KTN137" s="77"/>
      <c r="KTO137" s="77"/>
      <c r="KTP137" s="77"/>
      <c r="KTQ137" s="77"/>
      <c r="KTR137" s="77"/>
      <c r="KTS137" s="77"/>
      <c r="KTT137" s="77"/>
      <c r="KTU137" s="77"/>
      <c r="KTV137" s="77"/>
      <c r="KTW137" s="77"/>
      <c r="KTX137" s="77"/>
      <c r="KTY137" s="77"/>
      <c r="KTZ137" s="77"/>
      <c r="KUA137" s="77"/>
      <c r="KUB137" s="77"/>
      <c r="KUC137" s="77"/>
      <c r="KUD137" s="77"/>
      <c r="KUE137" s="77"/>
      <c r="KUF137" s="77"/>
      <c r="KUG137" s="77"/>
      <c r="KUH137" s="77"/>
      <c r="KUI137" s="77"/>
      <c r="KUJ137" s="77"/>
      <c r="KUK137" s="77"/>
      <c r="KUL137" s="77"/>
      <c r="KUM137" s="77"/>
      <c r="KUN137" s="77"/>
      <c r="KUO137" s="77"/>
      <c r="KUP137" s="77"/>
      <c r="KUQ137" s="77"/>
      <c r="KUR137" s="77"/>
      <c r="KUS137" s="77"/>
      <c r="KUT137" s="77"/>
      <c r="KUU137" s="77"/>
      <c r="KUV137" s="77"/>
      <c r="KUW137" s="77"/>
      <c r="KUX137" s="77"/>
      <c r="KUY137" s="77"/>
      <c r="KUZ137" s="77"/>
      <c r="KVA137" s="77"/>
      <c r="KVB137" s="77"/>
      <c r="KVC137" s="77"/>
      <c r="KVD137" s="77"/>
      <c r="KVE137" s="77"/>
      <c r="KVF137" s="77"/>
      <c r="KVG137" s="77"/>
      <c r="KVH137" s="77"/>
      <c r="KVI137" s="77"/>
      <c r="KVJ137" s="77"/>
      <c r="KVK137" s="77"/>
      <c r="KVL137" s="77"/>
      <c r="KVM137" s="77"/>
      <c r="KVN137" s="77"/>
      <c r="KVO137" s="77"/>
      <c r="KVP137" s="77"/>
      <c r="KVQ137" s="77"/>
      <c r="KVR137" s="77"/>
      <c r="KVS137" s="77"/>
      <c r="KVT137" s="77"/>
      <c r="KVU137" s="77"/>
      <c r="KVV137" s="77"/>
      <c r="KVW137" s="77"/>
      <c r="KVX137" s="77"/>
      <c r="KVY137" s="77"/>
      <c r="KVZ137" s="77"/>
      <c r="KWA137" s="77"/>
      <c r="KWB137" s="77"/>
      <c r="KWC137" s="77"/>
      <c r="KWD137" s="77"/>
      <c r="KWE137" s="77"/>
      <c r="KWF137" s="77"/>
      <c r="KWG137" s="77"/>
      <c r="KWH137" s="77"/>
      <c r="KWI137" s="77"/>
      <c r="KWJ137" s="77"/>
      <c r="KWK137" s="77"/>
      <c r="KWL137" s="77"/>
      <c r="KWM137" s="77"/>
      <c r="KWN137" s="77"/>
      <c r="KWO137" s="77"/>
      <c r="KWP137" s="77"/>
      <c r="KWQ137" s="77"/>
      <c r="KWR137" s="77"/>
      <c r="KWS137" s="77"/>
      <c r="KWT137" s="77"/>
      <c r="KWU137" s="77"/>
      <c r="KWV137" s="77"/>
      <c r="KWW137" s="77"/>
      <c r="KWX137" s="77"/>
      <c r="KWY137" s="77"/>
      <c r="KWZ137" s="77"/>
      <c r="KXA137" s="77"/>
      <c r="KXB137" s="77"/>
      <c r="KXC137" s="77"/>
      <c r="KXD137" s="77"/>
      <c r="KXE137" s="77"/>
      <c r="KXF137" s="77"/>
      <c r="KXG137" s="77"/>
      <c r="KXH137" s="77"/>
      <c r="KXI137" s="77"/>
      <c r="KXJ137" s="77"/>
      <c r="KXK137" s="77"/>
      <c r="KXL137" s="77"/>
      <c r="KXM137" s="77"/>
      <c r="KXN137" s="77"/>
      <c r="KXO137" s="77"/>
      <c r="KXP137" s="77"/>
      <c r="KXQ137" s="77"/>
      <c r="KXR137" s="77"/>
      <c r="KXS137" s="77"/>
      <c r="KXT137" s="77"/>
      <c r="KXU137" s="77"/>
      <c r="KXV137" s="77"/>
      <c r="KXW137" s="77"/>
      <c r="KXX137" s="77"/>
      <c r="KXY137" s="77"/>
      <c r="KXZ137" s="77"/>
      <c r="KYA137" s="77"/>
      <c r="KYB137" s="77"/>
      <c r="KYC137" s="77"/>
      <c r="KYD137" s="77"/>
      <c r="KYE137" s="77"/>
      <c r="KYF137" s="77"/>
      <c r="KYG137" s="77"/>
      <c r="KYH137" s="77"/>
      <c r="KYI137" s="77"/>
      <c r="KYJ137" s="77"/>
      <c r="KYK137" s="77"/>
      <c r="KYL137" s="77"/>
      <c r="KYM137" s="77"/>
      <c r="KYN137" s="77"/>
      <c r="KYO137" s="77"/>
      <c r="KYP137" s="77"/>
      <c r="KYQ137" s="77"/>
      <c r="KYR137" s="77"/>
      <c r="KYS137" s="77"/>
      <c r="KYT137" s="77"/>
      <c r="KYU137" s="77"/>
      <c r="KYV137" s="77"/>
      <c r="KYW137" s="77"/>
      <c r="KYX137" s="77"/>
      <c r="KYY137" s="77"/>
      <c r="KYZ137" s="77"/>
      <c r="KZA137" s="77"/>
      <c r="KZB137" s="77"/>
      <c r="KZC137" s="77"/>
      <c r="KZD137" s="77"/>
      <c r="KZE137" s="77"/>
      <c r="KZF137" s="77"/>
      <c r="KZG137" s="77"/>
      <c r="KZH137" s="77"/>
      <c r="KZI137" s="77"/>
      <c r="KZJ137" s="77"/>
      <c r="KZK137" s="77"/>
      <c r="KZL137" s="77"/>
      <c r="KZM137" s="77"/>
      <c r="KZN137" s="77"/>
      <c r="KZO137" s="77"/>
      <c r="KZP137" s="77"/>
      <c r="KZQ137" s="77"/>
      <c r="KZR137" s="77"/>
      <c r="KZS137" s="77"/>
      <c r="KZT137" s="77"/>
      <c r="KZU137" s="77"/>
      <c r="KZV137" s="77"/>
      <c r="KZW137" s="77"/>
      <c r="KZX137" s="77"/>
      <c r="KZY137" s="77"/>
      <c r="KZZ137" s="77"/>
      <c r="LAA137" s="77"/>
      <c r="LAB137" s="77"/>
      <c r="LAC137" s="77"/>
      <c r="LAD137" s="77"/>
      <c r="LAE137" s="77"/>
      <c r="LAF137" s="77"/>
      <c r="LAG137" s="77"/>
      <c r="LAH137" s="77"/>
      <c r="LAI137" s="77"/>
      <c r="LAJ137" s="77"/>
      <c r="LAK137" s="77"/>
      <c r="LAL137" s="77"/>
      <c r="LAM137" s="77"/>
      <c r="LAN137" s="77"/>
      <c r="LAO137" s="77"/>
      <c r="LAP137" s="77"/>
      <c r="LAQ137" s="77"/>
      <c r="LAR137" s="77"/>
      <c r="LAS137" s="77"/>
      <c r="LAT137" s="77"/>
      <c r="LAU137" s="77"/>
      <c r="LAV137" s="77"/>
      <c r="LAW137" s="77"/>
      <c r="LAX137" s="77"/>
      <c r="LAY137" s="77"/>
      <c r="LAZ137" s="77"/>
      <c r="LBA137" s="77"/>
      <c r="LBB137" s="77"/>
      <c r="LBC137" s="77"/>
      <c r="LBD137" s="77"/>
      <c r="LBE137" s="77"/>
      <c r="LBF137" s="77"/>
      <c r="LBG137" s="77"/>
      <c r="LBH137" s="77"/>
      <c r="LBI137" s="77"/>
      <c r="LBJ137" s="77"/>
      <c r="LBK137" s="77"/>
      <c r="LBL137" s="77"/>
      <c r="LBM137" s="77"/>
      <c r="LBN137" s="77"/>
      <c r="LBO137" s="77"/>
      <c r="LBP137" s="77"/>
      <c r="LBQ137" s="77"/>
      <c r="LBR137" s="77"/>
      <c r="LBS137" s="77"/>
      <c r="LBT137" s="77"/>
      <c r="LBU137" s="77"/>
      <c r="LBV137" s="77"/>
      <c r="LBW137" s="77"/>
      <c r="LBX137" s="77"/>
      <c r="LBY137" s="77"/>
      <c r="LBZ137" s="77"/>
      <c r="LCA137" s="77"/>
      <c r="LCB137" s="77"/>
      <c r="LCC137" s="77"/>
      <c r="LCD137" s="77"/>
      <c r="LCE137" s="77"/>
      <c r="LCF137" s="77"/>
      <c r="LCG137" s="77"/>
      <c r="LCH137" s="77"/>
      <c r="LCI137" s="77"/>
      <c r="LCJ137" s="77"/>
      <c r="LCK137" s="77"/>
      <c r="LCL137" s="77"/>
      <c r="LCM137" s="77"/>
      <c r="LCN137" s="77"/>
      <c r="LCO137" s="77"/>
      <c r="LCP137" s="77"/>
      <c r="LCQ137" s="77"/>
      <c r="LCR137" s="77"/>
      <c r="LCS137" s="77"/>
      <c r="LCT137" s="77"/>
      <c r="LCU137" s="77"/>
      <c r="LCV137" s="77"/>
      <c r="LCW137" s="77"/>
      <c r="LCX137" s="77"/>
      <c r="LCY137" s="77"/>
      <c r="LCZ137" s="77"/>
      <c r="LDA137" s="77"/>
      <c r="LDB137" s="77"/>
      <c r="LDC137" s="77"/>
      <c r="LDD137" s="77"/>
      <c r="LDE137" s="77"/>
      <c r="LDF137" s="77"/>
      <c r="LDG137" s="77"/>
      <c r="LDH137" s="77"/>
      <c r="LDI137" s="77"/>
      <c r="LDJ137" s="77"/>
      <c r="LDK137" s="77"/>
      <c r="LDL137" s="77"/>
      <c r="LDM137" s="77"/>
      <c r="LDN137" s="77"/>
      <c r="LDO137" s="77"/>
      <c r="LDP137" s="77"/>
      <c r="LDQ137" s="77"/>
      <c r="LDR137" s="77"/>
      <c r="LDS137" s="77"/>
      <c r="LDT137" s="77"/>
      <c r="LDU137" s="77"/>
      <c r="LDV137" s="77"/>
      <c r="LDW137" s="77"/>
      <c r="LDX137" s="77"/>
      <c r="LDY137" s="77"/>
      <c r="LDZ137" s="77"/>
      <c r="LEA137" s="77"/>
      <c r="LEB137" s="77"/>
      <c r="LEC137" s="77"/>
      <c r="LED137" s="77"/>
      <c r="LEE137" s="77"/>
      <c r="LEF137" s="77"/>
      <c r="LEG137" s="77"/>
      <c r="LEH137" s="77"/>
      <c r="LEI137" s="77"/>
      <c r="LEJ137" s="77"/>
      <c r="LEK137" s="77"/>
      <c r="LEL137" s="77"/>
      <c r="LEM137" s="77"/>
      <c r="LEN137" s="77"/>
      <c r="LEO137" s="77"/>
      <c r="LEP137" s="77"/>
      <c r="LEQ137" s="77"/>
      <c r="LER137" s="77"/>
      <c r="LES137" s="77"/>
      <c r="LET137" s="77"/>
      <c r="LEU137" s="77"/>
      <c r="LEV137" s="77"/>
      <c r="LEW137" s="77"/>
      <c r="LEX137" s="77"/>
      <c r="LEY137" s="77"/>
      <c r="LEZ137" s="77"/>
      <c r="LFA137" s="77"/>
      <c r="LFB137" s="77"/>
      <c r="LFC137" s="77"/>
      <c r="LFD137" s="77"/>
      <c r="LFE137" s="77"/>
      <c r="LFF137" s="77"/>
      <c r="LFG137" s="77"/>
      <c r="LFH137" s="77"/>
      <c r="LFI137" s="77"/>
      <c r="LFJ137" s="77"/>
      <c r="LFK137" s="77"/>
      <c r="LFL137" s="77"/>
      <c r="LFM137" s="77"/>
      <c r="LFN137" s="77"/>
      <c r="LFO137" s="77"/>
      <c r="LFP137" s="77"/>
      <c r="LFQ137" s="77"/>
      <c r="LFR137" s="77"/>
      <c r="LFS137" s="77"/>
      <c r="LFT137" s="77"/>
      <c r="LFU137" s="77"/>
      <c r="LFV137" s="77"/>
      <c r="LFW137" s="77"/>
      <c r="LFX137" s="77"/>
      <c r="LFY137" s="77"/>
      <c r="LFZ137" s="77"/>
      <c r="LGA137" s="77"/>
      <c r="LGB137" s="77"/>
      <c r="LGC137" s="77"/>
      <c r="LGD137" s="77"/>
      <c r="LGE137" s="77"/>
      <c r="LGF137" s="77"/>
      <c r="LGG137" s="77"/>
      <c r="LGH137" s="77"/>
      <c r="LGI137" s="77"/>
      <c r="LGJ137" s="77"/>
      <c r="LGK137" s="77"/>
      <c r="LGL137" s="77"/>
      <c r="LGM137" s="77"/>
      <c r="LGN137" s="77"/>
      <c r="LGO137" s="77"/>
      <c r="LGP137" s="77"/>
      <c r="LGQ137" s="77"/>
      <c r="LGR137" s="77"/>
      <c r="LGS137" s="77"/>
      <c r="LGT137" s="77"/>
      <c r="LGU137" s="77"/>
      <c r="LGV137" s="77"/>
      <c r="LGW137" s="77"/>
      <c r="LGX137" s="77"/>
      <c r="LGY137" s="77"/>
      <c r="LGZ137" s="77"/>
      <c r="LHA137" s="77"/>
      <c r="LHB137" s="77"/>
      <c r="LHC137" s="77"/>
      <c r="LHD137" s="77"/>
      <c r="LHE137" s="77"/>
      <c r="LHF137" s="77"/>
      <c r="LHG137" s="77"/>
      <c r="LHH137" s="77"/>
      <c r="LHI137" s="77"/>
      <c r="LHJ137" s="77"/>
      <c r="LHK137" s="77"/>
      <c r="LHL137" s="77"/>
      <c r="LHM137" s="77"/>
      <c r="LHN137" s="77"/>
      <c r="LHO137" s="77"/>
      <c r="LHP137" s="77"/>
      <c r="LHQ137" s="77"/>
      <c r="LHR137" s="77"/>
      <c r="LHS137" s="77"/>
      <c r="LHT137" s="77"/>
      <c r="LHU137" s="77"/>
      <c r="LHV137" s="77"/>
      <c r="LHW137" s="77"/>
      <c r="LHX137" s="77"/>
      <c r="LHY137" s="77"/>
      <c r="LHZ137" s="77"/>
      <c r="LIA137" s="77"/>
      <c r="LIB137" s="77"/>
      <c r="LIC137" s="77"/>
      <c r="LID137" s="77"/>
      <c r="LIE137" s="77"/>
      <c r="LIF137" s="77"/>
      <c r="LIG137" s="77"/>
      <c r="LIH137" s="77"/>
      <c r="LII137" s="77"/>
      <c r="LIJ137" s="77"/>
      <c r="LIK137" s="77"/>
      <c r="LIL137" s="77"/>
      <c r="LIM137" s="77"/>
      <c r="LIN137" s="77"/>
      <c r="LIO137" s="77"/>
      <c r="LIP137" s="77"/>
      <c r="LIQ137" s="77"/>
      <c r="LIR137" s="77"/>
      <c r="LIS137" s="77"/>
      <c r="LIT137" s="77"/>
      <c r="LIU137" s="77"/>
      <c r="LIV137" s="77"/>
      <c r="LIW137" s="77"/>
      <c r="LIX137" s="77"/>
      <c r="LIY137" s="77"/>
      <c r="LIZ137" s="77"/>
      <c r="LJA137" s="77"/>
      <c r="LJB137" s="77"/>
      <c r="LJC137" s="77"/>
      <c r="LJD137" s="77"/>
      <c r="LJE137" s="77"/>
      <c r="LJF137" s="77"/>
      <c r="LJG137" s="77"/>
      <c r="LJH137" s="77"/>
      <c r="LJI137" s="77"/>
      <c r="LJJ137" s="77"/>
      <c r="LJK137" s="77"/>
      <c r="LJL137" s="77"/>
      <c r="LJM137" s="77"/>
      <c r="LJN137" s="77"/>
      <c r="LJO137" s="77"/>
      <c r="LJP137" s="77"/>
      <c r="LJQ137" s="77"/>
      <c r="LJR137" s="77"/>
      <c r="LJS137" s="77"/>
      <c r="LJT137" s="77"/>
      <c r="LJU137" s="77"/>
      <c r="LJV137" s="77"/>
      <c r="LJW137" s="77"/>
      <c r="LJX137" s="77"/>
      <c r="LJY137" s="77"/>
      <c r="LJZ137" s="77"/>
      <c r="LKA137" s="77"/>
      <c r="LKB137" s="77"/>
      <c r="LKC137" s="77"/>
      <c r="LKD137" s="77"/>
      <c r="LKE137" s="77"/>
      <c r="LKF137" s="77"/>
      <c r="LKG137" s="77"/>
      <c r="LKH137" s="77"/>
      <c r="LKI137" s="77"/>
      <c r="LKJ137" s="77"/>
      <c r="LKK137" s="77"/>
      <c r="LKL137" s="77"/>
      <c r="LKM137" s="77"/>
      <c r="LKN137" s="77"/>
      <c r="LKO137" s="77"/>
      <c r="LKP137" s="77"/>
      <c r="LKQ137" s="77"/>
      <c r="LKR137" s="77"/>
      <c r="LKS137" s="77"/>
      <c r="LKT137" s="77"/>
      <c r="LKU137" s="77"/>
      <c r="LKV137" s="77"/>
      <c r="LKW137" s="77"/>
      <c r="LKX137" s="77"/>
      <c r="LKY137" s="77"/>
      <c r="LKZ137" s="77"/>
      <c r="LLA137" s="77"/>
      <c r="LLB137" s="77"/>
      <c r="LLC137" s="77"/>
      <c r="LLD137" s="77"/>
      <c r="LLE137" s="77"/>
      <c r="LLF137" s="77"/>
      <c r="LLG137" s="77"/>
      <c r="LLH137" s="77"/>
      <c r="LLI137" s="77"/>
      <c r="LLJ137" s="77"/>
      <c r="LLK137" s="77"/>
      <c r="LLL137" s="77"/>
      <c r="LLM137" s="77"/>
      <c r="LLN137" s="77"/>
      <c r="LLO137" s="77"/>
      <c r="LLP137" s="77"/>
      <c r="LLQ137" s="77"/>
      <c r="LLR137" s="77"/>
      <c r="LLS137" s="77"/>
      <c r="LLT137" s="77"/>
      <c r="LLU137" s="77"/>
      <c r="LLV137" s="77"/>
      <c r="LLW137" s="77"/>
      <c r="LLX137" s="77"/>
      <c r="LLY137" s="77"/>
      <c r="LLZ137" s="77"/>
      <c r="LMA137" s="77"/>
      <c r="LMB137" s="77"/>
      <c r="LMC137" s="77"/>
      <c r="LMD137" s="77"/>
      <c r="LME137" s="77"/>
      <c r="LMF137" s="77"/>
      <c r="LMG137" s="77"/>
      <c r="LMH137" s="77"/>
      <c r="LMI137" s="77"/>
      <c r="LMJ137" s="77"/>
      <c r="LMK137" s="77"/>
      <c r="LML137" s="77"/>
      <c r="LMM137" s="77"/>
      <c r="LMN137" s="77"/>
      <c r="LMO137" s="77"/>
      <c r="LMP137" s="77"/>
      <c r="LMQ137" s="77"/>
      <c r="LMR137" s="77"/>
      <c r="LMS137" s="77"/>
      <c r="LMT137" s="77"/>
      <c r="LMU137" s="77"/>
      <c r="LMV137" s="77"/>
      <c r="LMW137" s="77"/>
      <c r="LMX137" s="77"/>
      <c r="LMY137" s="77"/>
      <c r="LMZ137" s="77"/>
      <c r="LNA137" s="77"/>
      <c r="LNB137" s="77"/>
      <c r="LNC137" s="77"/>
      <c r="LND137" s="77"/>
      <c r="LNE137" s="77"/>
      <c r="LNF137" s="77"/>
      <c r="LNG137" s="77"/>
      <c r="LNH137" s="77"/>
      <c r="LNI137" s="77"/>
      <c r="LNJ137" s="77"/>
      <c r="LNK137" s="77"/>
      <c r="LNL137" s="77"/>
      <c r="LNM137" s="77"/>
      <c r="LNN137" s="77"/>
      <c r="LNO137" s="77"/>
      <c r="LNP137" s="77"/>
      <c r="LNQ137" s="77"/>
      <c r="LNR137" s="77"/>
      <c r="LNS137" s="77"/>
      <c r="LNT137" s="77"/>
      <c r="LNU137" s="77"/>
      <c r="LNV137" s="77"/>
      <c r="LNW137" s="77"/>
      <c r="LNX137" s="77"/>
      <c r="LNY137" s="77"/>
      <c r="LNZ137" s="77"/>
      <c r="LOA137" s="77"/>
      <c r="LOB137" s="77"/>
      <c r="LOC137" s="77"/>
      <c r="LOD137" s="77"/>
      <c r="LOE137" s="77"/>
      <c r="LOF137" s="77"/>
      <c r="LOG137" s="77"/>
      <c r="LOH137" s="77"/>
      <c r="LOI137" s="77"/>
      <c r="LOJ137" s="77"/>
      <c r="LOK137" s="77"/>
      <c r="LOL137" s="77"/>
      <c r="LOM137" s="77"/>
      <c r="LON137" s="77"/>
      <c r="LOO137" s="77"/>
      <c r="LOP137" s="77"/>
      <c r="LOQ137" s="77"/>
      <c r="LOR137" s="77"/>
      <c r="LOS137" s="77"/>
      <c r="LOT137" s="77"/>
      <c r="LOU137" s="77"/>
      <c r="LOV137" s="77"/>
      <c r="LOW137" s="77"/>
      <c r="LOX137" s="77"/>
      <c r="LOY137" s="77"/>
      <c r="LOZ137" s="77"/>
      <c r="LPA137" s="77"/>
      <c r="LPB137" s="77"/>
      <c r="LPC137" s="77"/>
      <c r="LPD137" s="77"/>
      <c r="LPE137" s="77"/>
      <c r="LPF137" s="77"/>
      <c r="LPG137" s="77"/>
      <c r="LPH137" s="77"/>
      <c r="LPI137" s="77"/>
      <c r="LPJ137" s="77"/>
      <c r="LPK137" s="77"/>
      <c r="LPL137" s="77"/>
      <c r="LPM137" s="77"/>
      <c r="LPN137" s="77"/>
      <c r="LPO137" s="77"/>
      <c r="LPP137" s="77"/>
      <c r="LPQ137" s="77"/>
      <c r="LPR137" s="77"/>
      <c r="LPS137" s="77"/>
      <c r="LPT137" s="77"/>
      <c r="LPU137" s="77"/>
      <c r="LPV137" s="77"/>
      <c r="LPW137" s="77"/>
      <c r="LPX137" s="77"/>
      <c r="LPY137" s="77"/>
      <c r="LPZ137" s="77"/>
      <c r="LQA137" s="77"/>
      <c r="LQB137" s="77"/>
      <c r="LQC137" s="77"/>
      <c r="LQD137" s="77"/>
      <c r="LQE137" s="77"/>
      <c r="LQF137" s="77"/>
      <c r="LQG137" s="77"/>
      <c r="LQH137" s="77"/>
      <c r="LQI137" s="77"/>
      <c r="LQJ137" s="77"/>
      <c r="LQK137" s="77"/>
      <c r="LQL137" s="77"/>
      <c r="LQM137" s="77"/>
      <c r="LQN137" s="77"/>
      <c r="LQO137" s="77"/>
      <c r="LQP137" s="77"/>
      <c r="LQQ137" s="77"/>
      <c r="LQR137" s="77"/>
      <c r="LQS137" s="77"/>
      <c r="LQT137" s="77"/>
      <c r="LQU137" s="77"/>
      <c r="LQV137" s="77"/>
      <c r="LQW137" s="77"/>
      <c r="LQX137" s="77"/>
      <c r="LQY137" s="77"/>
      <c r="LQZ137" s="77"/>
      <c r="LRA137" s="77"/>
      <c r="LRB137" s="77"/>
      <c r="LRC137" s="77"/>
      <c r="LRD137" s="77"/>
      <c r="LRE137" s="77"/>
      <c r="LRF137" s="77"/>
      <c r="LRG137" s="77"/>
      <c r="LRH137" s="77"/>
      <c r="LRI137" s="77"/>
      <c r="LRJ137" s="77"/>
      <c r="LRK137" s="77"/>
      <c r="LRL137" s="77"/>
      <c r="LRM137" s="77"/>
      <c r="LRN137" s="77"/>
      <c r="LRO137" s="77"/>
      <c r="LRP137" s="77"/>
      <c r="LRQ137" s="77"/>
      <c r="LRR137" s="77"/>
      <c r="LRS137" s="77"/>
      <c r="LRT137" s="77"/>
      <c r="LRU137" s="77"/>
      <c r="LRV137" s="77"/>
      <c r="LRW137" s="77"/>
      <c r="LRX137" s="77"/>
      <c r="LRY137" s="77"/>
      <c r="LRZ137" s="77"/>
      <c r="LSA137" s="77"/>
      <c r="LSB137" s="77"/>
      <c r="LSC137" s="77"/>
      <c r="LSD137" s="77"/>
      <c r="LSE137" s="77"/>
      <c r="LSF137" s="77"/>
      <c r="LSG137" s="77"/>
      <c r="LSH137" s="77"/>
      <c r="LSI137" s="77"/>
      <c r="LSJ137" s="77"/>
      <c r="LSK137" s="77"/>
      <c r="LSL137" s="77"/>
      <c r="LSM137" s="77"/>
      <c r="LSN137" s="77"/>
      <c r="LSO137" s="77"/>
      <c r="LSP137" s="77"/>
      <c r="LSQ137" s="77"/>
      <c r="LSR137" s="77"/>
      <c r="LSS137" s="77"/>
      <c r="LST137" s="77"/>
      <c r="LSU137" s="77"/>
      <c r="LSV137" s="77"/>
      <c r="LSW137" s="77"/>
      <c r="LSX137" s="77"/>
      <c r="LSY137" s="77"/>
      <c r="LSZ137" s="77"/>
      <c r="LTA137" s="77"/>
      <c r="LTB137" s="77"/>
      <c r="LTC137" s="77"/>
      <c r="LTD137" s="77"/>
      <c r="LTE137" s="77"/>
      <c r="LTF137" s="77"/>
      <c r="LTG137" s="77"/>
      <c r="LTH137" s="77"/>
      <c r="LTI137" s="77"/>
      <c r="LTJ137" s="77"/>
      <c r="LTK137" s="77"/>
      <c r="LTL137" s="77"/>
      <c r="LTM137" s="77"/>
      <c r="LTN137" s="77"/>
      <c r="LTO137" s="77"/>
      <c r="LTP137" s="77"/>
      <c r="LTQ137" s="77"/>
      <c r="LTR137" s="77"/>
      <c r="LTS137" s="77"/>
      <c r="LTT137" s="77"/>
      <c r="LTU137" s="77"/>
      <c r="LTV137" s="77"/>
      <c r="LTW137" s="77"/>
      <c r="LTX137" s="77"/>
      <c r="LTY137" s="77"/>
      <c r="LTZ137" s="77"/>
      <c r="LUA137" s="77"/>
      <c r="LUB137" s="77"/>
      <c r="LUC137" s="77"/>
      <c r="LUD137" s="77"/>
      <c r="LUE137" s="77"/>
      <c r="LUF137" s="77"/>
      <c r="LUG137" s="77"/>
      <c r="LUH137" s="77"/>
      <c r="LUI137" s="77"/>
      <c r="LUJ137" s="77"/>
      <c r="LUK137" s="77"/>
      <c r="LUL137" s="77"/>
      <c r="LUM137" s="77"/>
      <c r="LUN137" s="77"/>
      <c r="LUO137" s="77"/>
      <c r="LUP137" s="77"/>
      <c r="LUQ137" s="77"/>
      <c r="LUR137" s="77"/>
      <c r="LUS137" s="77"/>
      <c r="LUT137" s="77"/>
      <c r="LUU137" s="77"/>
      <c r="LUV137" s="77"/>
      <c r="LUW137" s="77"/>
      <c r="LUX137" s="77"/>
      <c r="LUY137" s="77"/>
      <c r="LUZ137" s="77"/>
      <c r="LVA137" s="77"/>
      <c r="LVB137" s="77"/>
      <c r="LVC137" s="77"/>
      <c r="LVD137" s="77"/>
      <c r="LVE137" s="77"/>
      <c r="LVF137" s="77"/>
      <c r="LVG137" s="77"/>
      <c r="LVH137" s="77"/>
      <c r="LVI137" s="77"/>
      <c r="LVJ137" s="77"/>
      <c r="LVK137" s="77"/>
      <c r="LVL137" s="77"/>
      <c r="LVM137" s="77"/>
      <c r="LVN137" s="77"/>
      <c r="LVO137" s="77"/>
      <c r="LVP137" s="77"/>
      <c r="LVQ137" s="77"/>
      <c r="LVR137" s="77"/>
      <c r="LVS137" s="77"/>
      <c r="LVT137" s="77"/>
      <c r="LVU137" s="77"/>
      <c r="LVV137" s="77"/>
      <c r="LVW137" s="77"/>
      <c r="LVX137" s="77"/>
      <c r="LVY137" s="77"/>
      <c r="LVZ137" s="77"/>
      <c r="LWA137" s="77"/>
      <c r="LWB137" s="77"/>
      <c r="LWC137" s="77"/>
      <c r="LWD137" s="77"/>
      <c r="LWE137" s="77"/>
      <c r="LWF137" s="77"/>
      <c r="LWG137" s="77"/>
      <c r="LWH137" s="77"/>
      <c r="LWI137" s="77"/>
      <c r="LWJ137" s="77"/>
      <c r="LWK137" s="77"/>
      <c r="LWL137" s="77"/>
      <c r="LWM137" s="77"/>
      <c r="LWN137" s="77"/>
      <c r="LWO137" s="77"/>
      <c r="LWP137" s="77"/>
      <c r="LWQ137" s="77"/>
      <c r="LWR137" s="77"/>
      <c r="LWS137" s="77"/>
      <c r="LWT137" s="77"/>
      <c r="LWU137" s="77"/>
      <c r="LWV137" s="77"/>
      <c r="LWW137" s="77"/>
      <c r="LWX137" s="77"/>
      <c r="LWY137" s="77"/>
      <c r="LWZ137" s="77"/>
      <c r="LXA137" s="77"/>
      <c r="LXB137" s="77"/>
      <c r="LXC137" s="77"/>
      <c r="LXD137" s="77"/>
      <c r="LXE137" s="77"/>
      <c r="LXF137" s="77"/>
      <c r="LXG137" s="77"/>
      <c r="LXH137" s="77"/>
      <c r="LXI137" s="77"/>
      <c r="LXJ137" s="77"/>
      <c r="LXK137" s="77"/>
      <c r="LXL137" s="77"/>
      <c r="LXM137" s="77"/>
      <c r="LXN137" s="77"/>
      <c r="LXO137" s="77"/>
      <c r="LXP137" s="77"/>
      <c r="LXQ137" s="77"/>
      <c r="LXR137" s="77"/>
      <c r="LXS137" s="77"/>
      <c r="LXT137" s="77"/>
      <c r="LXU137" s="77"/>
      <c r="LXV137" s="77"/>
      <c r="LXW137" s="77"/>
      <c r="LXX137" s="77"/>
      <c r="LXY137" s="77"/>
      <c r="LXZ137" s="77"/>
      <c r="LYA137" s="77"/>
      <c r="LYB137" s="77"/>
      <c r="LYC137" s="77"/>
      <c r="LYD137" s="77"/>
      <c r="LYE137" s="77"/>
      <c r="LYF137" s="77"/>
      <c r="LYG137" s="77"/>
      <c r="LYH137" s="77"/>
      <c r="LYI137" s="77"/>
      <c r="LYJ137" s="77"/>
      <c r="LYK137" s="77"/>
      <c r="LYL137" s="77"/>
      <c r="LYM137" s="77"/>
      <c r="LYN137" s="77"/>
      <c r="LYO137" s="77"/>
      <c r="LYP137" s="77"/>
      <c r="LYQ137" s="77"/>
      <c r="LYR137" s="77"/>
      <c r="LYS137" s="77"/>
      <c r="LYT137" s="77"/>
      <c r="LYU137" s="77"/>
      <c r="LYV137" s="77"/>
      <c r="LYW137" s="77"/>
      <c r="LYX137" s="77"/>
      <c r="LYY137" s="77"/>
      <c r="LYZ137" s="77"/>
      <c r="LZA137" s="77"/>
      <c r="LZB137" s="77"/>
      <c r="LZC137" s="77"/>
      <c r="LZD137" s="77"/>
      <c r="LZE137" s="77"/>
      <c r="LZF137" s="77"/>
      <c r="LZG137" s="77"/>
      <c r="LZH137" s="77"/>
      <c r="LZI137" s="77"/>
      <c r="LZJ137" s="77"/>
      <c r="LZK137" s="77"/>
      <c r="LZL137" s="77"/>
      <c r="LZM137" s="77"/>
      <c r="LZN137" s="77"/>
      <c r="LZO137" s="77"/>
      <c r="LZP137" s="77"/>
      <c r="LZQ137" s="77"/>
      <c r="LZR137" s="77"/>
      <c r="LZS137" s="77"/>
      <c r="LZT137" s="77"/>
      <c r="LZU137" s="77"/>
      <c r="LZV137" s="77"/>
      <c r="LZW137" s="77"/>
      <c r="LZX137" s="77"/>
      <c r="LZY137" s="77"/>
      <c r="LZZ137" s="77"/>
      <c r="MAA137" s="77"/>
      <c r="MAB137" s="77"/>
      <c r="MAC137" s="77"/>
      <c r="MAD137" s="77"/>
      <c r="MAE137" s="77"/>
      <c r="MAF137" s="77"/>
      <c r="MAG137" s="77"/>
      <c r="MAH137" s="77"/>
      <c r="MAI137" s="77"/>
      <c r="MAJ137" s="77"/>
      <c r="MAK137" s="77"/>
      <c r="MAL137" s="77"/>
      <c r="MAM137" s="77"/>
      <c r="MAN137" s="77"/>
      <c r="MAO137" s="77"/>
      <c r="MAP137" s="77"/>
      <c r="MAQ137" s="77"/>
      <c r="MAR137" s="77"/>
      <c r="MAS137" s="77"/>
      <c r="MAT137" s="77"/>
      <c r="MAU137" s="77"/>
      <c r="MAV137" s="77"/>
      <c r="MAW137" s="77"/>
      <c r="MAX137" s="77"/>
      <c r="MAY137" s="77"/>
      <c r="MAZ137" s="77"/>
      <c r="MBA137" s="77"/>
      <c r="MBB137" s="77"/>
      <c r="MBC137" s="77"/>
      <c r="MBD137" s="77"/>
      <c r="MBE137" s="77"/>
      <c r="MBF137" s="77"/>
      <c r="MBG137" s="77"/>
      <c r="MBH137" s="77"/>
      <c r="MBI137" s="77"/>
      <c r="MBJ137" s="77"/>
      <c r="MBK137" s="77"/>
      <c r="MBL137" s="77"/>
      <c r="MBM137" s="77"/>
      <c r="MBN137" s="77"/>
      <c r="MBO137" s="77"/>
      <c r="MBP137" s="77"/>
      <c r="MBQ137" s="77"/>
      <c r="MBR137" s="77"/>
      <c r="MBS137" s="77"/>
      <c r="MBT137" s="77"/>
      <c r="MBU137" s="77"/>
      <c r="MBV137" s="77"/>
      <c r="MBW137" s="77"/>
      <c r="MBX137" s="77"/>
      <c r="MBY137" s="77"/>
      <c r="MBZ137" s="77"/>
      <c r="MCA137" s="77"/>
      <c r="MCB137" s="77"/>
      <c r="MCC137" s="77"/>
      <c r="MCD137" s="77"/>
      <c r="MCE137" s="77"/>
      <c r="MCF137" s="77"/>
      <c r="MCG137" s="77"/>
      <c r="MCH137" s="77"/>
      <c r="MCI137" s="77"/>
      <c r="MCJ137" s="77"/>
      <c r="MCK137" s="77"/>
      <c r="MCL137" s="77"/>
      <c r="MCM137" s="77"/>
      <c r="MCN137" s="77"/>
      <c r="MCO137" s="77"/>
      <c r="MCP137" s="77"/>
      <c r="MCQ137" s="77"/>
      <c r="MCR137" s="77"/>
      <c r="MCS137" s="77"/>
      <c r="MCT137" s="77"/>
      <c r="MCU137" s="77"/>
      <c r="MCV137" s="77"/>
      <c r="MCW137" s="77"/>
      <c r="MCX137" s="77"/>
      <c r="MCY137" s="77"/>
      <c r="MCZ137" s="77"/>
      <c r="MDA137" s="77"/>
      <c r="MDB137" s="77"/>
      <c r="MDC137" s="77"/>
      <c r="MDD137" s="77"/>
      <c r="MDE137" s="77"/>
      <c r="MDF137" s="77"/>
      <c r="MDG137" s="77"/>
      <c r="MDH137" s="77"/>
      <c r="MDI137" s="77"/>
      <c r="MDJ137" s="77"/>
      <c r="MDK137" s="77"/>
      <c r="MDL137" s="77"/>
      <c r="MDM137" s="77"/>
      <c r="MDN137" s="77"/>
      <c r="MDO137" s="77"/>
      <c r="MDP137" s="77"/>
      <c r="MDQ137" s="77"/>
      <c r="MDR137" s="77"/>
      <c r="MDS137" s="77"/>
      <c r="MDT137" s="77"/>
      <c r="MDU137" s="77"/>
      <c r="MDV137" s="77"/>
      <c r="MDW137" s="77"/>
      <c r="MDX137" s="77"/>
      <c r="MDY137" s="77"/>
      <c r="MDZ137" s="77"/>
      <c r="MEA137" s="77"/>
      <c r="MEB137" s="77"/>
      <c r="MEC137" s="77"/>
      <c r="MED137" s="77"/>
      <c r="MEE137" s="77"/>
      <c r="MEF137" s="77"/>
      <c r="MEG137" s="77"/>
      <c r="MEH137" s="77"/>
      <c r="MEI137" s="77"/>
      <c r="MEJ137" s="77"/>
      <c r="MEK137" s="77"/>
      <c r="MEL137" s="77"/>
      <c r="MEM137" s="77"/>
      <c r="MEN137" s="77"/>
      <c r="MEO137" s="77"/>
      <c r="MEP137" s="77"/>
      <c r="MEQ137" s="77"/>
      <c r="MER137" s="77"/>
      <c r="MES137" s="77"/>
      <c r="MET137" s="77"/>
      <c r="MEU137" s="77"/>
      <c r="MEV137" s="77"/>
      <c r="MEW137" s="77"/>
      <c r="MEX137" s="77"/>
      <c r="MEY137" s="77"/>
      <c r="MEZ137" s="77"/>
      <c r="MFA137" s="77"/>
      <c r="MFB137" s="77"/>
      <c r="MFC137" s="77"/>
      <c r="MFD137" s="77"/>
      <c r="MFE137" s="77"/>
      <c r="MFF137" s="77"/>
      <c r="MFG137" s="77"/>
      <c r="MFH137" s="77"/>
      <c r="MFI137" s="77"/>
      <c r="MFJ137" s="77"/>
      <c r="MFK137" s="77"/>
      <c r="MFL137" s="77"/>
      <c r="MFM137" s="77"/>
      <c r="MFN137" s="77"/>
      <c r="MFO137" s="77"/>
      <c r="MFP137" s="77"/>
      <c r="MFQ137" s="77"/>
      <c r="MFR137" s="77"/>
      <c r="MFS137" s="77"/>
      <c r="MFT137" s="77"/>
      <c r="MFU137" s="77"/>
      <c r="MFV137" s="77"/>
      <c r="MFW137" s="77"/>
      <c r="MFX137" s="77"/>
      <c r="MFY137" s="77"/>
      <c r="MFZ137" s="77"/>
      <c r="MGA137" s="77"/>
      <c r="MGB137" s="77"/>
      <c r="MGC137" s="77"/>
      <c r="MGD137" s="77"/>
      <c r="MGE137" s="77"/>
      <c r="MGF137" s="77"/>
      <c r="MGG137" s="77"/>
      <c r="MGH137" s="77"/>
      <c r="MGI137" s="77"/>
      <c r="MGJ137" s="77"/>
      <c r="MGK137" s="77"/>
      <c r="MGL137" s="77"/>
      <c r="MGM137" s="77"/>
      <c r="MGN137" s="77"/>
      <c r="MGO137" s="77"/>
      <c r="MGP137" s="77"/>
      <c r="MGQ137" s="77"/>
      <c r="MGR137" s="77"/>
      <c r="MGS137" s="77"/>
      <c r="MGT137" s="77"/>
      <c r="MGU137" s="77"/>
      <c r="MGV137" s="77"/>
      <c r="MGW137" s="77"/>
      <c r="MGX137" s="77"/>
      <c r="MGY137" s="77"/>
      <c r="MGZ137" s="77"/>
      <c r="MHA137" s="77"/>
      <c r="MHB137" s="77"/>
      <c r="MHC137" s="77"/>
      <c r="MHD137" s="77"/>
      <c r="MHE137" s="77"/>
      <c r="MHF137" s="77"/>
      <c r="MHG137" s="77"/>
      <c r="MHH137" s="77"/>
      <c r="MHI137" s="77"/>
      <c r="MHJ137" s="77"/>
      <c r="MHK137" s="77"/>
      <c r="MHL137" s="77"/>
      <c r="MHM137" s="77"/>
      <c r="MHN137" s="77"/>
      <c r="MHO137" s="77"/>
      <c r="MHP137" s="77"/>
      <c r="MHQ137" s="77"/>
      <c r="MHR137" s="77"/>
      <c r="MHS137" s="77"/>
      <c r="MHT137" s="77"/>
      <c r="MHU137" s="77"/>
      <c r="MHV137" s="77"/>
      <c r="MHW137" s="77"/>
      <c r="MHX137" s="77"/>
      <c r="MHY137" s="77"/>
      <c r="MHZ137" s="77"/>
      <c r="MIA137" s="77"/>
      <c r="MIB137" s="77"/>
      <c r="MIC137" s="77"/>
      <c r="MID137" s="77"/>
      <c r="MIE137" s="77"/>
      <c r="MIF137" s="77"/>
      <c r="MIG137" s="77"/>
      <c r="MIH137" s="77"/>
      <c r="MII137" s="77"/>
      <c r="MIJ137" s="77"/>
      <c r="MIK137" s="77"/>
      <c r="MIL137" s="77"/>
      <c r="MIM137" s="77"/>
      <c r="MIN137" s="77"/>
      <c r="MIO137" s="77"/>
      <c r="MIP137" s="77"/>
      <c r="MIQ137" s="77"/>
      <c r="MIR137" s="77"/>
      <c r="MIS137" s="77"/>
      <c r="MIT137" s="77"/>
      <c r="MIU137" s="77"/>
      <c r="MIV137" s="77"/>
      <c r="MIW137" s="77"/>
      <c r="MIX137" s="77"/>
      <c r="MIY137" s="77"/>
      <c r="MIZ137" s="77"/>
      <c r="MJA137" s="77"/>
      <c r="MJB137" s="77"/>
      <c r="MJC137" s="77"/>
      <c r="MJD137" s="77"/>
      <c r="MJE137" s="77"/>
      <c r="MJF137" s="77"/>
      <c r="MJG137" s="77"/>
      <c r="MJH137" s="77"/>
      <c r="MJI137" s="77"/>
      <c r="MJJ137" s="77"/>
      <c r="MJK137" s="77"/>
      <c r="MJL137" s="77"/>
      <c r="MJM137" s="77"/>
      <c r="MJN137" s="77"/>
      <c r="MJO137" s="77"/>
      <c r="MJP137" s="77"/>
      <c r="MJQ137" s="77"/>
      <c r="MJR137" s="77"/>
      <c r="MJS137" s="77"/>
      <c r="MJT137" s="77"/>
      <c r="MJU137" s="77"/>
      <c r="MJV137" s="77"/>
      <c r="MJW137" s="77"/>
      <c r="MJX137" s="77"/>
      <c r="MJY137" s="77"/>
      <c r="MJZ137" s="77"/>
      <c r="MKA137" s="77"/>
      <c r="MKB137" s="77"/>
      <c r="MKC137" s="77"/>
      <c r="MKD137" s="77"/>
      <c r="MKE137" s="77"/>
      <c r="MKF137" s="77"/>
      <c r="MKG137" s="77"/>
      <c r="MKH137" s="77"/>
      <c r="MKI137" s="77"/>
      <c r="MKJ137" s="77"/>
      <c r="MKK137" s="77"/>
      <c r="MKL137" s="77"/>
      <c r="MKM137" s="77"/>
      <c r="MKN137" s="77"/>
      <c r="MKO137" s="77"/>
      <c r="MKP137" s="77"/>
      <c r="MKQ137" s="77"/>
      <c r="MKR137" s="77"/>
      <c r="MKS137" s="77"/>
      <c r="MKT137" s="77"/>
      <c r="MKU137" s="77"/>
      <c r="MKV137" s="77"/>
      <c r="MKW137" s="77"/>
      <c r="MKX137" s="77"/>
      <c r="MKY137" s="77"/>
      <c r="MKZ137" s="77"/>
      <c r="MLA137" s="77"/>
      <c r="MLB137" s="77"/>
      <c r="MLC137" s="77"/>
      <c r="MLD137" s="77"/>
      <c r="MLE137" s="77"/>
      <c r="MLF137" s="77"/>
      <c r="MLG137" s="77"/>
      <c r="MLH137" s="77"/>
      <c r="MLI137" s="77"/>
      <c r="MLJ137" s="77"/>
      <c r="MLK137" s="77"/>
      <c r="MLL137" s="77"/>
      <c r="MLM137" s="77"/>
      <c r="MLN137" s="77"/>
      <c r="MLO137" s="77"/>
      <c r="MLP137" s="77"/>
      <c r="MLQ137" s="77"/>
      <c r="MLR137" s="77"/>
      <c r="MLS137" s="77"/>
      <c r="MLT137" s="77"/>
      <c r="MLU137" s="77"/>
      <c r="MLV137" s="77"/>
      <c r="MLW137" s="77"/>
      <c r="MLX137" s="77"/>
      <c r="MLY137" s="77"/>
      <c r="MLZ137" s="77"/>
      <c r="MMA137" s="77"/>
      <c r="MMB137" s="77"/>
      <c r="MMC137" s="77"/>
      <c r="MMD137" s="77"/>
      <c r="MME137" s="77"/>
      <c r="MMF137" s="77"/>
      <c r="MMG137" s="77"/>
      <c r="MMH137" s="77"/>
      <c r="MMI137" s="77"/>
      <c r="MMJ137" s="77"/>
      <c r="MMK137" s="77"/>
      <c r="MML137" s="77"/>
      <c r="MMM137" s="77"/>
      <c r="MMN137" s="77"/>
      <c r="MMO137" s="77"/>
      <c r="MMP137" s="77"/>
      <c r="MMQ137" s="77"/>
      <c r="MMR137" s="77"/>
      <c r="MMS137" s="77"/>
      <c r="MMT137" s="77"/>
      <c r="MMU137" s="77"/>
      <c r="MMV137" s="77"/>
      <c r="MMW137" s="77"/>
      <c r="MMX137" s="77"/>
      <c r="MMY137" s="77"/>
      <c r="MMZ137" s="77"/>
      <c r="MNA137" s="77"/>
      <c r="MNB137" s="77"/>
      <c r="MNC137" s="77"/>
      <c r="MND137" s="77"/>
      <c r="MNE137" s="77"/>
      <c r="MNF137" s="77"/>
      <c r="MNG137" s="77"/>
      <c r="MNH137" s="77"/>
      <c r="MNI137" s="77"/>
      <c r="MNJ137" s="77"/>
      <c r="MNK137" s="77"/>
      <c r="MNL137" s="77"/>
      <c r="MNM137" s="77"/>
      <c r="MNN137" s="77"/>
      <c r="MNO137" s="77"/>
      <c r="MNP137" s="77"/>
      <c r="MNQ137" s="77"/>
      <c r="MNR137" s="77"/>
      <c r="MNS137" s="77"/>
      <c r="MNT137" s="77"/>
      <c r="MNU137" s="77"/>
      <c r="MNV137" s="77"/>
      <c r="MNW137" s="77"/>
      <c r="MNX137" s="77"/>
      <c r="MNY137" s="77"/>
      <c r="MNZ137" s="77"/>
      <c r="MOA137" s="77"/>
      <c r="MOB137" s="77"/>
      <c r="MOC137" s="77"/>
      <c r="MOD137" s="77"/>
      <c r="MOE137" s="77"/>
      <c r="MOF137" s="77"/>
      <c r="MOG137" s="77"/>
      <c r="MOH137" s="77"/>
      <c r="MOI137" s="77"/>
      <c r="MOJ137" s="77"/>
      <c r="MOK137" s="77"/>
      <c r="MOL137" s="77"/>
      <c r="MOM137" s="77"/>
      <c r="MON137" s="77"/>
      <c r="MOO137" s="77"/>
      <c r="MOP137" s="77"/>
      <c r="MOQ137" s="77"/>
      <c r="MOR137" s="77"/>
      <c r="MOS137" s="77"/>
      <c r="MOT137" s="77"/>
      <c r="MOU137" s="77"/>
      <c r="MOV137" s="77"/>
      <c r="MOW137" s="77"/>
      <c r="MOX137" s="77"/>
      <c r="MOY137" s="77"/>
      <c r="MOZ137" s="77"/>
      <c r="MPA137" s="77"/>
      <c r="MPB137" s="77"/>
      <c r="MPC137" s="77"/>
      <c r="MPD137" s="77"/>
      <c r="MPE137" s="77"/>
      <c r="MPF137" s="77"/>
      <c r="MPG137" s="77"/>
      <c r="MPH137" s="77"/>
      <c r="MPI137" s="77"/>
      <c r="MPJ137" s="77"/>
      <c r="MPK137" s="77"/>
      <c r="MPL137" s="77"/>
      <c r="MPM137" s="77"/>
      <c r="MPN137" s="77"/>
      <c r="MPO137" s="77"/>
      <c r="MPP137" s="77"/>
      <c r="MPQ137" s="77"/>
      <c r="MPR137" s="77"/>
      <c r="MPS137" s="77"/>
      <c r="MPT137" s="77"/>
      <c r="MPU137" s="77"/>
      <c r="MPV137" s="77"/>
      <c r="MPW137" s="77"/>
      <c r="MPX137" s="77"/>
      <c r="MPY137" s="77"/>
      <c r="MPZ137" s="77"/>
      <c r="MQA137" s="77"/>
      <c r="MQB137" s="77"/>
      <c r="MQC137" s="77"/>
      <c r="MQD137" s="77"/>
      <c r="MQE137" s="77"/>
      <c r="MQF137" s="77"/>
      <c r="MQG137" s="77"/>
      <c r="MQH137" s="77"/>
      <c r="MQI137" s="77"/>
      <c r="MQJ137" s="77"/>
      <c r="MQK137" s="77"/>
      <c r="MQL137" s="77"/>
      <c r="MQM137" s="77"/>
      <c r="MQN137" s="77"/>
      <c r="MQO137" s="77"/>
      <c r="MQP137" s="77"/>
      <c r="MQQ137" s="77"/>
      <c r="MQR137" s="77"/>
      <c r="MQS137" s="77"/>
      <c r="MQT137" s="77"/>
      <c r="MQU137" s="77"/>
      <c r="MQV137" s="77"/>
      <c r="MQW137" s="77"/>
      <c r="MQX137" s="77"/>
      <c r="MQY137" s="77"/>
      <c r="MQZ137" s="77"/>
      <c r="MRA137" s="77"/>
      <c r="MRB137" s="77"/>
      <c r="MRC137" s="77"/>
      <c r="MRD137" s="77"/>
      <c r="MRE137" s="77"/>
      <c r="MRF137" s="77"/>
      <c r="MRG137" s="77"/>
      <c r="MRH137" s="77"/>
      <c r="MRI137" s="77"/>
      <c r="MRJ137" s="77"/>
      <c r="MRK137" s="77"/>
      <c r="MRL137" s="77"/>
      <c r="MRM137" s="77"/>
      <c r="MRN137" s="77"/>
      <c r="MRO137" s="77"/>
      <c r="MRP137" s="77"/>
      <c r="MRQ137" s="77"/>
      <c r="MRR137" s="77"/>
      <c r="MRS137" s="77"/>
      <c r="MRT137" s="77"/>
      <c r="MRU137" s="77"/>
      <c r="MRV137" s="77"/>
      <c r="MRW137" s="77"/>
      <c r="MRX137" s="77"/>
      <c r="MRY137" s="77"/>
      <c r="MRZ137" s="77"/>
      <c r="MSA137" s="77"/>
      <c r="MSB137" s="77"/>
      <c r="MSC137" s="77"/>
      <c r="MSD137" s="77"/>
      <c r="MSE137" s="77"/>
      <c r="MSF137" s="77"/>
      <c r="MSG137" s="77"/>
      <c r="MSH137" s="77"/>
      <c r="MSI137" s="77"/>
      <c r="MSJ137" s="77"/>
      <c r="MSK137" s="77"/>
      <c r="MSL137" s="77"/>
      <c r="MSM137" s="77"/>
      <c r="MSN137" s="77"/>
      <c r="MSO137" s="77"/>
      <c r="MSP137" s="77"/>
      <c r="MSQ137" s="77"/>
      <c r="MSR137" s="77"/>
      <c r="MSS137" s="77"/>
      <c r="MST137" s="77"/>
      <c r="MSU137" s="77"/>
      <c r="MSV137" s="77"/>
      <c r="MSW137" s="77"/>
      <c r="MSX137" s="77"/>
      <c r="MSY137" s="77"/>
      <c r="MSZ137" s="77"/>
      <c r="MTA137" s="77"/>
      <c r="MTB137" s="77"/>
      <c r="MTC137" s="77"/>
      <c r="MTD137" s="77"/>
      <c r="MTE137" s="77"/>
      <c r="MTF137" s="77"/>
      <c r="MTG137" s="77"/>
      <c r="MTH137" s="77"/>
      <c r="MTI137" s="77"/>
      <c r="MTJ137" s="77"/>
      <c r="MTK137" s="77"/>
      <c r="MTL137" s="77"/>
      <c r="MTM137" s="77"/>
      <c r="MTN137" s="77"/>
      <c r="MTO137" s="77"/>
      <c r="MTP137" s="77"/>
      <c r="MTQ137" s="77"/>
      <c r="MTR137" s="77"/>
      <c r="MTS137" s="77"/>
      <c r="MTT137" s="77"/>
      <c r="MTU137" s="77"/>
      <c r="MTV137" s="77"/>
      <c r="MTW137" s="77"/>
      <c r="MTX137" s="77"/>
      <c r="MTY137" s="77"/>
      <c r="MTZ137" s="77"/>
      <c r="MUA137" s="77"/>
      <c r="MUB137" s="77"/>
      <c r="MUC137" s="77"/>
      <c r="MUD137" s="77"/>
      <c r="MUE137" s="77"/>
      <c r="MUF137" s="77"/>
      <c r="MUG137" s="77"/>
      <c r="MUH137" s="77"/>
      <c r="MUI137" s="77"/>
      <c r="MUJ137" s="77"/>
      <c r="MUK137" s="77"/>
      <c r="MUL137" s="77"/>
      <c r="MUM137" s="77"/>
      <c r="MUN137" s="77"/>
      <c r="MUO137" s="77"/>
      <c r="MUP137" s="77"/>
      <c r="MUQ137" s="77"/>
      <c r="MUR137" s="77"/>
      <c r="MUS137" s="77"/>
      <c r="MUT137" s="77"/>
      <c r="MUU137" s="77"/>
      <c r="MUV137" s="77"/>
      <c r="MUW137" s="77"/>
      <c r="MUX137" s="77"/>
      <c r="MUY137" s="77"/>
      <c r="MUZ137" s="77"/>
      <c r="MVA137" s="77"/>
      <c r="MVB137" s="77"/>
      <c r="MVC137" s="77"/>
      <c r="MVD137" s="77"/>
      <c r="MVE137" s="77"/>
      <c r="MVF137" s="77"/>
      <c r="MVG137" s="77"/>
      <c r="MVH137" s="77"/>
      <c r="MVI137" s="77"/>
      <c r="MVJ137" s="77"/>
      <c r="MVK137" s="77"/>
      <c r="MVL137" s="77"/>
      <c r="MVM137" s="77"/>
      <c r="MVN137" s="77"/>
      <c r="MVO137" s="77"/>
      <c r="MVP137" s="77"/>
      <c r="MVQ137" s="77"/>
      <c r="MVR137" s="77"/>
      <c r="MVS137" s="77"/>
      <c r="MVT137" s="77"/>
      <c r="MVU137" s="77"/>
      <c r="MVV137" s="77"/>
      <c r="MVW137" s="77"/>
      <c r="MVX137" s="77"/>
      <c r="MVY137" s="77"/>
      <c r="MVZ137" s="77"/>
      <c r="MWA137" s="77"/>
      <c r="MWB137" s="77"/>
      <c r="MWC137" s="77"/>
      <c r="MWD137" s="77"/>
      <c r="MWE137" s="77"/>
      <c r="MWF137" s="77"/>
      <c r="MWG137" s="77"/>
      <c r="MWH137" s="77"/>
      <c r="MWI137" s="77"/>
      <c r="MWJ137" s="77"/>
      <c r="MWK137" s="77"/>
      <c r="MWL137" s="77"/>
      <c r="MWM137" s="77"/>
      <c r="MWN137" s="77"/>
      <c r="MWO137" s="77"/>
      <c r="MWP137" s="77"/>
      <c r="MWQ137" s="77"/>
      <c r="MWR137" s="77"/>
      <c r="MWS137" s="77"/>
      <c r="MWT137" s="77"/>
      <c r="MWU137" s="77"/>
      <c r="MWV137" s="77"/>
      <c r="MWW137" s="77"/>
      <c r="MWX137" s="77"/>
      <c r="MWY137" s="77"/>
      <c r="MWZ137" s="77"/>
      <c r="MXA137" s="77"/>
      <c r="MXB137" s="77"/>
      <c r="MXC137" s="77"/>
      <c r="MXD137" s="77"/>
      <c r="MXE137" s="77"/>
      <c r="MXF137" s="77"/>
      <c r="MXG137" s="77"/>
      <c r="MXH137" s="77"/>
      <c r="MXI137" s="77"/>
      <c r="MXJ137" s="77"/>
      <c r="MXK137" s="77"/>
      <c r="MXL137" s="77"/>
      <c r="MXM137" s="77"/>
      <c r="MXN137" s="77"/>
      <c r="MXO137" s="77"/>
      <c r="MXP137" s="77"/>
      <c r="MXQ137" s="77"/>
      <c r="MXR137" s="77"/>
      <c r="MXS137" s="77"/>
      <c r="MXT137" s="77"/>
      <c r="MXU137" s="77"/>
      <c r="MXV137" s="77"/>
      <c r="MXW137" s="77"/>
      <c r="MXX137" s="77"/>
      <c r="MXY137" s="77"/>
      <c r="MXZ137" s="77"/>
      <c r="MYA137" s="77"/>
      <c r="MYB137" s="77"/>
      <c r="MYC137" s="77"/>
      <c r="MYD137" s="77"/>
      <c r="MYE137" s="77"/>
      <c r="MYF137" s="77"/>
      <c r="MYG137" s="77"/>
      <c r="MYH137" s="77"/>
      <c r="MYI137" s="77"/>
      <c r="MYJ137" s="77"/>
      <c r="MYK137" s="77"/>
      <c r="MYL137" s="77"/>
      <c r="MYM137" s="77"/>
      <c r="MYN137" s="77"/>
      <c r="MYO137" s="77"/>
      <c r="MYP137" s="77"/>
      <c r="MYQ137" s="77"/>
      <c r="MYR137" s="77"/>
      <c r="MYS137" s="77"/>
      <c r="MYT137" s="77"/>
      <c r="MYU137" s="77"/>
      <c r="MYV137" s="77"/>
      <c r="MYW137" s="77"/>
      <c r="MYX137" s="77"/>
      <c r="MYY137" s="77"/>
      <c r="MYZ137" s="77"/>
      <c r="MZA137" s="77"/>
      <c r="MZB137" s="77"/>
      <c r="MZC137" s="77"/>
      <c r="MZD137" s="77"/>
      <c r="MZE137" s="77"/>
      <c r="MZF137" s="77"/>
      <c r="MZG137" s="77"/>
      <c r="MZH137" s="77"/>
      <c r="MZI137" s="77"/>
      <c r="MZJ137" s="77"/>
      <c r="MZK137" s="77"/>
      <c r="MZL137" s="77"/>
      <c r="MZM137" s="77"/>
      <c r="MZN137" s="77"/>
      <c r="MZO137" s="77"/>
      <c r="MZP137" s="77"/>
      <c r="MZQ137" s="77"/>
      <c r="MZR137" s="77"/>
      <c r="MZS137" s="77"/>
      <c r="MZT137" s="77"/>
      <c r="MZU137" s="77"/>
      <c r="MZV137" s="77"/>
      <c r="MZW137" s="77"/>
      <c r="MZX137" s="77"/>
      <c r="MZY137" s="77"/>
      <c r="MZZ137" s="77"/>
      <c r="NAA137" s="77"/>
      <c r="NAB137" s="77"/>
      <c r="NAC137" s="77"/>
      <c r="NAD137" s="77"/>
      <c r="NAE137" s="77"/>
      <c r="NAF137" s="77"/>
      <c r="NAG137" s="77"/>
      <c r="NAH137" s="77"/>
      <c r="NAI137" s="77"/>
      <c r="NAJ137" s="77"/>
      <c r="NAK137" s="77"/>
      <c r="NAL137" s="77"/>
      <c r="NAM137" s="77"/>
      <c r="NAN137" s="77"/>
      <c r="NAO137" s="77"/>
      <c r="NAP137" s="77"/>
      <c r="NAQ137" s="77"/>
      <c r="NAR137" s="77"/>
      <c r="NAS137" s="77"/>
      <c r="NAT137" s="77"/>
      <c r="NAU137" s="77"/>
      <c r="NAV137" s="77"/>
      <c r="NAW137" s="77"/>
      <c r="NAX137" s="77"/>
      <c r="NAY137" s="77"/>
      <c r="NAZ137" s="77"/>
      <c r="NBA137" s="77"/>
      <c r="NBB137" s="77"/>
      <c r="NBC137" s="77"/>
      <c r="NBD137" s="77"/>
      <c r="NBE137" s="77"/>
      <c r="NBF137" s="77"/>
      <c r="NBG137" s="77"/>
      <c r="NBH137" s="77"/>
      <c r="NBI137" s="77"/>
      <c r="NBJ137" s="77"/>
      <c r="NBK137" s="77"/>
      <c r="NBL137" s="77"/>
      <c r="NBM137" s="77"/>
      <c r="NBN137" s="77"/>
      <c r="NBO137" s="77"/>
      <c r="NBP137" s="77"/>
      <c r="NBQ137" s="77"/>
      <c r="NBR137" s="77"/>
      <c r="NBS137" s="77"/>
      <c r="NBT137" s="77"/>
      <c r="NBU137" s="77"/>
      <c r="NBV137" s="77"/>
      <c r="NBW137" s="77"/>
      <c r="NBX137" s="77"/>
      <c r="NBY137" s="77"/>
      <c r="NBZ137" s="77"/>
      <c r="NCA137" s="77"/>
      <c r="NCB137" s="77"/>
      <c r="NCC137" s="77"/>
      <c r="NCD137" s="77"/>
      <c r="NCE137" s="77"/>
      <c r="NCF137" s="77"/>
      <c r="NCG137" s="77"/>
      <c r="NCH137" s="77"/>
      <c r="NCI137" s="77"/>
      <c r="NCJ137" s="77"/>
      <c r="NCK137" s="77"/>
      <c r="NCL137" s="77"/>
      <c r="NCM137" s="77"/>
      <c r="NCN137" s="77"/>
      <c r="NCO137" s="77"/>
      <c r="NCP137" s="77"/>
      <c r="NCQ137" s="77"/>
      <c r="NCR137" s="77"/>
      <c r="NCS137" s="77"/>
      <c r="NCT137" s="77"/>
      <c r="NCU137" s="77"/>
      <c r="NCV137" s="77"/>
      <c r="NCW137" s="77"/>
      <c r="NCX137" s="77"/>
      <c r="NCY137" s="77"/>
      <c r="NCZ137" s="77"/>
      <c r="NDA137" s="77"/>
      <c r="NDB137" s="77"/>
      <c r="NDC137" s="77"/>
      <c r="NDD137" s="77"/>
      <c r="NDE137" s="77"/>
      <c r="NDF137" s="77"/>
      <c r="NDG137" s="77"/>
      <c r="NDH137" s="77"/>
      <c r="NDI137" s="77"/>
      <c r="NDJ137" s="77"/>
      <c r="NDK137" s="77"/>
      <c r="NDL137" s="77"/>
      <c r="NDM137" s="77"/>
      <c r="NDN137" s="77"/>
      <c r="NDO137" s="77"/>
      <c r="NDP137" s="77"/>
      <c r="NDQ137" s="77"/>
      <c r="NDR137" s="77"/>
      <c r="NDS137" s="77"/>
      <c r="NDT137" s="77"/>
      <c r="NDU137" s="77"/>
      <c r="NDV137" s="77"/>
      <c r="NDW137" s="77"/>
      <c r="NDX137" s="77"/>
      <c r="NDY137" s="77"/>
      <c r="NDZ137" s="77"/>
      <c r="NEA137" s="77"/>
      <c r="NEB137" s="77"/>
      <c r="NEC137" s="77"/>
      <c r="NED137" s="77"/>
      <c r="NEE137" s="77"/>
      <c r="NEF137" s="77"/>
      <c r="NEG137" s="77"/>
      <c r="NEH137" s="77"/>
      <c r="NEI137" s="77"/>
      <c r="NEJ137" s="77"/>
      <c r="NEK137" s="77"/>
      <c r="NEL137" s="77"/>
      <c r="NEM137" s="77"/>
      <c r="NEN137" s="77"/>
      <c r="NEO137" s="77"/>
      <c r="NEP137" s="77"/>
      <c r="NEQ137" s="77"/>
      <c r="NER137" s="77"/>
      <c r="NES137" s="77"/>
      <c r="NET137" s="77"/>
      <c r="NEU137" s="77"/>
      <c r="NEV137" s="77"/>
      <c r="NEW137" s="77"/>
      <c r="NEX137" s="77"/>
      <c r="NEY137" s="77"/>
      <c r="NEZ137" s="77"/>
      <c r="NFA137" s="77"/>
      <c r="NFB137" s="77"/>
      <c r="NFC137" s="77"/>
      <c r="NFD137" s="77"/>
      <c r="NFE137" s="77"/>
      <c r="NFF137" s="77"/>
      <c r="NFG137" s="77"/>
      <c r="NFH137" s="77"/>
      <c r="NFI137" s="77"/>
      <c r="NFJ137" s="77"/>
      <c r="NFK137" s="77"/>
      <c r="NFL137" s="77"/>
      <c r="NFM137" s="77"/>
      <c r="NFN137" s="77"/>
      <c r="NFO137" s="77"/>
      <c r="NFP137" s="77"/>
      <c r="NFQ137" s="77"/>
      <c r="NFR137" s="77"/>
      <c r="NFS137" s="77"/>
      <c r="NFT137" s="77"/>
      <c r="NFU137" s="77"/>
      <c r="NFV137" s="77"/>
      <c r="NFW137" s="77"/>
      <c r="NFX137" s="77"/>
      <c r="NFY137" s="77"/>
      <c r="NFZ137" s="77"/>
      <c r="NGA137" s="77"/>
      <c r="NGB137" s="77"/>
      <c r="NGC137" s="77"/>
      <c r="NGD137" s="77"/>
      <c r="NGE137" s="77"/>
      <c r="NGF137" s="77"/>
      <c r="NGG137" s="77"/>
      <c r="NGH137" s="77"/>
      <c r="NGI137" s="77"/>
      <c r="NGJ137" s="77"/>
      <c r="NGK137" s="77"/>
      <c r="NGL137" s="77"/>
      <c r="NGM137" s="77"/>
      <c r="NGN137" s="77"/>
      <c r="NGO137" s="77"/>
      <c r="NGP137" s="77"/>
      <c r="NGQ137" s="77"/>
      <c r="NGR137" s="77"/>
      <c r="NGS137" s="77"/>
      <c r="NGT137" s="77"/>
      <c r="NGU137" s="77"/>
      <c r="NGV137" s="77"/>
      <c r="NGW137" s="77"/>
      <c r="NGX137" s="77"/>
      <c r="NGY137" s="77"/>
      <c r="NGZ137" s="77"/>
      <c r="NHA137" s="77"/>
      <c r="NHB137" s="77"/>
      <c r="NHC137" s="77"/>
      <c r="NHD137" s="77"/>
      <c r="NHE137" s="77"/>
      <c r="NHF137" s="77"/>
      <c r="NHG137" s="77"/>
      <c r="NHH137" s="77"/>
      <c r="NHI137" s="77"/>
      <c r="NHJ137" s="77"/>
      <c r="NHK137" s="77"/>
      <c r="NHL137" s="77"/>
      <c r="NHM137" s="77"/>
      <c r="NHN137" s="77"/>
      <c r="NHO137" s="77"/>
      <c r="NHP137" s="77"/>
      <c r="NHQ137" s="77"/>
      <c r="NHR137" s="77"/>
      <c r="NHS137" s="77"/>
      <c r="NHT137" s="77"/>
      <c r="NHU137" s="77"/>
      <c r="NHV137" s="77"/>
      <c r="NHW137" s="77"/>
      <c r="NHX137" s="77"/>
      <c r="NHY137" s="77"/>
      <c r="NHZ137" s="77"/>
      <c r="NIA137" s="77"/>
      <c r="NIB137" s="77"/>
      <c r="NIC137" s="77"/>
      <c r="NID137" s="77"/>
      <c r="NIE137" s="77"/>
      <c r="NIF137" s="77"/>
      <c r="NIG137" s="77"/>
      <c r="NIH137" s="77"/>
      <c r="NII137" s="77"/>
      <c r="NIJ137" s="77"/>
      <c r="NIK137" s="77"/>
      <c r="NIL137" s="77"/>
      <c r="NIM137" s="77"/>
      <c r="NIN137" s="77"/>
      <c r="NIO137" s="77"/>
      <c r="NIP137" s="77"/>
      <c r="NIQ137" s="77"/>
      <c r="NIR137" s="77"/>
      <c r="NIS137" s="77"/>
      <c r="NIT137" s="77"/>
      <c r="NIU137" s="77"/>
      <c r="NIV137" s="77"/>
      <c r="NIW137" s="77"/>
      <c r="NIX137" s="77"/>
      <c r="NIY137" s="77"/>
      <c r="NIZ137" s="77"/>
      <c r="NJA137" s="77"/>
      <c r="NJB137" s="77"/>
      <c r="NJC137" s="77"/>
      <c r="NJD137" s="77"/>
      <c r="NJE137" s="77"/>
      <c r="NJF137" s="77"/>
      <c r="NJG137" s="77"/>
      <c r="NJH137" s="77"/>
      <c r="NJI137" s="77"/>
      <c r="NJJ137" s="77"/>
      <c r="NJK137" s="77"/>
      <c r="NJL137" s="77"/>
      <c r="NJM137" s="77"/>
      <c r="NJN137" s="77"/>
      <c r="NJO137" s="77"/>
      <c r="NJP137" s="77"/>
      <c r="NJQ137" s="77"/>
      <c r="NJR137" s="77"/>
      <c r="NJS137" s="77"/>
      <c r="NJT137" s="77"/>
      <c r="NJU137" s="77"/>
      <c r="NJV137" s="77"/>
      <c r="NJW137" s="77"/>
      <c r="NJX137" s="77"/>
      <c r="NJY137" s="77"/>
      <c r="NJZ137" s="77"/>
      <c r="NKA137" s="77"/>
      <c r="NKB137" s="77"/>
      <c r="NKC137" s="77"/>
      <c r="NKD137" s="77"/>
      <c r="NKE137" s="77"/>
      <c r="NKF137" s="77"/>
      <c r="NKG137" s="77"/>
      <c r="NKH137" s="77"/>
      <c r="NKI137" s="77"/>
      <c r="NKJ137" s="77"/>
      <c r="NKK137" s="77"/>
      <c r="NKL137" s="77"/>
      <c r="NKM137" s="77"/>
      <c r="NKN137" s="77"/>
      <c r="NKO137" s="77"/>
      <c r="NKP137" s="77"/>
      <c r="NKQ137" s="77"/>
      <c r="NKR137" s="77"/>
      <c r="NKS137" s="77"/>
      <c r="NKT137" s="77"/>
      <c r="NKU137" s="77"/>
      <c r="NKV137" s="77"/>
      <c r="NKW137" s="77"/>
      <c r="NKX137" s="77"/>
      <c r="NKY137" s="77"/>
      <c r="NKZ137" s="77"/>
      <c r="NLA137" s="77"/>
      <c r="NLB137" s="77"/>
      <c r="NLC137" s="77"/>
      <c r="NLD137" s="77"/>
      <c r="NLE137" s="77"/>
      <c r="NLF137" s="77"/>
      <c r="NLG137" s="77"/>
      <c r="NLH137" s="77"/>
      <c r="NLI137" s="77"/>
      <c r="NLJ137" s="77"/>
      <c r="NLK137" s="77"/>
      <c r="NLL137" s="77"/>
      <c r="NLM137" s="77"/>
      <c r="NLN137" s="77"/>
      <c r="NLO137" s="77"/>
      <c r="NLP137" s="77"/>
      <c r="NLQ137" s="77"/>
      <c r="NLR137" s="77"/>
      <c r="NLS137" s="77"/>
      <c r="NLT137" s="77"/>
      <c r="NLU137" s="77"/>
      <c r="NLV137" s="77"/>
      <c r="NLW137" s="77"/>
      <c r="NLX137" s="77"/>
      <c r="NLY137" s="77"/>
      <c r="NLZ137" s="77"/>
      <c r="NMA137" s="77"/>
      <c r="NMB137" s="77"/>
      <c r="NMC137" s="77"/>
      <c r="NMD137" s="77"/>
      <c r="NME137" s="77"/>
      <c r="NMF137" s="77"/>
      <c r="NMG137" s="77"/>
      <c r="NMH137" s="77"/>
      <c r="NMI137" s="77"/>
      <c r="NMJ137" s="77"/>
      <c r="NMK137" s="77"/>
      <c r="NML137" s="77"/>
      <c r="NMM137" s="77"/>
      <c r="NMN137" s="77"/>
      <c r="NMO137" s="77"/>
      <c r="NMP137" s="77"/>
      <c r="NMQ137" s="77"/>
      <c r="NMR137" s="77"/>
      <c r="NMS137" s="77"/>
      <c r="NMT137" s="77"/>
      <c r="NMU137" s="77"/>
      <c r="NMV137" s="77"/>
      <c r="NMW137" s="77"/>
      <c r="NMX137" s="77"/>
      <c r="NMY137" s="77"/>
      <c r="NMZ137" s="77"/>
      <c r="NNA137" s="77"/>
      <c r="NNB137" s="77"/>
      <c r="NNC137" s="77"/>
      <c r="NND137" s="77"/>
      <c r="NNE137" s="77"/>
      <c r="NNF137" s="77"/>
      <c r="NNG137" s="77"/>
      <c r="NNH137" s="77"/>
      <c r="NNI137" s="77"/>
      <c r="NNJ137" s="77"/>
      <c r="NNK137" s="77"/>
      <c r="NNL137" s="77"/>
      <c r="NNM137" s="77"/>
      <c r="NNN137" s="77"/>
      <c r="NNO137" s="77"/>
      <c r="NNP137" s="77"/>
      <c r="NNQ137" s="77"/>
      <c r="NNR137" s="77"/>
      <c r="NNS137" s="77"/>
      <c r="NNT137" s="77"/>
      <c r="NNU137" s="77"/>
      <c r="NNV137" s="77"/>
      <c r="NNW137" s="77"/>
      <c r="NNX137" s="77"/>
      <c r="NNY137" s="77"/>
      <c r="NNZ137" s="77"/>
      <c r="NOA137" s="77"/>
      <c r="NOB137" s="77"/>
      <c r="NOC137" s="77"/>
      <c r="NOD137" s="77"/>
      <c r="NOE137" s="77"/>
      <c r="NOF137" s="77"/>
      <c r="NOG137" s="77"/>
      <c r="NOH137" s="77"/>
      <c r="NOI137" s="77"/>
      <c r="NOJ137" s="77"/>
      <c r="NOK137" s="77"/>
      <c r="NOL137" s="77"/>
      <c r="NOM137" s="77"/>
      <c r="NON137" s="77"/>
      <c r="NOO137" s="77"/>
      <c r="NOP137" s="77"/>
      <c r="NOQ137" s="77"/>
      <c r="NOR137" s="77"/>
      <c r="NOS137" s="77"/>
      <c r="NOT137" s="77"/>
      <c r="NOU137" s="77"/>
      <c r="NOV137" s="77"/>
      <c r="NOW137" s="77"/>
      <c r="NOX137" s="77"/>
      <c r="NOY137" s="77"/>
      <c r="NOZ137" s="77"/>
      <c r="NPA137" s="77"/>
      <c r="NPB137" s="77"/>
      <c r="NPC137" s="77"/>
      <c r="NPD137" s="77"/>
      <c r="NPE137" s="77"/>
      <c r="NPF137" s="77"/>
      <c r="NPG137" s="77"/>
      <c r="NPH137" s="77"/>
      <c r="NPI137" s="77"/>
      <c r="NPJ137" s="77"/>
      <c r="NPK137" s="77"/>
      <c r="NPL137" s="77"/>
      <c r="NPM137" s="77"/>
      <c r="NPN137" s="77"/>
      <c r="NPO137" s="77"/>
      <c r="NPP137" s="77"/>
      <c r="NPQ137" s="77"/>
      <c r="NPR137" s="77"/>
      <c r="NPS137" s="77"/>
      <c r="NPT137" s="77"/>
      <c r="NPU137" s="77"/>
      <c r="NPV137" s="77"/>
      <c r="NPW137" s="77"/>
      <c r="NPX137" s="77"/>
      <c r="NPY137" s="77"/>
      <c r="NPZ137" s="77"/>
      <c r="NQA137" s="77"/>
      <c r="NQB137" s="77"/>
      <c r="NQC137" s="77"/>
      <c r="NQD137" s="77"/>
      <c r="NQE137" s="77"/>
      <c r="NQF137" s="77"/>
      <c r="NQG137" s="77"/>
      <c r="NQH137" s="77"/>
      <c r="NQI137" s="77"/>
      <c r="NQJ137" s="77"/>
      <c r="NQK137" s="77"/>
      <c r="NQL137" s="77"/>
      <c r="NQM137" s="77"/>
      <c r="NQN137" s="77"/>
      <c r="NQO137" s="77"/>
      <c r="NQP137" s="77"/>
      <c r="NQQ137" s="77"/>
      <c r="NQR137" s="77"/>
      <c r="NQS137" s="77"/>
      <c r="NQT137" s="77"/>
      <c r="NQU137" s="77"/>
      <c r="NQV137" s="77"/>
      <c r="NQW137" s="77"/>
      <c r="NQX137" s="77"/>
      <c r="NQY137" s="77"/>
      <c r="NQZ137" s="77"/>
      <c r="NRA137" s="77"/>
      <c r="NRB137" s="77"/>
      <c r="NRC137" s="77"/>
      <c r="NRD137" s="77"/>
      <c r="NRE137" s="77"/>
      <c r="NRF137" s="77"/>
      <c r="NRG137" s="77"/>
      <c r="NRH137" s="77"/>
      <c r="NRI137" s="77"/>
      <c r="NRJ137" s="77"/>
      <c r="NRK137" s="77"/>
      <c r="NRL137" s="77"/>
      <c r="NRM137" s="77"/>
      <c r="NRN137" s="77"/>
      <c r="NRO137" s="77"/>
      <c r="NRP137" s="77"/>
      <c r="NRQ137" s="77"/>
      <c r="NRR137" s="77"/>
      <c r="NRS137" s="77"/>
      <c r="NRT137" s="77"/>
      <c r="NRU137" s="77"/>
      <c r="NRV137" s="77"/>
      <c r="NRW137" s="77"/>
      <c r="NRX137" s="77"/>
      <c r="NRY137" s="77"/>
      <c r="NRZ137" s="77"/>
      <c r="NSA137" s="77"/>
      <c r="NSB137" s="77"/>
      <c r="NSC137" s="77"/>
      <c r="NSD137" s="77"/>
      <c r="NSE137" s="77"/>
      <c r="NSF137" s="77"/>
      <c r="NSG137" s="77"/>
      <c r="NSH137" s="77"/>
      <c r="NSI137" s="77"/>
      <c r="NSJ137" s="77"/>
      <c r="NSK137" s="77"/>
      <c r="NSL137" s="77"/>
      <c r="NSM137" s="77"/>
      <c r="NSN137" s="77"/>
      <c r="NSO137" s="77"/>
      <c r="NSP137" s="77"/>
      <c r="NSQ137" s="77"/>
      <c r="NSR137" s="77"/>
      <c r="NSS137" s="77"/>
      <c r="NST137" s="77"/>
      <c r="NSU137" s="77"/>
      <c r="NSV137" s="77"/>
      <c r="NSW137" s="77"/>
      <c r="NSX137" s="77"/>
      <c r="NSY137" s="77"/>
      <c r="NSZ137" s="77"/>
      <c r="NTA137" s="77"/>
      <c r="NTB137" s="77"/>
      <c r="NTC137" s="77"/>
      <c r="NTD137" s="77"/>
      <c r="NTE137" s="77"/>
      <c r="NTF137" s="77"/>
      <c r="NTG137" s="77"/>
      <c r="NTH137" s="77"/>
      <c r="NTI137" s="77"/>
      <c r="NTJ137" s="77"/>
      <c r="NTK137" s="77"/>
      <c r="NTL137" s="77"/>
      <c r="NTM137" s="77"/>
      <c r="NTN137" s="77"/>
      <c r="NTO137" s="77"/>
      <c r="NTP137" s="77"/>
      <c r="NTQ137" s="77"/>
      <c r="NTR137" s="77"/>
      <c r="NTS137" s="77"/>
      <c r="NTT137" s="77"/>
      <c r="NTU137" s="77"/>
      <c r="NTV137" s="77"/>
      <c r="NTW137" s="77"/>
      <c r="NTX137" s="77"/>
      <c r="NTY137" s="77"/>
      <c r="NTZ137" s="77"/>
      <c r="NUA137" s="77"/>
      <c r="NUB137" s="77"/>
      <c r="NUC137" s="77"/>
      <c r="NUD137" s="77"/>
      <c r="NUE137" s="77"/>
      <c r="NUF137" s="77"/>
      <c r="NUG137" s="77"/>
      <c r="NUH137" s="77"/>
      <c r="NUI137" s="77"/>
      <c r="NUJ137" s="77"/>
      <c r="NUK137" s="77"/>
      <c r="NUL137" s="77"/>
      <c r="NUM137" s="77"/>
      <c r="NUN137" s="77"/>
      <c r="NUO137" s="77"/>
      <c r="NUP137" s="77"/>
      <c r="NUQ137" s="77"/>
      <c r="NUR137" s="77"/>
      <c r="NUS137" s="77"/>
      <c r="NUT137" s="77"/>
      <c r="NUU137" s="77"/>
      <c r="NUV137" s="77"/>
      <c r="NUW137" s="77"/>
      <c r="NUX137" s="77"/>
      <c r="NUY137" s="77"/>
      <c r="NUZ137" s="77"/>
      <c r="NVA137" s="77"/>
      <c r="NVB137" s="77"/>
      <c r="NVC137" s="77"/>
      <c r="NVD137" s="77"/>
      <c r="NVE137" s="77"/>
      <c r="NVF137" s="77"/>
      <c r="NVG137" s="77"/>
      <c r="NVH137" s="77"/>
      <c r="NVI137" s="77"/>
      <c r="NVJ137" s="77"/>
      <c r="NVK137" s="77"/>
      <c r="NVL137" s="77"/>
      <c r="NVM137" s="77"/>
      <c r="NVN137" s="77"/>
      <c r="NVO137" s="77"/>
      <c r="NVP137" s="77"/>
      <c r="NVQ137" s="77"/>
      <c r="NVR137" s="77"/>
      <c r="NVS137" s="77"/>
      <c r="NVT137" s="77"/>
      <c r="NVU137" s="77"/>
      <c r="NVV137" s="77"/>
      <c r="NVW137" s="77"/>
      <c r="NVX137" s="77"/>
      <c r="NVY137" s="77"/>
      <c r="NVZ137" s="77"/>
      <c r="NWA137" s="77"/>
      <c r="NWB137" s="77"/>
      <c r="NWC137" s="77"/>
      <c r="NWD137" s="77"/>
      <c r="NWE137" s="77"/>
      <c r="NWF137" s="77"/>
      <c r="NWG137" s="77"/>
      <c r="NWH137" s="77"/>
      <c r="NWI137" s="77"/>
      <c r="NWJ137" s="77"/>
      <c r="NWK137" s="77"/>
      <c r="NWL137" s="77"/>
      <c r="NWM137" s="77"/>
      <c r="NWN137" s="77"/>
      <c r="NWO137" s="77"/>
      <c r="NWP137" s="77"/>
      <c r="NWQ137" s="77"/>
      <c r="NWR137" s="77"/>
      <c r="NWS137" s="77"/>
      <c r="NWT137" s="77"/>
      <c r="NWU137" s="77"/>
      <c r="NWV137" s="77"/>
      <c r="NWW137" s="77"/>
      <c r="NWX137" s="77"/>
      <c r="NWY137" s="77"/>
      <c r="NWZ137" s="77"/>
      <c r="NXA137" s="77"/>
      <c r="NXB137" s="77"/>
      <c r="NXC137" s="77"/>
      <c r="NXD137" s="77"/>
      <c r="NXE137" s="77"/>
      <c r="NXF137" s="77"/>
      <c r="NXG137" s="77"/>
      <c r="NXH137" s="77"/>
      <c r="NXI137" s="77"/>
      <c r="NXJ137" s="77"/>
      <c r="NXK137" s="77"/>
      <c r="NXL137" s="77"/>
      <c r="NXM137" s="77"/>
      <c r="NXN137" s="77"/>
      <c r="NXO137" s="77"/>
      <c r="NXP137" s="77"/>
      <c r="NXQ137" s="77"/>
      <c r="NXR137" s="77"/>
      <c r="NXS137" s="77"/>
      <c r="NXT137" s="77"/>
      <c r="NXU137" s="77"/>
      <c r="NXV137" s="77"/>
      <c r="NXW137" s="77"/>
      <c r="NXX137" s="77"/>
      <c r="NXY137" s="77"/>
      <c r="NXZ137" s="77"/>
      <c r="NYA137" s="77"/>
      <c r="NYB137" s="77"/>
      <c r="NYC137" s="77"/>
      <c r="NYD137" s="77"/>
      <c r="NYE137" s="77"/>
      <c r="NYF137" s="77"/>
      <c r="NYG137" s="77"/>
      <c r="NYH137" s="77"/>
      <c r="NYI137" s="77"/>
      <c r="NYJ137" s="77"/>
      <c r="NYK137" s="77"/>
      <c r="NYL137" s="77"/>
      <c r="NYM137" s="77"/>
      <c r="NYN137" s="77"/>
      <c r="NYO137" s="77"/>
      <c r="NYP137" s="77"/>
      <c r="NYQ137" s="77"/>
      <c r="NYR137" s="77"/>
      <c r="NYS137" s="77"/>
      <c r="NYT137" s="77"/>
      <c r="NYU137" s="77"/>
      <c r="NYV137" s="77"/>
      <c r="NYW137" s="77"/>
      <c r="NYX137" s="77"/>
      <c r="NYY137" s="77"/>
      <c r="NYZ137" s="77"/>
      <c r="NZA137" s="77"/>
      <c r="NZB137" s="77"/>
      <c r="NZC137" s="77"/>
      <c r="NZD137" s="77"/>
      <c r="NZE137" s="77"/>
      <c r="NZF137" s="77"/>
      <c r="NZG137" s="77"/>
      <c r="NZH137" s="77"/>
      <c r="NZI137" s="77"/>
      <c r="NZJ137" s="77"/>
      <c r="NZK137" s="77"/>
      <c r="NZL137" s="77"/>
      <c r="NZM137" s="77"/>
      <c r="NZN137" s="77"/>
      <c r="NZO137" s="77"/>
      <c r="NZP137" s="77"/>
      <c r="NZQ137" s="77"/>
      <c r="NZR137" s="77"/>
      <c r="NZS137" s="77"/>
      <c r="NZT137" s="77"/>
      <c r="NZU137" s="77"/>
      <c r="NZV137" s="77"/>
      <c r="NZW137" s="77"/>
      <c r="NZX137" s="77"/>
      <c r="NZY137" s="77"/>
      <c r="NZZ137" s="77"/>
      <c r="OAA137" s="77"/>
      <c r="OAB137" s="77"/>
      <c r="OAC137" s="77"/>
      <c r="OAD137" s="77"/>
      <c r="OAE137" s="77"/>
      <c r="OAF137" s="77"/>
      <c r="OAG137" s="77"/>
      <c r="OAH137" s="77"/>
      <c r="OAI137" s="77"/>
      <c r="OAJ137" s="77"/>
      <c r="OAK137" s="77"/>
      <c r="OAL137" s="77"/>
      <c r="OAM137" s="77"/>
      <c r="OAN137" s="77"/>
      <c r="OAO137" s="77"/>
      <c r="OAP137" s="77"/>
      <c r="OAQ137" s="77"/>
      <c r="OAR137" s="77"/>
      <c r="OAS137" s="77"/>
      <c r="OAT137" s="77"/>
      <c r="OAU137" s="77"/>
      <c r="OAV137" s="77"/>
      <c r="OAW137" s="77"/>
      <c r="OAX137" s="77"/>
      <c r="OAY137" s="77"/>
      <c r="OAZ137" s="77"/>
      <c r="OBA137" s="77"/>
      <c r="OBB137" s="77"/>
      <c r="OBC137" s="77"/>
      <c r="OBD137" s="77"/>
      <c r="OBE137" s="77"/>
      <c r="OBF137" s="77"/>
      <c r="OBG137" s="77"/>
      <c r="OBH137" s="77"/>
      <c r="OBI137" s="77"/>
      <c r="OBJ137" s="77"/>
      <c r="OBK137" s="77"/>
      <c r="OBL137" s="77"/>
      <c r="OBM137" s="77"/>
      <c r="OBN137" s="77"/>
      <c r="OBO137" s="77"/>
      <c r="OBP137" s="77"/>
      <c r="OBQ137" s="77"/>
      <c r="OBR137" s="77"/>
      <c r="OBS137" s="77"/>
      <c r="OBT137" s="77"/>
      <c r="OBU137" s="77"/>
      <c r="OBV137" s="77"/>
      <c r="OBW137" s="77"/>
      <c r="OBX137" s="77"/>
      <c r="OBY137" s="77"/>
      <c r="OBZ137" s="77"/>
      <c r="OCA137" s="77"/>
      <c r="OCB137" s="77"/>
      <c r="OCC137" s="77"/>
      <c r="OCD137" s="77"/>
      <c r="OCE137" s="77"/>
      <c r="OCF137" s="77"/>
      <c r="OCG137" s="77"/>
      <c r="OCH137" s="77"/>
      <c r="OCI137" s="77"/>
      <c r="OCJ137" s="77"/>
      <c r="OCK137" s="77"/>
      <c r="OCL137" s="77"/>
      <c r="OCM137" s="77"/>
      <c r="OCN137" s="77"/>
      <c r="OCO137" s="77"/>
      <c r="OCP137" s="77"/>
      <c r="OCQ137" s="77"/>
      <c r="OCR137" s="77"/>
      <c r="OCS137" s="77"/>
      <c r="OCT137" s="77"/>
      <c r="OCU137" s="77"/>
      <c r="OCV137" s="77"/>
      <c r="OCW137" s="77"/>
      <c r="OCX137" s="77"/>
      <c r="OCY137" s="77"/>
      <c r="OCZ137" s="77"/>
      <c r="ODA137" s="77"/>
      <c r="ODB137" s="77"/>
      <c r="ODC137" s="77"/>
      <c r="ODD137" s="77"/>
      <c r="ODE137" s="77"/>
      <c r="ODF137" s="77"/>
      <c r="ODG137" s="77"/>
      <c r="ODH137" s="77"/>
      <c r="ODI137" s="77"/>
      <c r="ODJ137" s="77"/>
      <c r="ODK137" s="77"/>
      <c r="ODL137" s="77"/>
      <c r="ODM137" s="77"/>
      <c r="ODN137" s="77"/>
      <c r="ODO137" s="77"/>
      <c r="ODP137" s="77"/>
      <c r="ODQ137" s="77"/>
      <c r="ODR137" s="77"/>
      <c r="ODS137" s="77"/>
      <c r="ODT137" s="77"/>
      <c r="ODU137" s="77"/>
      <c r="ODV137" s="77"/>
      <c r="ODW137" s="77"/>
      <c r="ODX137" s="77"/>
      <c r="ODY137" s="77"/>
      <c r="ODZ137" s="77"/>
      <c r="OEA137" s="77"/>
      <c r="OEB137" s="77"/>
      <c r="OEC137" s="77"/>
      <c r="OED137" s="77"/>
      <c r="OEE137" s="77"/>
      <c r="OEF137" s="77"/>
      <c r="OEG137" s="77"/>
      <c r="OEH137" s="77"/>
      <c r="OEI137" s="77"/>
      <c r="OEJ137" s="77"/>
      <c r="OEK137" s="77"/>
      <c r="OEL137" s="77"/>
      <c r="OEM137" s="77"/>
      <c r="OEN137" s="77"/>
      <c r="OEO137" s="77"/>
      <c r="OEP137" s="77"/>
      <c r="OEQ137" s="77"/>
      <c r="OER137" s="77"/>
      <c r="OES137" s="77"/>
      <c r="OET137" s="77"/>
      <c r="OEU137" s="77"/>
      <c r="OEV137" s="77"/>
      <c r="OEW137" s="77"/>
      <c r="OEX137" s="77"/>
      <c r="OEY137" s="77"/>
      <c r="OEZ137" s="77"/>
      <c r="OFA137" s="77"/>
      <c r="OFB137" s="77"/>
      <c r="OFC137" s="77"/>
      <c r="OFD137" s="77"/>
      <c r="OFE137" s="77"/>
      <c r="OFF137" s="77"/>
      <c r="OFG137" s="77"/>
      <c r="OFH137" s="77"/>
      <c r="OFI137" s="77"/>
      <c r="OFJ137" s="77"/>
      <c r="OFK137" s="77"/>
      <c r="OFL137" s="77"/>
      <c r="OFM137" s="77"/>
      <c r="OFN137" s="77"/>
      <c r="OFO137" s="77"/>
      <c r="OFP137" s="77"/>
      <c r="OFQ137" s="77"/>
      <c r="OFR137" s="77"/>
      <c r="OFS137" s="77"/>
      <c r="OFT137" s="77"/>
      <c r="OFU137" s="77"/>
      <c r="OFV137" s="77"/>
      <c r="OFW137" s="77"/>
      <c r="OFX137" s="77"/>
      <c r="OFY137" s="77"/>
      <c r="OFZ137" s="77"/>
      <c r="OGA137" s="77"/>
      <c r="OGB137" s="77"/>
      <c r="OGC137" s="77"/>
      <c r="OGD137" s="77"/>
      <c r="OGE137" s="77"/>
      <c r="OGF137" s="77"/>
      <c r="OGG137" s="77"/>
      <c r="OGH137" s="77"/>
      <c r="OGI137" s="77"/>
      <c r="OGJ137" s="77"/>
      <c r="OGK137" s="77"/>
      <c r="OGL137" s="77"/>
      <c r="OGM137" s="77"/>
      <c r="OGN137" s="77"/>
      <c r="OGO137" s="77"/>
      <c r="OGP137" s="77"/>
      <c r="OGQ137" s="77"/>
      <c r="OGR137" s="77"/>
      <c r="OGS137" s="77"/>
      <c r="OGT137" s="77"/>
      <c r="OGU137" s="77"/>
      <c r="OGV137" s="77"/>
      <c r="OGW137" s="77"/>
      <c r="OGX137" s="77"/>
      <c r="OGY137" s="77"/>
      <c r="OGZ137" s="77"/>
      <c r="OHA137" s="77"/>
      <c r="OHB137" s="77"/>
      <c r="OHC137" s="77"/>
      <c r="OHD137" s="77"/>
      <c r="OHE137" s="77"/>
      <c r="OHF137" s="77"/>
      <c r="OHG137" s="77"/>
      <c r="OHH137" s="77"/>
      <c r="OHI137" s="77"/>
      <c r="OHJ137" s="77"/>
      <c r="OHK137" s="77"/>
      <c r="OHL137" s="77"/>
      <c r="OHM137" s="77"/>
      <c r="OHN137" s="77"/>
      <c r="OHO137" s="77"/>
      <c r="OHP137" s="77"/>
      <c r="OHQ137" s="77"/>
      <c r="OHR137" s="77"/>
      <c r="OHS137" s="77"/>
      <c r="OHT137" s="77"/>
      <c r="OHU137" s="77"/>
      <c r="OHV137" s="77"/>
      <c r="OHW137" s="77"/>
      <c r="OHX137" s="77"/>
      <c r="OHY137" s="77"/>
      <c r="OHZ137" s="77"/>
      <c r="OIA137" s="77"/>
      <c r="OIB137" s="77"/>
      <c r="OIC137" s="77"/>
      <c r="OID137" s="77"/>
      <c r="OIE137" s="77"/>
      <c r="OIF137" s="77"/>
      <c r="OIG137" s="77"/>
      <c r="OIH137" s="77"/>
      <c r="OII137" s="77"/>
      <c r="OIJ137" s="77"/>
      <c r="OIK137" s="77"/>
      <c r="OIL137" s="77"/>
      <c r="OIM137" s="77"/>
      <c r="OIN137" s="77"/>
      <c r="OIO137" s="77"/>
      <c r="OIP137" s="77"/>
      <c r="OIQ137" s="77"/>
      <c r="OIR137" s="77"/>
      <c r="OIS137" s="77"/>
      <c r="OIT137" s="77"/>
      <c r="OIU137" s="77"/>
      <c r="OIV137" s="77"/>
      <c r="OIW137" s="77"/>
      <c r="OIX137" s="77"/>
      <c r="OIY137" s="77"/>
      <c r="OIZ137" s="77"/>
      <c r="OJA137" s="77"/>
      <c r="OJB137" s="77"/>
      <c r="OJC137" s="77"/>
      <c r="OJD137" s="77"/>
      <c r="OJE137" s="77"/>
      <c r="OJF137" s="77"/>
      <c r="OJG137" s="77"/>
      <c r="OJH137" s="77"/>
      <c r="OJI137" s="77"/>
      <c r="OJJ137" s="77"/>
      <c r="OJK137" s="77"/>
      <c r="OJL137" s="77"/>
      <c r="OJM137" s="77"/>
      <c r="OJN137" s="77"/>
      <c r="OJO137" s="77"/>
      <c r="OJP137" s="77"/>
      <c r="OJQ137" s="77"/>
      <c r="OJR137" s="77"/>
      <c r="OJS137" s="77"/>
      <c r="OJT137" s="77"/>
      <c r="OJU137" s="77"/>
      <c r="OJV137" s="77"/>
      <c r="OJW137" s="77"/>
      <c r="OJX137" s="77"/>
      <c r="OJY137" s="77"/>
      <c r="OJZ137" s="77"/>
      <c r="OKA137" s="77"/>
      <c r="OKB137" s="77"/>
      <c r="OKC137" s="77"/>
      <c r="OKD137" s="77"/>
      <c r="OKE137" s="77"/>
      <c r="OKF137" s="77"/>
      <c r="OKG137" s="77"/>
      <c r="OKH137" s="77"/>
      <c r="OKI137" s="77"/>
      <c r="OKJ137" s="77"/>
      <c r="OKK137" s="77"/>
      <c r="OKL137" s="77"/>
      <c r="OKM137" s="77"/>
      <c r="OKN137" s="77"/>
      <c r="OKO137" s="77"/>
      <c r="OKP137" s="77"/>
      <c r="OKQ137" s="77"/>
      <c r="OKR137" s="77"/>
      <c r="OKS137" s="77"/>
      <c r="OKT137" s="77"/>
      <c r="OKU137" s="77"/>
      <c r="OKV137" s="77"/>
      <c r="OKW137" s="77"/>
      <c r="OKX137" s="77"/>
      <c r="OKY137" s="77"/>
      <c r="OKZ137" s="77"/>
      <c r="OLA137" s="77"/>
      <c r="OLB137" s="77"/>
      <c r="OLC137" s="77"/>
      <c r="OLD137" s="77"/>
      <c r="OLE137" s="77"/>
      <c r="OLF137" s="77"/>
      <c r="OLG137" s="77"/>
      <c r="OLH137" s="77"/>
      <c r="OLI137" s="77"/>
      <c r="OLJ137" s="77"/>
      <c r="OLK137" s="77"/>
      <c r="OLL137" s="77"/>
      <c r="OLM137" s="77"/>
      <c r="OLN137" s="77"/>
      <c r="OLO137" s="77"/>
      <c r="OLP137" s="77"/>
      <c r="OLQ137" s="77"/>
      <c r="OLR137" s="77"/>
      <c r="OLS137" s="77"/>
      <c r="OLT137" s="77"/>
      <c r="OLU137" s="77"/>
      <c r="OLV137" s="77"/>
      <c r="OLW137" s="77"/>
      <c r="OLX137" s="77"/>
      <c r="OLY137" s="77"/>
      <c r="OLZ137" s="77"/>
      <c r="OMA137" s="77"/>
      <c r="OMB137" s="77"/>
      <c r="OMC137" s="77"/>
      <c r="OMD137" s="77"/>
      <c r="OME137" s="77"/>
      <c r="OMF137" s="77"/>
      <c r="OMG137" s="77"/>
      <c r="OMH137" s="77"/>
      <c r="OMI137" s="77"/>
      <c r="OMJ137" s="77"/>
      <c r="OMK137" s="77"/>
      <c r="OML137" s="77"/>
      <c r="OMM137" s="77"/>
      <c r="OMN137" s="77"/>
      <c r="OMO137" s="77"/>
      <c r="OMP137" s="77"/>
      <c r="OMQ137" s="77"/>
      <c r="OMR137" s="77"/>
      <c r="OMS137" s="77"/>
      <c r="OMT137" s="77"/>
      <c r="OMU137" s="77"/>
      <c r="OMV137" s="77"/>
      <c r="OMW137" s="77"/>
      <c r="OMX137" s="77"/>
      <c r="OMY137" s="77"/>
      <c r="OMZ137" s="77"/>
      <c r="ONA137" s="77"/>
      <c r="ONB137" s="77"/>
      <c r="ONC137" s="77"/>
      <c r="OND137" s="77"/>
      <c r="ONE137" s="77"/>
      <c r="ONF137" s="77"/>
      <c r="ONG137" s="77"/>
      <c r="ONH137" s="77"/>
      <c r="ONI137" s="77"/>
      <c r="ONJ137" s="77"/>
      <c r="ONK137" s="77"/>
      <c r="ONL137" s="77"/>
      <c r="ONM137" s="77"/>
      <c r="ONN137" s="77"/>
      <c r="ONO137" s="77"/>
      <c r="ONP137" s="77"/>
      <c r="ONQ137" s="77"/>
      <c r="ONR137" s="77"/>
      <c r="ONS137" s="77"/>
      <c r="ONT137" s="77"/>
      <c r="ONU137" s="77"/>
      <c r="ONV137" s="77"/>
      <c r="ONW137" s="77"/>
      <c r="ONX137" s="77"/>
      <c r="ONY137" s="77"/>
      <c r="ONZ137" s="77"/>
      <c r="OOA137" s="77"/>
      <c r="OOB137" s="77"/>
      <c r="OOC137" s="77"/>
      <c r="OOD137" s="77"/>
      <c r="OOE137" s="77"/>
      <c r="OOF137" s="77"/>
      <c r="OOG137" s="77"/>
      <c r="OOH137" s="77"/>
      <c r="OOI137" s="77"/>
      <c r="OOJ137" s="77"/>
      <c r="OOK137" s="77"/>
      <c r="OOL137" s="77"/>
      <c r="OOM137" s="77"/>
      <c r="OON137" s="77"/>
      <c r="OOO137" s="77"/>
      <c r="OOP137" s="77"/>
      <c r="OOQ137" s="77"/>
      <c r="OOR137" s="77"/>
      <c r="OOS137" s="77"/>
      <c r="OOT137" s="77"/>
      <c r="OOU137" s="77"/>
      <c r="OOV137" s="77"/>
      <c r="OOW137" s="77"/>
      <c r="OOX137" s="77"/>
      <c r="OOY137" s="77"/>
      <c r="OOZ137" s="77"/>
      <c r="OPA137" s="77"/>
      <c r="OPB137" s="77"/>
      <c r="OPC137" s="77"/>
      <c r="OPD137" s="77"/>
      <c r="OPE137" s="77"/>
      <c r="OPF137" s="77"/>
      <c r="OPG137" s="77"/>
      <c r="OPH137" s="77"/>
      <c r="OPI137" s="77"/>
      <c r="OPJ137" s="77"/>
      <c r="OPK137" s="77"/>
      <c r="OPL137" s="77"/>
      <c r="OPM137" s="77"/>
      <c r="OPN137" s="77"/>
      <c r="OPO137" s="77"/>
      <c r="OPP137" s="77"/>
      <c r="OPQ137" s="77"/>
      <c r="OPR137" s="77"/>
      <c r="OPS137" s="77"/>
      <c r="OPT137" s="77"/>
      <c r="OPU137" s="77"/>
      <c r="OPV137" s="77"/>
      <c r="OPW137" s="77"/>
      <c r="OPX137" s="77"/>
      <c r="OPY137" s="77"/>
      <c r="OPZ137" s="77"/>
      <c r="OQA137" s="77"/>
      <c r="OQB137" s="77"/>
      <c r="OQC137" s="77"/>
      <c r="OQD137" s="77"/>
      <c r="OQE137" s="77"/>
      <c r="OQF137" s="77"/>
      <c r="OQG137" s="77"/>
      <c r="OQH137" s="77"/>
      <c r="OQI137" s="77"/>
      <c r="OQJ137" s="77"/>
      <c r="OQK137" s="77"/>
      <c r="OQL137" s="77"/>
      <c r="OQM137" s="77"/>
      <c r="OQN137" s="77"/>
      <c r="OQO137" s="77"/>
      <c r="OQP137" s="77"/>
      <c r="OQQ137" s="77"/>
      <c r="OQR137" s="77"/>
      <c r="OQS137" s="77"/>
      <c r="OQT137" s="77"/>
      <c r="OQU137" s="77"/>
      <c r="OQV137" s="77"/>
      <c r="OQW137" s="77"/>
      <c r="OQX137" s="77"/>
      <c r="OQY137" s="77"/>
      <c r="OQZ137" s="77"/>
      <c r="ORA137" s="77"/>
      <c r="ORB137" s="77"/>
      <c r="ORC137" s="77"/>
      <c r="ORD137" s="77"/>
      <c r="ORE137" s="77"/>
      <c r="ORF137" s="77"/>
      <c r="ORG137" s="77"/>
      <c r="ORH137" s="77"/>
      <c r="ORI137" s="77"/>
      <c r="ORJ137" s="77"/>
      <c r="ORK137" s="77"/>
      <c r="ORL137" s="77"/>
      <c r="ORM137" s="77"/>
      <c r="ORN137" s="77"/>
      <c r="ORO137" s="77"/>
      <c r="ORP137" s="77"/>
      <c r="ORQ137" s="77"/>
      <c r="ORR137" s="77"/>
      <c r="ORS137" s="77"/>
      <c r="ORT137" s="77"/>
      <c r="ORU137" s="77"/>
      <c r="ORV137" s="77"/>
      <c r="ORW137" s="77"/>
      <c r="ORX137" s="77"/>
      <c r="ORY137" s="77"/>
      <c r="ORZ137" s="77"/>
      <c r="OSA137" s="77"/>
      <c r="OSB137" s="77"/>
      <c r="OSC137" s="77"/>
      <c r="OSD137" s="77"/>
      <c r="OSE137" s="77"/>
      <c r="OSF137" s="77"/>
      <c r="OSG137" s="77"/>
      <c r="OSH137" s="77"/>
      <c r="OSI137" s="77"/>
      <c r="OSJ137" s="77"/>
      <c r="OSK137" s="77"/>
      <c r="OSL137" s="77"/>
      <c r="OSM137" s="77"/>
      <c r="OSN137" s="77"/>
      <c r="OSO137" s="77"/>
      <c r="OSP137" s="77"/>
      <c r="OSQ137" s="77"/>
      <c r="OSR137" s="77"/>
      <c r="OSS137" s="77"/>
      <c r="OST137" s="77"/>
      <c r="OSU137" s="77"/>
      <c r="OSV137" s="77"/>
      <c r="OSW137" s="77"/>
      <c r="OSX137" s="77"/>
      <c r="OSY137" s="77"/>
      <c r="OSZ137" s="77"/>
      <c r="OTA137" s="77"/>
      <c r="OTB137" s="77"/>
      <c r="OTC137" s="77"/>
      <c r="OTD137" s="77"/>
      <c r="OTE137" s="77"/>
      <c r="OTF137" s="77"/>
      <c r="OTG137" s="77"/>
      <c r="OTH137" s="77"/>
      <c r="OTI137" s="77"/>
      <c r="OTJ137" s="77"/>
      <c r="OTK137" s="77"/>
      <c r="OTL137" s="77"/>
      <c r="OTM137" s="77"/>
      <c r="OTN137" s="77"/>
      <c r="OTO137" s="77"/>
      <c r="OTP137" s="77"/>
      <c r="OTQ137" s="77"/>
      <c r="OTR137" s="77"/>
      <c r="OTS137" s="77"/>
      <c r="OTT137" s="77"/>
      <c r="OTU137" s="77"/>
      <c r="OTV137" s="77"/>
      <c r="OTW137" s="77"/>
      <c r="OTX137" s="77"/>
      <c r="OTY137" s="77"/>
      <c r="OTZ137" s="77"/>
      <c r="OUA137" s="77"/>
      <c r="OUB137" s="77"/>
      <c r="OUC137" s="77"/>
      <c r="OUD137" s="77"/>
      <c r="OUE137" s="77"/>
      <c r="OUF137" s="77"/>
      <c r="OUG137" s="77"/>
      <c r="OUH137" s="77"/>
      <c r="OUI137" s="77"/>
      <c r="OUJ137" s="77"/>
      <c r="OUK137" s="77"/>
      <c r="OUL137" s="77"/>
      <c r="OUM137" s="77"/>
      <c r="OUN137" s="77"/>
      <c r="OUO137" s="77"/>
      <c r="OUP137" s="77"/>
      <c r="OUQ137" s="77"/>
      <c r="OUR137" s="77"/>
      <c r="OUS137" s="77"/>
      <c r="OUT137" s="77"/>
      <c r="OUU137" s="77"/>
      <c r="OUV137" s="77"/>
      <c r="OUW137" s="77"/>
      <c r="OUX137" s="77"/>
      <c r="OUY137" s="77"/>
      <c r="OUZ137" s="77"/>
      <c r="OVA137" s="77"/>
      <c r="OVB137" s="77"/>
      <c r="OVC137" s="77"/>
      <c r="OVD137" s="77"/>
      <c r="OVE137" s="77"/>
      <c r="OVF137" s="77"/>
      <c r="OVG137" s="77"/>
      <c r="OVH137" s="77"/>
      <c r="OVI137" s="77"/>
      <c r="OVJ137" s="77"/>
      <c r="OVK137" s="77"/>
      <c r="OVL137" s="77"/>
      <c r="OVM137" s="77"/>
      <c r="OVN137" s="77"/>
      <c r="OVO137" s="77"/>
      <c r="OVP137" s="77"/>
      <c r="OVQ137" s="77"/>
      <c r="OVR137" s="77"/>
      <c r="OVS137" s="77"/>
      <c r="OVT137" s="77"/>
      <c r="OVU137" s="77"/>
      <c r="OVV137" s="77"/>
      <c r="OVW137" s="77"/>
      <c r="OVX137" s="77"/>
      <c r="OVY137" s="77"/>
      <c r="OVZ137" s="77"/>
      <c r="OWA137" s="77"/>
      <c r="OWB137" s="77"/>
      <c r="OWC137" s="77"/>
      <c r="OWD137" s="77"/>
      <c r="OWE137" s="77"/>
      <c r="OWF137" s="77"/>
      <c r="OWG137" s="77"/>
      <c r="OWH137" s="77"/>
      <c r="OWI137" s="77"/>
      <c r="OWJ137" s="77"/>
      <c r="OWK137" s="77"/>
      <c r="OWL137" s="77"/>
      <c r="OWM137" s="77"/>
      <c r="OWN137" s="77"/>
      <c r="OWO137" s="77"/>
      <c r="OWP137" s="77"/>
      <c r="OWQ137" s="77"/>
      <c r="OWR137" s="77"/>
      <c r="OWS137" s="77"/>
      <c r="OWT137" s="77"/>
      <c r="OWU137" s="77"/>
      <c r="OWV137" s="77"/>
      <c r="OWW137" s="77"/>
      <c r="OWX137" s="77"/>
      <c r="OWY137" s="77"/>
      <c r="OWZ137" s="77"/>
      <c r="OXA137" s="77"/>
      <c r="OXB137" s="77"/>
      <c r="OXC137" s="77"/>
      <c r="OXD137" s="77"/>
      <c r="OXE137" s="77"/>
      <c r="OXF137" s="77"/>
      <c r="OXG137" s="77"/>
      <c r="OXH137" s="77"/>
      <c r="OXI137" s="77"/>
      <c r="OXJ137" s="77"/>
      <c r="OXK137" s="77"/>
      <c r="OXL137" s="77"/>
      <c r="OXM137" s="77"/>
      <c r="OXN137" s="77"/>
      <c r="OXO137" s="77"/>
      <c r="OXP137" s="77"/>
      <c r="OXQ137" s="77"/>
      <c r="OXR137" s="77"/>
      <c r="OXS137" s="77"/>
      <c r="OXT137" s="77"/>
      <c r="OXU137" s="77"/>
      <c r="OXV137" s="77"/>
      <c r="OXW137" s="77"/>
      <c r="OXX137" s="77"/>
      <c r="OXY137" s="77"/>
      <c r="OXZ137" s="77"/>
      <c r="OYA137" s="77"/>
      <c r="OYB137" s="77"/>
      <c r="OYC137" s="77"/>
      <c r="OYD137" s="77"/>
      <c r="OYE137" s="77"/>
      <c r="OYF137" s="77"/>
      <c r="OYG137" s="77"/>
      <c r="OYH137" s="77"/>
      <c r="OYI137" s="77"/>
      <c r="OYJ137" s="77"/>
      <c r="OYK137" s="77"/>
      <c r="OYL137" s="77"/>
      <c r="OYM137" s="77"/>
      <c r="OYN137" s="77"/>
      <c r="OYO137" s="77"/>
      <c r="OYP137" s="77"/>
      <c r="OYQ137" s="77"/>
      <c r="OYR137" s="77"/>
      <c r="OYS137" s="77"/>
      <c r="OYT137" s="77"/>
      <c r="OYU137" s="77"/>
      <c r="OYV137" s="77"/>
      <c r="OYW137" s="77"/>
      <c r="OYX137" s="77"/>
      <c r="OYY137" s="77"/>
      <c r="OYZ137" s="77"/>
      <c r="OZA137" s="77"/>
      <c r="OZB137" s="77"/>
      <c r="OZC137" s="77"/>
      <c r="OZD137" s="77"/>
      <c r="OZE137" s="77"/>
      <c r="OZF137" s="77"/>
      <c r="OZG137" s="77"/>
      <c r="OZH137" s="77"/>
      <c r="OZI137" s="77"/>
      <c r="OZJ137" s="77"/>
      <c r="OZK137" s="77"/>
      <c r="OZL137" s="77"/>
      <c r="OZM137" s="77"/>
      <c r="OZN137" s="77"/>
      <c r="OZO137" s="77"/>
      <c r="OZP137" s="77"/>
      <c r="OZQ137" s="77"/>
      <c r="OZR137" s="77"/>
      <c r="OZS137" s="77"/>
      <c r="OZT137" s="77"/>
      <c r="OZU137" s="77"/>
      <c r="OZV137" s="77"/>
      <c r="OZW137" s="77"/>
      <c r="OZX137" s="77"/>
      <c r="OZY137" s="77"/>
      <c r="OZZ137" s="77"/>
      <c r="PAA137" s="77"/>
      <c r="PAB137" s="77"/>
      <c r="PAC137" s="77"/>
      <c r="PAD137" s="77"/>
      <c r="PAE137" s="77"/>
      <c r="PAF137" s="77"/>
      <c r="PAG137" s="77"/>
      <c r="PAH137" s="77"/>
      <c r="PAI137" s="77"/>
      <c r="PAJ137" s="77"/>
      <c r="PAK137" s="77"/>
      <c r="PAL137" s="77"/>
      <c r="PAM137" s="77"/>
      <c r="PAN137" s="77"/>
      <c r="PAO137" s="77"/>
      <c r="PAP137" s="77"/>
      <c r="PAQ137" s="77"/>
      <c r="PAR137" s="77"/>
      <c r="PAS137" s="77"/>
      <c r="PAT137" s="77"/>
      <c r="PAU137" s="77"/>
      <c r="PAV137" s="77"/>
      <c r="PAW137" s="77"/>
      <c r="PAX137" s="77"/>
      <c r="PAY137" s="77"/>
      <c r="PAZ137" s="77"/>
      <c r="PBA137" s="77"/>
      <c r="PBB137" s="77"/>
      <c r="PBC137" s="77"/>
      <c r="PBD137" s="77"/>
      <c r="PBE137" s="77"/>
      <c r="PBF137" s="77"/>
      <c r="PBG137" s="77"/>
      <c r="PBH137" s="77"/>
      <c r="PBI137" s="77"/>
      <c r="PBJ137" s="77"/>
      <c r="PBK137" s="77"/>
      <c r="PBL137" s="77"/>
      <c r="PBM137" s="77"/>
      <c r="PBN137" s="77"/>
      <c r="PBO137" s="77"/>
      <c r="PBP137" s="77"/>
      <c r="PBQ137" s="77"/>
      <c r="PBR137" s="77"/>
      <c r="PBS137" s="77"/>
      <c r="PBT137" s="77"/>
      <c r="PBU137" s="77"/>
      <c r="PBV137" s="77"/>
      <c r="PBW137" s="77"/>
      <c r="PBX137" s="77"/>
      <c r="PBY137" s="77"/>
      <c r="PBZ137" s="77"/>
      <c r="PCA137" s="77"/>
      <c r="PCB137" s="77"/>
      <c r="PCC137" s="77"/>
      <c r="PCD137" s="77"/>
      <c r="PCE137" s="77"/>
      <c r="PCF137" s="77"/>
      <c r="PCG137" s="77"/>
      <c r="PCH137" s="77"/>
      <c r="PCI137" s="77"/>
      <c r="PCJ137" s="77"/>
      <c r="PCK137" s="77"/>
      <c r="PCL137" s="77"/>
      <c r="PCM137" s="77"/>
      <c r="PCN137" s="77"/>
      <c r="PCO137" s="77"/>
      <c r="PCP137" s="77"/>
      <c r="PCQ137" s="77"/>
      <c r="PCR137" s="77"/>
      <c r="PCS137" s="77"/>
      <c r="PCT137" s="77"/>
      <c r="PCU137" s="77"/>
      <c r="PCV137" s="77"/>
      <c r="PCW137" s="77"/>
      <c r="PCX137" s="77"/>
      <c r="PCY137" s="77"/>
      <c r="PCZ137" s="77"/>
      <c r="PDA137" s="77"/>
      <c r="PDB137" s="77"/>
      <c r="PDC137" s="77"/>
      <c r="PDD137" s="77"/>
      <c r="PDE137" s="77"/>
      <c r="PDF137" s="77"/>
      <c r="PDG137" s="77"/>
      <c r="PDH137" s="77"/>
      <c r="PDI137" s="77"/>
      <c r="PDJ137" s="77"/>
      <c r="PDK137" s="77"/>
      <c r="PDL137" s="77"/>
      <c r="PDM137" s="77"/>
      <c r="PDN137" s="77"/>
      <c r="PDO137" s="77"/>
      <c r="PDP137" s="77"/>
      <c r="PDQ137" s="77"/>
      <c r="PDR137" s="77"/>
      <c r="PDS137" s="77"/>
      <c r="PDT137" s="77"/>
      <c r="PDU137" s="77"/>
      <c r="PDV137" s="77"/>
      <c r="PDW137" s="77"/>
      <c r="PDX137" s="77"/>
      <c r="PDY137" s="77"/>
      <c r="PDZ137" s="77"/>
      <c r="PEA137" s="77"/>
      <c r="PEB137" s="77"/>
      <c r="PEC137" s="77"/>
      <c r="PED137" s="77"/>
      <c r="PEE137" s="77"/>
      <c r="PEF137" s="77"/>
      <c r="PEG137" s="77"/>
      <c r="PEH137" s="77"/>
      <c r="PEI137" s="77"/>
      <c r="PEJ137" s="77"/>
      <c r="PEK137" s="77"/>
      <c r="PEL137" s="77"/>
      <c r="PEM137" s="77"/>
      <c r="PEN137" s="77"/>
      <c r="PEO137" s="77"/>
      <c r="PEP137" s="77"/>
      <c r="PEQ137" s="77"/>
      <c r="PER137" s="77"/>
      <c r="PES137" s="77"/>
      <c r="PET137" s="77"/>
      <c r="PEU137" s="77"/>
      <c r="PEV137" s="77"/>
      <c r="PEW137" s="77"/>
      <c r="PEX137" s="77"/>
      <c r="PEY137" s="77"/>
      <c r="PEZ137" s="77"/>
      <c r="PFA137" s="77"/>
      <c r="PFB137" s="77"/>
      <c r="PFC137" s="77"/>
      <c r="PFD137" s="77"/>
      <c r="PFE137" s="77"/>
      <c r="PFF137" s="77"/>
      <c r="PFG137" s="77"/>
      <c r="PFH137" s="77"/>
      <c r="PFI137" s="77"/>
      <c r="PFJ137" s="77"/>
      <c r="PFK137" s="77"/>
      <c r="PFL137" s="77"/>
      <c r="PFM137" s="77"/>
      <c r="PFN137" s="77"/>
      <c r="PFO137" s="77"/>
      <c r="PFP137" s="77"/>
      <c r="PFQ137" s="77"/>
      <c r="PFR137" s="77"/>
      <c r="PFS137" s="77"/>
      <c r="PFT137" s="77"/>
      <c r="PFU137" s="77"/>
      <c r="PFV137" s="77"/>
      <c r="PFW137" s="77"/>
      <c r="PFX137" s="77"/>
      <c r="PFY137" s="77"/>
      <c r="PFZ137" s="77"/>
      <c r="PGA137" s="77"/>
      <c r="PGB137" s="77"/>
      <c r="PGC137" s="77"/>
      <c r="PGD137" s="77"/>
      <c r="PGE137" s="77"/>
      <c r="PGF137" s="77"/>
      <c r="PGG137" s="77"/>
      <c r="PGH137" s="77"/>
      <c r="PGI137" s="77"/>
      <c r="PGJ137" s="77"/>
      <c r="PGK137" s="77"/>
      <c r="PGL137" s="77"/>
      <c r="PGM137" s="77"/>
      <c r="PGN137" s="77"/>
      <c r="PGO137" s="77"/>
      <c r="PGP137" s="77"/>
      <c r="PGQ137" s="77"/>
      <c r="PGR137" s="77"/>
      <c r="PGS137" s="77"/>
      <c r="PGT137" s="77"/>
      <c r="PGU137" s="77"/>
      <c r="PGV137" s="77"/>
      <c r="PGW137" s="77"/>
      <c r="PGX137" s="77"/>
      <c r="PGY137" s="77"/>
      <c r="PGZ137" s="77"/>
      <c r="PHA137" s="77"/>
      <c r="PHB137" s="77"/>
      <c r="PHC137" s="77"/>
      <c r="PHD137" s="77"/>
      <c r="PHE137" s="77"/>
      <c r="PHF137" s="77"/>
      <c r="PHG137" s="77"/>
      <c r="PHH137" s="77"/>
      <c r="PHI137" s="77"/>
      <c r="PHJ137" s="77"/>
      <c r="PHK137" s="77"/>
      <c r="PHL137" s="77"/>
      <c r="PHM137" s="77"/>
      <c r="PHN137" s="77"/>
      <c r="PHO137" s="77"/>
      <c r="PHP137" s="77"/>
      <c r="PHQ137" s="77"/>
      <c r="PHR137" s="77"/>
      <c r="PHS137" s="77"/>
      <c r="PHT137" s="77"/>
      <c r="PHU137" s="77"/>
      <c r="PHV137" s="77"/>
      <c r="PHW137" s="77"/>
      <c r="PHX137" s="77"/>
      <c r="PHY137" s="77"/>
      <c r="PHZ137" s="77"/>
      <c r="PIA137" s="77"/>
      <c r="PIB137" s="77"/>
      <c r="PIC137" s="77"/>
      <c r="PID137" s="77"/>
      <c r="PIE137" s="77"/>
      <c r="PIF137" s="77"/>
      <c r="PIG137" s="77"/>
      <c r="PIH137" s="77"/>
      <c r="PII137" s="77"/>
      <c r="PIJ137" s="77"/>
      <c r="PIK137" s="77"/>
      <c r="PIL137" s="77"/>
      <c r="PIM137" s="77"/>
      <c r="PIN137" s="77"/>
      <c r="PIO137" s="77"/>
      <c r="PIP137" s="77"/>
      <c r="PIQ137" s="77"/>
      <c r="PIR137" s="77"/>
      <c r="PIS137" s="77"/>
      <c r="PIT137" s="77"/>
      <c r="PIU137" s="77"/>
      <c r="PIV137" s="77"/>
      <c r="PIW137" s="77"/>
      <c r="PIX137" s="77"/>
      <c r="PIY137" s="77"/>
      <c r="PIZ137" s="77"/>
      <c r="PJA137" s="77"/>
      <c r="PJB137" s="77"/>
      <c r="PJC137" s="77"/>
      <c r="PJD137" s="77"/>
      <c r="PJE137" s="77"/>
      <c r="PJF137" s="77"/>
      <c r="PJG137" s="77"/>
      <c r="PJH137" s="77"/>
      <c r="PJI137" s="77"/>
      <c r="PJJ137" s="77"/>
      <c r="PJK137" s="77"/>
      <c r="PJL137" s="77"/>
      <c r="PJM137" s="77"/>
      <c r="PJN137" s="77"/>
      <c r="PJO137" s="77"/>
      <c r="PJP137" s="77"/>
      <c r="PJQ137" s="77"/>
      <c r="PJR137" s="77"/>
      <c r="PJS137" s="77"/>
      <c r="PJT137" s="77"/>
      <c r="PJU137" s="77"/>
      <c r="PJV137" s="77"/>
      <c r="PJW137" s="77"/>
      <c r="PJX137" s="77"/>
      <c r="PJY137" s="77"/>
      <c r="PJZ137" s="77"/>
      <c r="PKA137" s="77"/>
      <c r="PKB137" s="77"/>
      <c r="PKC137" s="77"/>
      <c r="PKD137" s="77"/>
      <c r="PKE137" s="77"/>
      <c r="PKF137" s="77"/>
      <c r="PKG137" s="77"/>
      <c r="PKH137" s="77"/>
      <c r="PKI137" s="77"/>
      <c r="PKJ137" s="77"/>
      <c r="PKK137" s="77"/>
      <c r="PKL137" s="77"/>
      <c r="PKM137" s="77"/>
      <c r="PKN137" s="77"/>
      <c r="PKO137" s="77"/>
      <c r="PKP137" s="77"/>
      <c r="PKQ137" s="77"/>
      <c r="PKR137" s="77"/>
      <c r="PKS137" s="77"/>
      <c r="PKT137" s="77"/>
      <c r="PKU137" s="77"/>
      <c r="PKV137" s="77"/>
      <c r="PKW137" s="77"/>
      <c r="PKX137" s="77"/>
      <c r="PKY137" s="77"/>
      <c r="PKZ137" s="77"/>
      <c r="PLA137" s="77"/>
      <c r="PLB137" s="77"/>
      <c r="PLC137" s="77"/>
      <c r="PLD137" s="77"/>
      <c r="PLE137" s="77"/>
      <c r="PLF137" s="77"/>
      <c r="PLG137" s="77"/>
      <c r="PLH137" s="77"/>
      <c r="PLI137" s="77"/>
      <c r="PLJ137" s="77"/>
      <c r="PLK137" s="77"/>
      <c r="PLL137" s="77"/>
      <c r="PLM137" s="77"/>
      <c r="PLN137" s="77"/>
      <c r="PLO137" s="77"/>
      <c r="PLP137" s="77"/>
      <c r="PLQ137" s="77"/>
      <c r="PLR137" s="77"/>
      <c r="PLS137" s="77"/>
      <c r="PLT137" s="77"/>
      <c r="PLU137" s="77"/>
      <c r="PLV137" s="77"/>
      <c r="PLW137" s="77"/>
      <c r="PLX137" s="77"/>
      <c r="PLY137" s="77"/>
      <c r="PLZ137" s="77"/>
      <c r="PMA137" s="77"/>
      <c r="PMB137" s="77"/>
      <c r="PMC137" s="77"/>
      <c r="PMD137" s="77"/>
      <c r="PME137" s="77"/>
      <c r="PMF137" s="77"/>
      <c r="PMG137" s="77"/>
      <c r="PMH137" s="77"/>
      <c r="PMI137" s="77"/>
      <c r="PMJ137" s="77"/>
      <c r="PMK137" s="77"/>
      <c r="PML137" s="77"/>
      <c r="PMM137" s="77"/>
      <c r="PMN137" s="77"/>
      <c r="PMO137" s="77"/>
      <c r="PMP137" s="77"/>
      <c r="PMQ137" s="77"/>
      <c r="PMR137" s="77"/>
      <c r="PMS137" s="77"/>
      <c r="PMT137" s="77"/>
      <c r="PMU137" s="77"/>
      <c r="PMV137" s="77"/>
      <c r="PMW137" s="77"/>
      <c r="PMX137" s="77"/>
      <c r="PMY137" s="77"/>
      <c r="PMZ137" s="77"/>
      <c r="PNA137" s="77"/>
      <c r="PNB137" s="77"/>
      <c r="PNC137" s="77"/>
      <c r="PND137" s="77"/>
      <c r="PNE137" s="77"/>
      <c r="PNF137" s="77"/>
      <c r="PNG137" s="77"/>
      <c r="PNH137" s="77"/>
      <c r="PNI137" s="77"/>
      <c r="PNJ137" s="77"/>
      <c r="PNK137" s="77"/>
      <c r="PNL137" s="77"/>
      <c r="PNM137" s="77"/>
      <c r="PNN137" s="77"/>
      <c r="PNO137" s="77"/>
      <c r="PNP137" s="77"/>
      <c r="PNQ137" s="77"/>
      <c r="PNR137" s="77"/>
      <c r="PNS137" s="77"/>
      <c r="PNT137" s="77"/>
      <c r="PNU137" s="77"/>
      <c r="PNV137" s="77"/>
      <c r="PNW137" s="77"/>
      <c r="PNX137" s="77"/>
      <c r="PNY137" s="77"/>
      <c r="PNZ137" s="77"/>
      <c r="POA137" s="77"/>
      <c r="POB137" s="77"/>
      <c r="POC137" s="77"/>
      <c r="POD137" s="77"/>
      <c r="POE137" s="77"/>
      <c r="POF137" s="77"/>
      <c r="POG137" s="77"/>
      <c r="POH137" s="77"/>
      <c r="POI137" s="77"/>
      <c r="POJ137" s="77"/>
      <c r="POK137" s="77"/>
      <c r="POL137" s="77"/>
      <c r="POM137" s="77"/>
      <c r="PON137" s="77"/>
      <c r="POO137" s="77"/>
      <c r="POP137" s="77"/>
      <c r="POQ137" s="77"/>
      <c r="POR137" s="77"/>
      <c r="POS137" s="77"/>
      <c r="POT137" s="77"/>
      <c r="POU137" s="77"/>
      <c r="POV137" s="77"/>
      <c r="POW137" s="77"/>
      <c r="POX137" s="77"/>
      <c r="POY137" s="77"/>
      <c r="POZ137" s="77"/>
      <c r="PPA137" s="77"/>
      <c r="PPB137" s="77"/>
      <c r="PPC137" s="77"/>
      <c r="PPD137" s="77"/>
      <c r="PPE137" s="77"/>
      <c r="PPF137" s="77"/>
      <c r="PPG137" s="77"/>
      <c r="PPH137" s="77"/>
      <c r="PPI137" s="77"/>
      <c r="PPJ137" s="77"/>
      <c r="PPK137" s="77"/>
      <c r="PPL137" s="77"/>
      <c r="PPM137" s="77"/>
      <c r="PPN137" s="77"/>
      <c r="PPO137" s="77"/>
      <c r="PPP137" s="77"/>
      <c r="PPQ137" s="77"/>
      <c r="PPR137" s="77"/>
      <c r="PPS137" s="77"/>
      <c r="PPT137" s="77"/>
      <c r="PPU137" s="77"/>
      <c r="PPV137" s="77"/>
      <c r="PPW137" s="77"/>
      <c r="PPX137" s="77"/>
      <c r="PPY137" s="77"/>
      <c r="PPZ137" s="77"/>
      <c r="PQA137" s="77"/>
      <c r="PQB137" s="77"/>
      <c r="PQC137" s="77"/>
      <c r="PQD137" s="77"/>
      <c r="PQE137" s="77"/>
      <c r="PQF137" s="77"/>
      <c r="PQG137" s="77"/>
      <c r="PQH137" s="77"/>
      <c r="PQI137" s="77"/>
      <c r="PQJ137" s="77"/>
      <c r="PQK137" s="77"/>
      <c r="PQL137" s="77"/>
      <c r="PQM137" s="77"/>
      <c r="PQN137" s="77"/>
      <c r="PQO137" s="77"/>
      <c r="PQP137" s="77"/>
      <c r="PQQ137" s="77"/>
      <c r="PQR137" s="77"/>
      <c r="PQS137" s="77"/>
      <c r="PQT137" s="77"/>
      <c r="PQU137" s="77"/>
      <c r="PQV137" s="77"/>
      <c r="PQW137" s="77"/>
      <c r="PQX137" s="77"/>
      <c r="PQY137" s="77"/>
      <c r="PQZ137" s="77"/>
      <c r="PRA137" s="77"/>
      <c r="PRB137" s="77"/>
      <c r="PRC137" s="77"/>
      <c r="PRD137" s="77"/>
      <c r="PRE137" s="77"/>
      <c r="PRF137" s="77"/>
      <c r="PRG137" s="77"/>
      <c r="PRH137" s="77"/>
      <c r="PRI137" s="77"/>
      <c r="PRJ137" s="77"/>
      <c r="PRK137" s="77"/>
      <c r="PRL137" s="77"/>
      <c r="PRM137" s="77"/>
      <c r="PRN137" s="77"/>
      <c r="PRO137" s="77"/>
      <c r="PRP137" s="77"/>
      <c r="PRQ137" s="77"/>
      <c r="PRR137" s="77"/>
      <c r="PRS137" s="77"/>
      <c r="PRT137" s="77"/>
      <c r="PRU137" s="77"/>
      <c r="PRV137" s="77"/>
      <c r="PRW137" s="77"/>
      <c r="PRX137" s="77"/>
      <c r="PRY137" s="77"/>
      <c r="PRZ137" s="77"/>
      <c r="PSA137" s="77"/>
      <c r="PSB137" s="77"/>
      <c r="PSC137" s="77"/>
      <c r="PSD137" s="77"/>
      <c r="PSE137" s="77"/>
      <c r="PSF137" s="77"/>
      <c r="PSG137" s="77"/>
      <c r="PSH137" s="77"/>
      <c r="PSI137" s="77"/>
      <c r="PSJ137" s="77"/>
      <c r="PSK137" s="77"/>
      <c r="PSL137" s="77"/>
      <c r="PSM137" s="77"/>
      <c r="PSN137" s="77"/>
      <c r="PSO137" s="77"/>
      <c r="PSP137" s="77"/>
      <c r="PSQ137" s="77"/>
      <c r="PSR137" s="77"/>
      <c r="PSS137" s="77"/>
      <c r="PST137" s="77"/>
      <c r="PSU137" s="77"/>
      <c r="PSV137" s="77"/>
      <c r="PSW137" s="77"/>
      <c r="PSX137" s="77"/>
      <c r="PSY137" s="77"/>
      <c r="PSZ137" s="77"/>
      <c r="PTA137" s="77"/>
      <c r="PTB137" s="77"/>
      <c r="PTC137" s="77"/>
      <c r="PTD137" s="77"/>
      <c r="PTE137" s="77"/>
      <c r="PTF137" s="77"/>
      <c r="PTG137" s="77"/>
      <c r="PTH137" s="77"/>
      <c r="PTI137" s="77"/>
      <c r="PTJ137" s="77"/>
      <c r="PTK137" s="77"/>
      <c r="PTL137" s="77"/>
      <c r="PTM137" s="77"/>
      <c r="PTN137" s="77"/>
      <c r="PTO137" s="77"/>
      <c r="PTP137" s="77"/>
      <c r="PTQ137" s="77"/>
      <c r="PTR137" s="77"/>
      <c r="PTS137" s="77"/>
      <c r="PTT137" s="77"/>
      <c r="PTU137" s="77"/>
      <c r="PTV137" s="77"/>
      <c r="PTW137" s="77"/>
      <c r="PTX137" s="77"/>
      <c r="PTY137" s="77"/>
      <c r="PTZ137" s="77"/>
      <c r="PUA137" s="77"/>
      <c r="PUB137" s="77"/>
      <c r="PUC137" s="77"/>
      <c r="PUD137" s="77"/>
      <c r="PUE137" s="77"/>
      <c r="PUF137" s="77"/>
      <c r="PUG137" s="77"/>
      <c r="PUH137" s="77"/>
      <c r="PUI137" s="77"/>
      <c r="PUJ137" s="77"/>
      <c r="PUK137" s="77"/>
      <c r="PUL137" s="77"/>
      <c r="PUM137" s="77"/>
      <c r="PUN137" s="77"/>
      <c r="PUO137" s="77"/>
      <c r="PUP137" s="77"/>
      <c r="PUQ137" s="77"/>
      <c r="PUR137" s="77"/>
      <c r="PUS137" s="77"/>
      <c r="PUT137" s="77"/>
      <c r="PUU137" s="77"/>
      <c r="PUV137" s="77"/>
      <c r="PUW137" s="77"/>
      <c r="PUX137" s="77"/>
      <c r="PUY137" s="77"/>
      <c r="PUZ137" s="77"/>
      <c r="PVA137" s="77"/>
      <c r="PVB137" s="77"/>
      <c r="PVC137" s="77"/>
      <c r="PVD137" s="77"/>
      <c r="PVE137" s="77"/>
      <c r="PVF137" s="77"/>
      <c r="PVG137" s="77"/>
      <c r="PVH137" s="77"/>
      <c r="PVI137" s="77"/>
      <c r="PVJ137" s="77"/>
      <c r="PVK137" s="77"/>
      <c r="PVL137" s="77"/>
      <c r="PVM137" s="77"/>
      <c r="PVN137" s="77"/>
      <c r="PVO137" s="77"/>
      <c r="PVP137" s="77"/>
      <c r="PVQ137" s="77"/>
      <c r="PVR137" s="77"/>
      <c r="PVS137" s="77"/>
      <c r="PVT137" s="77"/>
      <c r="PVU137" s="77"/>
      <c r="PVV137" s="77"/>
      <c r="PVW137" s="77"/>
      <c r="PVX137" s="77"/>
      <c r="PVY137" s="77"/>
      <c r="PVZ137" s="77"/>
      <c r="PWA137" s="77"/>
      <c r="PWB137" s="77"/>
      <c r="PWC137" s="77"/>
      <c r="PWD137" s="77"/>
      <c r="PWE137" s="77"/>
      <c r="PWF137" s="77"/>
      <c r="PWG137" s="77"/>
      <c r="PWH137" s="77"/>
      <c r="PWI137" s="77"/>
      <c r="PWJ137" s="77"/>
      <c r="PWK137" s="77"/>
      <c r="PWL137" s="77"/>
      <c r="PWM137" s="77"/>
      <c r="PWN137" s="77"/>
      <c r="PWO137" s="77"/>
      <c r="PWP137" s="77"/>
      <c r="PWQ137" s="77"/>
      <c r="PWR137" s="77"/>
      <c r="PWS137" s="77"/>
      <c r="PWT137" s="77"/>
      <c r="PWU137" s="77"/>
      <c r="PWV137" s="77"/>
      <c r="PWW137" s="77"/>
      <c r="PWX137" s="77"/>
      <c r="PWY137" s="77"/>
      <c r="PWZ137" s="77"/>
      <c r="PXA137" s="77"/>
      <c r="PXB137" s="77"/>
      <c r="PXC137" s="77"/>
      <c r="PXD137" s="77"/>
      <c r="PXE137" s="77"/>
      <c r="PXF137" s="77"/>
      <c r="PXG137" s="77"/>
      <c r="PXH137" s="77"/>
      <c r="PXI137" s="77"/>
      <c r="PXJ137" s="77"/>
      <c r="PXK137" s="77"/>
      <c r="PXL137" s="77"/>
      <c r="PXM137" s="77"/>
      <c r="PXN137" s="77"/>
      <c r="PXO137" s="77"/>
      <c r="PXP137" s="77"/>
      <c r="PXQ137" s="77"/>
      <c r="PXR137" s="77"/>
      <c r="PXS137" s="77"/>
      <c r="PXT137" s="77"/>
      <c r="PXU137" s="77"/>
      <c r="PXV137" s="77"/>
      <c r="PXW137" s="77"/>
      <c r="PXX137" s="77"/>
      <c r="PXY137" s="77"/>
      <c r="PXZ137" s="77"/>
      <c r="PYA137" s="77"/>
      <c r="PYB137" s="77"/>
      <c r="PYC137" s="77"/>
      <c r="PYD137" s="77"/>
      <c r="PYE137" s="77"/>
      <c r="PYF137" s="77"/>
      <c r="PYG137" s="77"/>
      <c r="PYH137" s="77"/>
      <c r="PYI137" s="77"/>
      <c r="PYJ137" s="77"/>
      <c r="PYK137" s="77"/>
      <c r="PYL137" s="77"/>
      <c r="PYM137" s="77"/>
      <c r="PYN137" s="77"/>
      <c r="PYO137" s="77"/>
      <c r="PYP137" s="77"/>
      <c r="PYQ137" s="77"/>
      <c r="PYR137" s="77"/>
      <c r="PYS137" s="77"/>
      <c r="PYT137" s="77"/>
      <c r="PYU137" s="77"/>
      <c r="PYV137" s="77"/>
      <c r="PYW137" s="77"/>
      <c r="PYX137" s="77"/>
      <c r="PYY137" s="77"/>
      <c r="PYZ137" s="77"/>
      <c r="PZA137" s="77"/>
      <c r="PZB137" s="77"/>
      <c r="PZC137" s="77"/>
      <c r="PZD137" s="77"/>
      <c r="PZE137" s="77"/>
      <c r="PZF137" s="77"/>
      <c r="PZG137" s="77"/>
      <c r="PZH137" s="77"/>
      <c r="PZI137" s="77"/>
      <c r="PZJ137" s="77"/>
      <c r="PZK137" s="77"/>
      <c r="PZL137" s="77"/>
      <c r="PZM137" s="77"/>
      <c r="PZN137" s="77"/>
      <c r="PZO137" s="77"/>
      <c r="PZP137" s="77"/>
      <c r="PZQ137" s="77"/>
      <c r="PZR137" s="77"/>
      <c r="PZS137" s="77"/>
      <c r="PZT137" s="77"/>
      <c r="PZU137" s="77"/>
      <c r="PZV137" s="77"/>
      <c r="PZW137" s="77"/>
      <c r="PZX137" s="77"/>
      <c r="PZY137" s="77"/>
      <c r="PZZ137" s="77"/>
      <c r="QAA137" s="77"/>
      <c r="QAB137" s="77"/>
      <c r="QAC137" s="77"/>
      <c r="QAD137" s="77"/>
      <c r="QAE137" s="77"/>
      <c r="QAF137" s="77"/>
      <c r="QAG137" s="77"/>
      <c r="QAH137" s="77"/>
      <c r="QAI137" s="77"/>
      <c r="QAJ137" s="77"/>
      <c r="QAK137" s="77"/>
      <c r="QAL137" s="77"/>
      <c r="QAM137" s="77"/>
      <c r="QAN137" s="77"/>
      <c r="QAO137" s="77"/>
      <c r="QAP137" s="77"/>
      <c r="QAQ137" s="77"/>
      <c r="QAR137" s="77"/>
      <c r="QAS137" s="77"/>
      <c r="QAT137" s="77"/>
      <c r="QAU137" s="77"/>
      <c r="QAV137" s="77"/>
      <c r="QAW137" s="77"/>
      <c r="QAX137" s="77"/>
      <c r="QAY137" s="77"/>
      <c r="QAZ137" s="77"/>
      <c r="QBA137" s="77"/>
      <c r="QBB137" s="77"/>
      <c r="QBC137" s="77"/>
      <c r="QBD137" s="77"/>
      <c r="QBE137" s="77"/>
      <c r="QBF137" s="77"/>
      <c r="QBG137" s="77"/>
      <c r="QBH137" s="77"/>
      <c r="QBI137" s="77"/>
      <c r="QBJ137" s="77"/>
      <c r="QBK137" s="77"/>
      <c r="QBL137" s="77"/>
      <c r="QBM137" s="77"/>
      <c r="QBN137" s="77"/>
      <c r="QBO137" s="77"/>
      <c r="QBP137" s="77"/>
      <c r="QBQ137" s="77"/>
      <c r="QBR137" s="77"/>
      <c r="QBS137" s="77"/>
      <c r="QBT137" s="77"/>
      <c r="QBU137" s="77"/>
      <c r="QBV137" s="77"/>
      <c r="QBW137" s="77"/>
      <c r="QBX137" s="77"/>
      <c r="QBY137" s="77"/>
      <c r="QBZ137" s="77"/>
      <c r="QCA137" s="77"/>
      <c r="QCB137" s="77"/>
      <c r="QCC137" s="77"/>
      <c r="QCD137" s="77"/>
      <c r="QCE137" s="77"/>
      <c r="QCF137" s="77"/>
      <c r="QCG137" s="77"/>
      <c r="QCH137" s="77"/>
      <c r="QCI137" s="77"/>
      <c r="QCJ137" s="77"/>
      <c r="QCK137" s="77"/>
      <c r="QCL137" s="77"/>
      <c r="QCM137" s="77"/>
      <c r="QCN137" s="77"/>
      <c r="QCO137" s="77"/>
      <c r="QCP137" s="77"/>
      <c r="QCQ137" s="77"/>
      <c r="QCR137" s="77"/>
      <c r="QCS137" s="77"/>
      <c r="QCT137" s="77"/>
      <c r="QCU137" s="77"/>
      <c r="QCV137" s="77"/>
      <c r="QCW137" s="77"/>
      <c r="QCX137" s="77"/>
      <c r="QCY137" s="77"/>
      <c r="QCZ137" s="77"/>
      <c r="QDA137" s="77"/>
      <c r="QDB137" s="77"/>
      <c r="QDC137" s="77"/>
      <c r="QDD137" s="77"/>
      <c r="QDE137" s="77"/>
      <c r="QDF137" s="77"/>
      <c r="QDG137" s="77"/>
      <c r="QDH137" s="77"/>
      <c r="QDI137" s="77"/>
      <c r="QDJ137" s="77"/>
      <c r="QDK137" s="77"/>
      <c r="QDL137" s="77"/>
      <c r="QDM137" s="77"/>
      <c r="QDN137" s="77"/>
      <c r="QDO137" s="77"/>
      <c r="QDP137" s="77"/>
      <c r="QDQ137" s="77"/>
      <c r="QDR137" s="77"/>
      <c r="QDS137" s="77"/>
      <c r="QDT137" s="77"/>
      <c r="QDU137" s="77"/>
      <c r="QDV137" s="77"/>
      <c r="QDW137" s="77"/>
      <c r="QDX137" s="77"/>
      <c r="QDY137" s="77"/>
      <c r="QDZ137" s="77"/>
      <c r="QEA137" s="77"/>
      <c r="QEB137" s="77"/>
      <c r="QEC137" s="77"/>
      <c r="QED137" s="77"/>
      <c r="QEE137" s="77"/>
      <c r="QEF137" s="77"/>
      <c r="QEG137" s="77"/>
      <c r="QEH137" s="77"/>
      <c r="QEI137" s="77"/>
      <c r="QEJ137" s="77"/>
      <c r="QEK137" s="77"/>
      <c r="QEL137" s="77"/>
      <c r="QEM137" s="77"/>
      <c r="QEN137" s="77"/>
      <c r="QEO137" s="77"/>
      <c r="QEP137" s="77"/>
      <c r="QEQ137" s="77"/>
      <c r="QER137" s="77"/>
      <c r="QES137" s="77"/>
      <c r="QET137" s="77"/>
      <c r="QEU137" s="77"/>
      <c r="QEV137" s="77"/>
      <c r="QEW137" s="77"/>
      <c r="QEX137" s="77"/>
      <c r="QEY137" s="77"/>
      <c r="QEZ137" s="77"/>
      <c r="QFA137" s="77"/>
      <c r="QFB137" s="77"/>
      <c r="QFC137" s="77"/>
      <c r="QFD137" s="77"/>
      <c r="QFE137" s="77"/>
      <c r="QFF137" s="77"/>
      <c r="QFG137" s="77"/>
      <c r="QFH137" s="77"/>
      <c r="QFI137" s="77"/>
      <c r="QFJ137" s="77"/>
      <c r="QFK137" s="77"/>
      <c r="QFL137" s="77"/>
      <c r="QFM137" s="77"/>
      <c r="QFN137" s="77"/>
      <c r="QFO137" s="77"/>
      <c r="QFP137" s="77"/>
      <c r="QFQ137" s="77"/>
      <c r="QFR137" s="77"/>
      <c r="QFS137" s="77"/>
      <c r="QFT137" s="77"/>
      <c r="QFU137" s="77"/>
      <c r="QFV137" s="77"/>
      <c r="QFW137" s="77"/>
      <c r="QFX137" s="77"/>
      <c r="QFY137" s="77"/>
      <c r="QFZ137" s="77"/>
      <c r="QGA137" s="77"/>
      <c r="QGB137" s="77"/>
      <c r="QGC137" s="77"/>
      <c r="QGD137" s="77"/>
      <c r="QGE137" s="77"/>
      <c r="QGF137" s="77"/>
      <c r="QGG137" s="77"/>
      <c r="QGH137" s="77"/>
      <c r="QGI137" s="77"/>
      <c r="QGJ137" s="77"/>
      <c r="QGK137" s="77"/>
      <c r="QGL137" s="77"/>
      <c r="QGM137" s="77"/>
      <c r="QGN137" s="77"/>
      <c r="QGO137" s="77"/>
      <c r="QGP137" s="77"/>
      <c r="QGQ137" s="77"/>
      <c r="QGR137" s="77"/>
      <c r="QGS137" s="77"/>
      <c r="QGT137" s="77"/>
      <c r="QGU137" s="77"/>
      <c r="QGV137" s="77"/>
      <c r="QGW137" s="77"/>
      <c r="QGX137" s="77"/>
      <c r="QGY137" s="77"/>
      <c r="QGZ137" s="77"/>
      <c r="QHA137" s="77"/>
      <c r="QHB137" s="77"/>
      <c r="QHC137" s="77"/>
      <c r="QHD137" s="77"/>
      <c r="QHE137" s="77"/>
      <c r="QHF137" s="77"/>
      <c r="QHG137" s="77"/>
      <c r="QHH137" s="77"/>
      <c r="QHI137" s="77"/>
      <c r="QHJ137" s="77"/>
      <c r="QHK137" s="77"/>
      <c r="QHL137" s="77"/>
      <c r="QHM137" s="77"/>
      <c r="QHN137" s="77"/>
      <c r="QHO137" s="77"/>
      <c r="QHP137" s="77"/>
      <c r="QHQ137" s="77"/>
      <c r="QHR137" s="77"/>
      <c r="QHS137" s="77"/>
      <c r="QHT137" s="77"/>
      <c r="QHU137" s="77"/>
      <c r="QHV137" s="77"/>
      <c r="QHW137" s="77"/>
      <c r="QHX137" s="77"/>
      <c r="QHY137" s="77"/>
      <c r="QHZ137" s="77"/>
      <c r="QIA137" s="77"/>
      <c r="QIB137" s="77"/>
      <c r="QIC137" s="77"/>
      <c r="QID137" s="77"/>
      <c r="QIE137" s="77"/>
      <c r="QIF137" s="77"/>
      <c r="QIG137" s="77"/>
      <c r="QIH137" s="77"/>
      <c r="QII137" s="77"/>
      <c r="QIJ137" s="77"/>
      <c r="QIK137" s="77"/>
      <c r="QIL137" s="77"/>
      <c r="QIM137" s="77"/>
      <c r="QIN137" s="77"/>
      <c r="QIO137" s="77"/>
      <c r="QIP137" s="77"/>
      <c r="QIQ137" s="77"/>
      <c r="QIR137" s="77"/>
      <c r="QIS137" s="77"/>
      <c r="QIT137" s="77"/>
      <c r="QIU137" s="77"/>
      <c r="QIV137" s="77"/>
      <c r="QIW137" s="77"/>
      <c r="QIX137" s="77"/>
      <c r="QIY137" s="77"/>
      <c r="QIZ137" s="77"/>
      <c r="QJA137" s="77"/>
      <c r="QJB137" s="77"/>
      <c r="QJC137" s="77"/>
      <c r="QJD137" s="77"/>
      <c r="QJE137" s="77"/>
      <c r="QJF137" s="77"/>
      <c r="QJG137" s="77"/>
      <c r="QJH137" s="77"/>
      <c r="QJI137" s="77"/>
      <c r="QJJ137" s="77"/>
      <c r="QJK137" s="77"/>
      <c r="QJL137" s="77"/>
      <c r="QJM137" s="77"/>
      <c r="QJN137" s="77"/>
      <c r="QJO137" s="77"/>
      <c r="QJP137" s="77"/>
      <c r="QJQ137" s="77"/>
      <c r="QJR137" s="77"/>
      <c r="QJS137" s="77"/>
      <c r="QJT137" s="77"/>
      <c r="QJU137" s="77"/>
      <c r="QJV137" s="77"/>
      <c r="QJW137" s="77"/>
      <c r="QJX137" s="77"/>
      <c r="QJY137" s="77"/>
      <c r="QJZ137" s="77"/>
      <c r="QKA137" s="77"/>
      <c r="QKB137" s="77"/>
      <c r="QKC137" s="77"/>
      <c r="QKD137" s="77"/>
      <c r="QKE137" s="77"/>
      <c r="QKF137" s="77"/>
      <c r="QKG137" s="77"/>
      <c r="QKH137" s="77"/>
      <c r="QKI137" s="77"/>
      <c r="QKJ137" s="77"/>
      <c r="QKK137" s="77"/>
      <c r="QKL137" s="77"/>
      <c r="QKM137" s="77"/>
      <c r="QKN137" s="77"/>
      <c r="QKO137" s="77"/>
      <c r="QKP137" s="77"/>
      <c r="QKQ137" s="77"/>
      <c r="QKR137" s="77"/>
      <c r="QKS137" s="77"/>
      <c r="QKT137" s="77"/>
      <c r="QKU137" s="77"/>
      <c r="QKV137" s="77"/>
      <c r="QKW137" s="77"/>
      <c r="QKX137" s="77"/>
      <c r="QKY137" s="77"/>
      <c r="QKZ137" s="77"/>
      <c r="QLA137" s="77"/>
      <c r="QLB137" s="77"/>
      <c r="QLC137" s="77"/>
      <c r="QLD137" s="77"/>
      <c r="QLE137" s="77"/>
      <c r="QLF137" s="77"/>
      <c r="QLG137" s="77"/>
      <c r="QLH137" s="77"/>
      <c r="QLI137" s="77"/>
      <c r="QLJ137" s="77"/>
      <c r="QLK137" s="77"/>
      <c r="QLL137" s="77"/>
      <c r="QLM137" s="77"/>
      <c r="QLN137" s="77"/>
      <c r="QLO137" s="77"/>
      <c r="QLP137" s="77"/>
      <c r="QLQ137" s="77"/>
      <c r="QLR137" s="77"/>
      <c r="QLS137" s="77"/>
      <c r="QLT137" s="77"/>
      <c r="QLU137" s="77"/>
      <c r="QLV137" s="77"/>
      <c r="QLW137" s="77"/>
      <c r="QLX137" s="77"/>
      <c r="QLY137" s="77"/>
      <c r="QLZ137" s="77"/>
      <c r="QMA137" s="77"/>
      <c r="QMB137" s="77"/>
      <c r="QMC137" s="77"/>
      <c r="QMD137" s="77"/>
      <c r="QME137" s="77"/>
      <c r="QMF137" s="77"/>
      <c r="QMG137" s="77"/>
      <c r="QMH137" s="77"/>
      <c r="QMI137" s="77"/>
      <c r="QMJ137" s="77"/>
      <c r="QMK137" s="77"/>
      <c r="QML137" s="77"/>
      <c r="QMM137" s="77"/>
      <c r="QMN137" s="77"/>
      <c r="QMO137" s="77"/>
      <c r="QMP137" s="77"/>
      <c r="QMQ137" s="77"/>
      <c r="QMR137" s="77"/>
      <c r="QMS137" s="77"/>
      <c r="QMT137" s="77"/>
      <c r="QMU137" s="77"/>
      <c r="QMV137" s="77"/>
      <c r="QMW137" s="77"/>
      <c r="QMX137" s="77"/>
      <c r="QMY137" s="77"/>
      <c r="QMZ137" s="77"/>
      <c r="QNA137" s="77"/>
      <c r="QNB137" s="77"/>
      <c r="QNC137" s="77"/>
      <c r="QND137" s="77"/>
      <c r="QNE137" s="77"/>
      <c r="QNF137" s="77"/>
      <c r="QNG137" s="77"/>
      <c r="QNH137" s="77"/>
      <c r="QNI137" s="77"/>
      <c r="QNJ137" s="77"/>
      <c r="QNK137" s="77"/>
      <c r="QNL137" s="77"/>
      <c r="QNM137" s="77"/>
      <c r="QNN137" s="77"/>
      <c r="QNO137" s="77"/>
      <c r="QNP137" s="77"/>
      <c r="QNQ137" s="77"/>
      <c r="QNR137" s="77"/>
      <c r="QNS137" s="77"/>
      <c r="QNT137" s="77"/>
      <c r="QNU137" s="77"/>
      <c r="QNV137" s="77"/>
      <c r="QNW137" s="77"/>
      <c r="QNX137" s="77"/>
      <c r="QNY137" s="77"/>
      <c r="QNZ137" s="77"/>
      <c r="QOA137" s="77"/>
      <c r="QOB137" s="77"/>
      <c r="QOC137" s="77"/>
      <c r="QOD137" s="77"/>
      <c r="QOE137" s="77"/>
      <c r="QOF137" s="77"/>
      <c r="QOG137" s="77"/>
      <c r="QOH137" s="77"/>
      <c r="QOI137" s="77"/>
      <c r="QOJ137" s="77"/>
      <c r="QOK137" s="77"/>
      <c r="QOL137" s="77"/>
      <c r="QOM137" s="77"/>
      <c r="QON137" s="77"/>
      <c r="QOO137" s="77"/>
      <c r="QOP137" s="77"/>
      <c r="QOQ137" s="77"/>
      <c r="QOR137" s="77"/>
      <c r="QOS137" s="77"/>
      <c r="QOT137" s="77"/>
      <c r="QOU137" s="77"/>
      <c r="QOV137" s="77"/>
      <c r="QOW137" s="77"/>
      <c r="QOX137" s="77"/>
      <c r="QOY137" s="77"/>
      <c r="QOZ137" s="77"/>
      <c r="QPA137" s="77"/>
      <c r="QPB137" s="77"/>
      <c r="QPC137" s="77"/>
      <c r="QPD137" s="77"/>
      <c r="QPE137" s="77"/>
      <c r="QPF137" s="77"/>
      <c r="QPG137" s="77"/>
      <c r="QPH137" s="77"/>
      <c r="QPI137" s="77"/>
      <c r="QPJ137" s="77"/>
      <c r="QPK137" s="77"/>
      <c r="QPL137" s="77"/>
      <c r="QPM137" s="77"/>
      <c r="QPN137" s="77"/>
      <c r="QPO137" s="77"/>
      <c r="QPP137" s="77"/>
      <c r="QPQ137" s="77"/>
      <c r="QPR137" s="77"/>
      <c r="QPS137" s="77"/>
      <c r="QPT137" s="77"/>
      <c r="QPU137" s="77"/>
      <c r="QPV137" s="77"/>
      <c r="QPW137" s="77"/>
      <c r="QPX137" s="77"/>
      <c r="QPY137" s="77"/>
      <c r="QPZ137" s="77"/>
      <c r="QQA137" s="77"/>
      <c r="QQB137" s="77"/>
      <c r="QQC137" s="77"/>
      <c r="QQD137" s="77"/>
      <c r="QQE137" s="77"/>
      <c r="QQF137" s="77"/>
      <c r="QQG137" s="77"/>
      <c r="QQH137" s="77"/>
      <c r="QQI137" s="77"/>
      <c r="QQJ137" s="77"/>
      <c r="QQK137" s="77"/>
      <c r="QQL137" s="77"/>
      <c r="QQM137" s="77"/>
      <c r="QQN137" s="77"/>
      <c r="QQO137" s="77"/>
      <c r="QQP137" s="77"/>
      <c r="QQQ137" s="77"/>
      <c r="QQR137" s="77"/>
      <c r="QQS137" s="77"/>
      <c r="QQT137" s="77"/>
      <c r="QQU137" s="77"/>
      <c r="QQV137" s="77"/>
      <c r="QQW137" s="77"/>
      <c r="QQX137" s="77"/>
      <c r="QQY137" s="77"/>
      <c r="QQZ137" s="77"/>
      <c r="QRA137" s="77"/>
      <c r="QRB137" s="77"/>
      <c r="QRC137" s="77"/>
      <c r="QRD137" s="77"/>
      <c r="QRE137" s="77"/>
      <c r="QRF137" s="77"/>
      <c r="QRG137" s="77"/>
      <c r="QRH137" s="77"/>
      <c r="QRI137" s="77"/>
      <c r="QRJ137" s="77"/>
      <c r="QRK137" s="77"/>
      <c r="QRL137" s="77"/>
      <c r="QRM137" s="77"/>
      <c r="QRN137" s="77"/>
      <c r="QRO137" s="77"/>
      <c r="QRP137" s="77"/>
      <c r="QRQ137" s="77"/>
      <c r="QRR137" s="77"/>
      <c r="QRS137" s="77"/>
      <c r="QRT137" s="77"/>
      <c r="QRU137" s="77"/>
      <c r="QRV137" s="77"/>
      <c r="QRW137" s="77"/>
      <c r="QRX137" s="77"/>
      <c r="QRY137" s="77"/>
      <c r="QRZ137" s="77"/>
      <c r="QSA137" s="77"/>
      <c r="QSB137" s="77"/>
      <c r="QSC137" s="77"/>
      <c r="QSD137" s="77"/>
      <c r="QSE137" s="77"/>
      <c r="QSF137" s="77"/>
      <c r="QSG137" s="77"/>
      <c r="QSH137" s="77"/>
      <c r="QSI137" s="77"/>
      <c r="QSJ137" s="77"/>
      <c r="QSK137" s="77"/>
      <c r="QSL137" s="77"/>
      <c r="QSM137" s="77"/>
      <c r="QSN137" s="77"/>
      <c r="QSO137" s="77"/>
      <c r="QSP137" s="77"/>
      <c r="QSQ137" s="77"/>
      <c r="QSR137" s="77"/>
      <c r="QSS137" s="77"/>
      <c r="QST137" s="77"/>
      <c r="QSU137" s="77"/>
      <c r="QSV137" s="77"/>
      <c r="QSW137" s="77"/>
      <c r="QSX137" s="77"/>
      <c r="QSY137" s="77"/>
      <c r="QSZ137" s="77"/>
      <c r="QTA137" s="77"/>
      <c r="QTB137" s="77"/>
      <c r="QTC137" s="77"/>
      <c r="QTD137" s="77"/>
      <c r="QTE137" s="77"/>
      <c r="QTF137" s="77"/>
      <c r="QTG137" s="77"/>
      <c r="QTH137" s="77"/>
      <c r="QTI137" s="77"/>
      <c r="QTJ137" s="77"/>
      <c r="QTK137" s="77"/>
      <c r="QTL137" s="77"/>
      <c r="QTM137" s="77"/>
      <c r="QTN137" s="77"/>
      <c r="QTO137" s="77"/>
      <c r="QTP137" s="77"/>
      <c r="QTQ137" s="77"/>
      <c r="QTR137" s="77"/>
      <c r="QTS137" s="77"/>
      <c r="QTT137" s="77"/>
      <c r="QTU137" s="77"/>
      <c r="QTV137" s="77"/>
      <c r="QTW137" s="77"/>
      <c r="QTX137" s="77"/>
      <c r="QTY137" s="77"/>
      <c r="QTZ137" s="77"/>
      <c r="QUA137" s="77"/>
      <c r="QUB137" s="77"/>
      <c r="QUC137" s="77"/>
      <c r="QUD137" s="77"/>
      <c r="QUE137" s="77"/>
      <c r="QUF137" s="77"/>
      <c r="QUG137" s="77"/>
      <c r="QUH137" s="77"/>
      <c r="QUI137" s="77"/>
      <c r="QUJ137" s="77"/>
      <c r="QUK137" s="77"/>
      <c r="QUL137" s="77"/>
      <c r="QUM137" s="77"/>
      <c r="QUN137" s="77"/>
      <c r="QUO137" s="77"/>
      <c r="QUP137" s="77"/>
      <c r="QUQ137" s="77"/>
      <c r="QUR137" s="77"/>
      <c r="QUS137" s="77"/>
      <c r="QUT137" s="77"/>
      <c r="QUU137" s="77"/>
      <c r="QUV137" s="77"/>
      <c r="QUW137" s="77"/>
      <c r="QUX137" s="77"/>
      <c r="QUY137" s="77"/>
      <c r="QUZ137" s="77"/>
      <c r="QVA137" s="77"/>
      <c r="QVB137" s="77"/>
      <c r="QVC137" s="77"/>
      <c r="QVD137" s="77"/>
      <c r="QVE137" s="77"/>
      <c r="QVF137" s="77"/>
      <c r="QVG137" s="77"/>
      <c r="QVH137" s="77"/>
      <c r="QVI137" s="77"/>
      <c r="QVJ137" s="77"/>
      <c r="QVK137" s="77"/>
      <c r="QVL137" s="77"/>
      <c r="QVM137" s="77"/>
      <c r="QVN137" s="77"/>
      <c r="QVO137" s="77"/>
      <c r="QVP137" s="77"/>
      <c r="QVQ137" s="77"/>
      <c r="QVR137" s="77"/>
      <c r="QVS137" s="77"/>
      <c r="QVT137" s="77"/>
      <c r="QVU137" s="77"/>
      <c r="QVV137" s="77"/>
      <c r="QVW137" s="77"/>
      <c r="QVX137" s="77"/>
      <c r="QVY137" s="77"/>
      <c r="QVZ137" s="77"/>
      <c r="QWA137" s="77"/>
      <c r="QWB137" s="77"/>
      <c r="QWC137" s="77"/>
      <c r="QWD137" s="77"/>
      <c r="QWE137" s="77"/>
      <c r="QWF137" s="77"/>
      <c r="QWG137" s="77"/>
      <c r="QWH137" s="77"/>
      <c r="QWI137" s="77"/>
      <c r="QWJ137" s="77"/>
      <c r="QWK137" s="77"/>
      <c r="QWL137" s="77"/>
      <c r="QWM137" s="77"/>
      <c r="QWN137" s="77"/>
      <c r="QWO137" s="77"/>
      <c r="QWP137" s="77"/>
      <c r="QWQ137" s="77"/>
      <c r="QWR137" s="77"/>
      <c r="QWS137" s="77"/>
      <c r="QWT137" s="77"/>
      <c r="QWU137" s="77"/>
      <c r="QWV137" s="77"/>
      <c r="QWW137" s="77"/>
      <c r="QWX137" s="77"/>
      <c r="QWY137" s="77"/>
      <c r="QWZ137" s="77"/>
      <c r="QXA137" s="77"/>
      <c r="QXB137" s="77"/>
      <c r="QXC137" s="77"/>
      <c r="QXD137" s="77"/>
      <c r="QXE137" s="77"/>
      <c r="QXF137" s="77"/>
      <c r="QXG137" s="77"/>
      <c r="QXH137" s="77"/>
      <c r="QXI137" s="77"/>
      <c r="QXJ137" s="77"/>
      <c r="QXK137" s="77"/>
      <c r="QXL137" s="77"/>
      <c r="QXM137" s="77"/>
      <c r="QXN137" s="77"/>
      <c r="QXO137" s="77"/>
      <c r="QXP137" s="77"/>
      <c r="QXQ137" s="77"/>
      <c r="QXR137" s="77"/>
      <c r="QXS137" s="77"/>
      <c r="QXT137" s="77"/>
      <c r="QXU137" s="77"/>
      <c r="QXV137" s="77"/>
      <c r="QXW137" s="77"/>
      <c r="QXX137" s="77"/>
      <c r="QXY137" s="77"/>
      <c r="QXZ137" s="77"/>
      <c r="QYA137" s="77"/>
      <c r="QYB137" s="77"/>
      <c r="QYC137" s="77"/>
      <c r="QYD137" s="77"/>
      <c r="QYE137" s="77"/>
      <c r="QYF137" s="77"/>
      <c r="QYG137" s="77"/>
      <c r="QYH137" s="77"/>
      <c r="QYI137" s="77"/>
      <c r="QYJ137" s="77"/>
      <c r="QYK137" s="77"/>
      <c r="QYL137" s="77"/>
      <c r="QYM137" s="77"/>
      <c r="QYN137" s="77"/>
      <c r="QYO137" s="77"/>
      <c r="QYP137" s="77"/>
      <c r="QYQ137" s="77"/>
      <c r="QYR137" s="77"/>
      <c r="QYS137" s="77"/>
      <c r="QYT137" s="77"/>
      <c r="QYU137" s="77"/>
      <c r="QYV137" s="77"/>
      <c r="QYW137" s="77"/>
      <c r="QYX137" s="77"/>
      <c r="QYY137" s="77"/>
      <c r="QYZ137" s="77"/>
      <c r="QZA137" s="77"/>
      <c r="QZB137" s="77"/>
      <c r="QZC137" s="77"/>
      <c r="QZD137" s="77"/>
      <c r="QZE137" s="77"/>
      <c r="QZF137" s="77"/>
      <c r="QZG137" s="77"/>
      <c r="QZH137" s="77"/>
      <c r="QZI137" s="77"/>
      <c r="QZJ137" s="77"/>
      <c r="QZK137" s="77"/>
      <c r="QZL137" s="77"/>
      <c r="QZM137" s="77"/>
      <c r="QZN137" s="77"/>
      <c r="QZO137" s="77"/>
      <c r="QZP137" s="77"/>
      <c r="QZQ137" s="77"/>
      <c r="QZR137" s="77"/>
      <c r="QZS137" s="77"/>
      <c r="QZT137" s="77"/>
      <c r="QZU137" s="77"/>
      <c r="QZV137" s="77"/>
      <c r="QZW137" s="77"/>
      <c r="QZX137" s="77"/>
      <c r="QZY137" s="77"/>
      <c r="QZZ137" s="77"/>
      <c r="RAA137" s="77"/>
      <c r="RAB137" s="77"/>
      <c r="RAC137" s="77"/>
      <c r="RAD137" s="77"/>
      <c r="RAE137" s="77"/>
      <c r="RAF137" s="77"/>
      <c r="RAG137" s="77"/>
      <c r="RAH137" s="77"/>
      <c r="RAI137" s="77"/>
      <c r="RAJ137" s="77"/>
      <c r="RAK137" s="77"/>
      <c r="RAL137" s="77"/>
      <c r="RAM137" s="77"/>
      <c r="RAN137" s="77"/>
      <c r="RAO137" s="77"/>
      <c r="RAP137" s="77"/>
      <c r="RAQ137" s="77"/>
      <c r="RAR137" s="77"/>
      <c r="RAS137" s="77"/>
      <c r="RAT137" s="77"/>
      <c r="RAU137" s="77"/>
      <c r="RAV137" s="77"/>
      <c r="RAW137" s="77"/>
      <c r="RAX137" s="77"/>
      <c r="RAY137" s="77"/>
      <c r="RAZ137" s="77"/>
      <c r="RBA137" s="77"/>
      <c r="RBB137" s="77"/>
      <c r="RBC137" s="77"/>
      <c r="RBD137" s="77"/>
      <c r="RBE137" s="77"/>
      <c r="RBF137" s="77"/>
      <c r="RBG137" s="77"/>
      <c r="RBH137" s="77"/>
      <c r="RBI137" s="77"/>
      <c r="RBJ137" s="77"/>
      <c r="RBK137" s="77"/>
      <c r="RBL137" s="77"/>
      <c r="RBM137" s="77"/>
      <c r="RBN137" s="77"/>
      <c r="RBO137" s="77"/>
      <c r="RBP137" s="77"/>
      <c r="RBQ137" s="77"/>
      <c r="RBR137" s="77"/>
      <c r="RBS137" s="77"/>
      <c r="RBT137" s="77"/>
      <c r="RBU137" s="77"/>
      <c r="RBV137" s="77"/>
      <c r="RBW137" s="77"/>
      <c r="RBX137" s="77"/>
      <c r="RBY137" s="77"/>
      <c r="RBZ137" s="77"/>
      <c r="RCA137" s="77"/>
      <c r="RCB137" s="77"/>
      <c r="RCC137" s="77"/>
      <c r="RCD137" s="77"/>
      <c r="RCE137" s="77"/>
      <c r="RCF137" s="77"/>
      <c r="RCG137" s="77"/>
      <c r="RCH137" s="77"/>
      <c r="RCI137" s="77"/>
      <c r="RCJ137" s="77"/>
      <c r="RCK137" s="77"/>
      <c r="RCL137" s="77"/>
      <c r="RCM137" s="77"/>
      <c r="RCN137" s="77"/>
      <c r="RCO137" s="77"/>
      <c r="RCP137" s="77"/>
      <c r="RCQ137" s="77"/>
      <c r="RCR137" s="77"/>
      <c r="RCS137" s="77"/>
      <c r="RCT137" s="77"/>
      <c r="RCU137" s="77"/>
      <c r="RCV137" s="77"/>
      <c r="RCW137" s="77"/>
      <c r="RCX137" s="77"/>
      <c r="RCY137" s="77"/>
      <c r="RCZ137" s="77"/>
      <c r="RDA137" s="77"/>
      <c r="RDB137" s="77"/>
      <c r="RDC137" s="77"/>
      <c r="RDD137" s="77"/>
      <c r="RDE137" s="77"/>
      <c r="RDF137" s="77"/>
      <c r="RDG137" s="77"/>
      <c r="RDH137" s="77"/>
      <c r="RDI137" s="77"/>
      <c r="RDJ137" s="77"/>
      <c r="RDK137" s="77"/>
      <c r="RDL137" s="77"/>
      <c r="RDM137" s="77"/>
      <c r="RDN137" s="77"/>
      <c r="RDO137" s="77"/>
      <c r="RDP137" s="77"/>
      <c r="RDQ137" s="77"/>
      <c r="RDR137" s="77"/>
      <c r="RDS137" s="77"/>
      <c r="RDT137" s="77"/>
      <c r="RDU137" s="77"/>
      <c r="RDV137" s="77"/>
      <c r="RDW137" s="77"/>
      <c r="RDX137" s="77"/>
      <c r="RDY137" s="77"/>
      <c r="RDZ137" s="77"/>
      <c r="REA137" s="77"/>
      <c r="REB137" s="77"/>
      <c r="REC137" s="77"/>
      <c r="RED137" s="77"/>
      <c r="REE137" s="77"/>
      <c r="REF137" s="77"/>
      <c r="REG137" s="77"/>
      <c r="REH137" s="77"/>
      <c r="REI137" s="77"/>
      <c r="REJ137" s="77"/>
      <c r="REK137" s="77"/>
      <c r="REL137" s="77"/>
      <c r="REM137" s="77"/>
      <c r="REN137" s="77"/>
      <c r="REO137" s="77"/>
      <c r="REP137" s="77"/>
      <c r="REQ137" s="77"/>
      <c r="RER137" s="77"/>
      <c r="RES137" s="77"/>
      <c r="RET137" s="77"/>
      <c r="REU137" s="77"/>
      <c r="REV137" s="77"/>
      <c r="REW137" s="77"/>
      <c r="REX137" s="77"/>
      <c r="REY137" s="77"/>
      <c r="REZ137" s="77"/>
      <c r="RFA137" s="77"/>
      <c r="RFB137" s="77"/>
      <c r="RFC137" s="77"/>
      <c r="RFD137" s="77"/>
      <c r="RFE137" s="77"/>
      <c r="RFF137" s="77"/>
      <c r="RFG137" s="77"/>
      <c r="RFH137" s="77"/>
      <c r="RFI137" s="77"/>
      <c r="RFJ137" s="77"/>
      <c r="RFK137" s="77"/>
      <c r="RFL137" s="77"/>
      <c r="RFM137" s="77"/>
      <c r="RFN137" s="77"/>
      <c r="RFO137" s="77"/>
      <c r="RFP137" s="77"/>
      <c r="RFQ137" s="77"/>
      <c r="RFR137" s="77"/>
      <c r="RFS137" s="77"/>
      <c r="RFT137" s="77"/>
      <c r="RFU137" s="77"/>
      <c r="RFV137" s="77"/>
      <c r="RFW137" s="77"/>
      <c r="RFX137" s="77"/>
      <c r="RFY137" s="77"/>
      <c r="RFZ137" s="77"/>
      <c r="RGA137" s="77"/>
      <c r="RGB137" s="77"/>
      <c r="RGC137" s="77"/>
      <c r="RGD137" s="77"/>
      <c r="RGE137" s="77"/>
      <c r="RGF137" s="77"/>
      <c r="RGG137" s="77"/>
      <c r="RGH137" s="77"/>
      <c r="RGI137" s="77"/>
      <c r="RGJ137" s="77"/>
      <c r="RGK137" s="77"/>
      <c r="RGL137" s="77"/>
      <c r="RGM137" s="77"/>
      <c r="RGN137" s="77"/>
      <c r="RGO137" s="77"/>
      <c r="RGP137" s="77"/>
      <c r="RGQ137" s="77"/>
      <c r="RGR137" s="77"/>
      <c r="RGS137" s="77"/>
      <c r="RGT137" s="77"/>
      <c r="RGU137" s="77"/>
      <c r="RGV137" s="77"/>
      <c r="RGW137" s="77"/>
      <c r="RGX137" s="77"/>
      <c r="RGY137" s="77"/>
      <c r="RGZ137" s="77"/>
      <c r="RHA137" s="77"/>
      <c r="RHB137" s="77"/>
      <c r="RHC137" s="77"/>
      <c r="RHD137" s="77"/>
      <c r="RHE137" s="77"/>
      <c r="RHF137" s="77"/>
      <c r="RHG137" s="77"/>
      <c r="RHH137" s="77"/>
      <c r="RHI137" s="77"/>
      <c r="RHJ137" s="77"/>
      <c r="RHK137" s="77"/>
      <c r="RHL137" s="77"/>
      <c r="RHM137" s="77"/>
      <c r="RHN137" s="77"/>
      <c r="RHO137" s="77"/>
      <c r="RHP137" s="77"/>
      <c r="RHQ137" s="77"/>
      <c r="RHR137" s="77"/>
      <c r="RHS137" s="77"/>
      <c r="RHT137" s="77"/>
      <c r="RHU137" s="77"/>
      <c r="RHV137" s="77"/>
      <c r="RHW137" s="77"/>
      <c r="RHX137" s="77"/>
      <c r="RHY137" s="77"/>
      <c r="RHZ137" s="77"/>
      <c r="RIA137" s="77"/>
      <c r="RIB137" s="77"/>
      <c r="RIC137" s="77"/>
      <c r="RID137" s="77"/>
      <c r="RIE137" s="77"/>
      <c r="RIF137" s="77"/>
      <c r="RIG137" s="77"/>
      <c r="RIH137" s="77"/>
      <c r="RII137" s="77"/>
      <c r="RIJ137" s="77"/>
      <c r="RIK137" s="77"/>
      <c r="RIL137" s="77"/>
      <c r="RIM137" s="77"/>
      <c r="RIN137" s="77"/>
      <c r="RIO137" s="77"/>
      <c r="RIP137" s="77"/>
      <c r="RIQ137" s="77"/>
      <c r="RIR137" s="77"/>
      <c r="RIS137" s="77"/>
      <c r="RIT137" s="77"/>
      <c r="RIU137" s="77"/>
      <c r="RIV137" s="77"/>
      <c r="RIW137" s="77"/>
      <c r="RIX137" s="77"/>
      <c r="RIY137" s="77"/>
      <c r="RIZ137" s="77"/>
      <c r="RJA137" s="77"/>
      <c r="RJB137" s="77"/>
      <c r="RJC137" s="77"/>
      <c r="RJD137" s="77"/>
      <c r="RJE137" s="77"/>
      <c r="RJF137" s="77"/>
      <c r="RJG137" s="77"/>
      <c r="RJH137" s="77"/>
      <c r="RJI137" s="77"/>
      <c r="RJJ137" s="77"/>
      <c r="RJK137" s="77"/>
      <c r="RJL137" s="77"/>
      <c r="RJM137" s="77"/>
      <c r="RJN137" s="77"/>
      <c r="RJO137" s="77"/>
      <c r="RJP137" s="77"/>
      <c r="RJQ137" s="77"/>
      <c r="RJR137" s="77"/>
      <c r="RJS137" s="77"/>
      <c r="RJT137" s="77"/>
      <c r="RJU137" s="77"/>
      <c r="RJV137" s="77"/>
      <c r="RJW137" s="77"/>
      <c r="RJX137" s="77"/>
      <c r="RJY137" s="77"/>
      <c r="RJZ137" s="77"/>
      <c r="RKA137" s="77"/>
      <c r="RKB137" s="77"/>
      <c r="RKC137" s="77"/>
      <c r="RKD137" s="77"/>
      <c r="RKE137" s="77"/>
      <c r="RKF137" s="77"/>
      <c r="RKG137" s="77"/>
      <c r="RKH137" s="77"/>
      <c r="RKI137" s="77"/>
      <c r="RKJ137" s="77"/>
      <c r="RKK137" s="77"/>
      <c r="RKL137" s="77"/>
      <c r="RKM137" s="77"/>
      <c r="RKN137" s="77"/>
      <c r="RKO137" s="77"/>
      <c r="RKP137" s="77"/>
      <c r="RKQ137" s="77"/>
      <c r="RKR137" s="77"/>
      <c r="RKS137" s="77"/>
      <c r="RKT137" s="77"/>
      <c r="RKU137" s="77"/>
      <c r="RKV137" s="77"/>
      <c r="RKW137" s="77"/>
      <c r="RKX137" s="77"/>
      <c r="RKY137" s="77"/>
      <c r="RKZ137" s="77"/>
      <c r="RLA137" s="77"/>
      <c r="RLB137" s="77"/>
      <c r="RLC137" s="77"/>
      <c r="RLD137" s="77"/>
      <c r="RLE137" s="77"/>
      <c r="RLF137" s="77"/>
      <c r="RLG137" s="77"/>
      <c r="RLH137" s="77"/>
      <c r="RLI137" s="77"/>
      <c r="RLJ137" s="77"/>
      <c r="RLK137" s="77"/>
      <c r="RLL137" s="77"/>
      <c r="RLM137" s="77"/>
      <c r="RLN137" s="77"/>
      <c r="RLO137" s="77"/>
      <c r="RLP137" s="77"/>
      <c r="RLQ137" s="77"/>
      <c r="RLR137" s="77"/>
      <c r="RLS137" s="77"/>
      <c r="RLT137" s="77"/>
      <c r="RLU137" s="77"/>
      <c r="RLV137" s="77"/>
      <c r="RLW137" s="77"/>
      <c r="RLX137" s="77"/>
      <c r="RLY137" s="77"/>
      <c r="RLZ137" s="77"/>
      <c r="RMA137" s="77"/>
      <c r="RMB137" s="77"/>
      <c r="RMC137" s="77"/>
      <c r="RMD137" s="77"/>
      <c r="RME137" s="77"/>
      <c r="RMF137" s="77"/>
      <c r="RMG137" s="77"/>
      <c r="RMH137" s="77"/>
      <c r="RMI137" s="77"/>
      <c r="RMJ137" s="77"/>
      <c r="RMK137" s="77"/>
      <c r="RML137" s="77"/>
      <c r="RMM137" s="77"/>
      <c r="RMN137" s="77"/>
      <c r="RMO137" s="77"/>
      <c r="RMP137" s="77"/>
      <c r="RMQ137" s="77"/>
      <c r="RMR137" s="77"/>
      <c r="RMS137" s="77"/>
      <c r="RMT137" s="77"/>
      <c r="RMU137" s="77"/>
      <c r="RMV137" s="77"/>
      <c r="RMW137" s="77"/>
      <c r="RMX137" s="77"/>
      <c r="RMY137" s="77"/>
      <c r="RMZ137" s="77"/>
      <c r="RNA137" s="77"/>
      <c r="RNB137" s="77"/>
      <c r="RNC137" s="77"/>
      <c r="RND137" s="77"/>
      <c r="RNE137" s="77"/>
      <c r="RNF137" s="77"/>
      <c r="RNG137" s="77"/>
      <c r="RNH137" s="77"/>
      <c r="RNI137" s="77"/>
      <c r="RNJ137" s="77"/>
      <c r="RNK137" s="77"/>
      <c r="RNL137" s="77"/>
      <c r="RNM137" s="77"/>
      <c r="RNN137" s="77"/>
      <c r="RNO137" s="77"/>
      <c r="RNP137" s="77"/>
      <c r="RNQ137" s="77"/>
      <c r="RNR137" s="77"/>
      <c r="RNS137" s="77"/>
      <c r="RNT137" s="77"/>
      <c r="RNU137" s="77"/>
      <c r="RNV137" s="77"/>
      <c r="RNW137" s="77"/>
      <c r="RNX137" s="77"/>
      <c r="RNY137" s="77"/>
      <c r="RNZ137" s="77"/>
      <c r="ROA137" s="77"/>
      <c r="ROB137" s="77"/>
      <c r="ROC137" s="77"/>
      <c r="ROD137" s="77"/>
      <c r="ROE137" s="77"/>
      <c r="ROF137" s="77"/>
      <c r="ROG137" s="77"/>
      <c r="ROH137" s="77"/>
      <c r="ROI137" s="77"/>
      <c r="ROJ137" s="77"/>
      <c r="ROK137" s="77"/>
      <c r="ROL137" s="77"/>
      <c r="ROM137" s="77"/>
      <c r="RON137" s="77"/>
      <c r="ROO137" s="77"/>
      <c r="ROP137" s="77"/>
      <c r="ROQ137" s="77"/>
      <c r="ROR137" s="77"/>
      <c r="ROS137" s="77"/>
      <c r="ROT137" s="77"/>
      <c r="ROU137" s="77"/>
      <c r="ROV137" s="77"/>
      <c r="ROW137" s="77"/>
      <c r="ROX137" s="77"/>
      <c r="ROY137" s="77"/>
      <c r="ROZ137" s="77"/>
      <c r="RPA137" s="77"/>
      <c r="RPB137" s="77"/>
      <c r="RPC137" s="77"/>
      <c r="RPD137" s="77"/>
      <c r="RPE137" s="77"/>
      <c r="RPF137" s="77"/>
      <c r="RPG137" s="77"/>
      <c r="RPH137" s="77"/>
      <c r="RPI137" s="77"/>
      <c r="RPJ137" s="77"/>
      <c r="RPK137" s="77"/>
      <c r="RPL137" s="77"/>
      <c r="RPM137" s="77"/>
      <c r="RPN137" s="77"/>
      <c r="RPO137" s="77"/>
      <c r="RPP137" s="77"/>
      <c r="RPQ137" s="77"/>
      <c r="RPR137" s="77"/>
      <c r="RPS137" s="77"/>
      <c r="RPT137" s="77"/>
      <c r="RPU137" s="77"/>
      <c r="RPV137" s="77"/>
      <c r="RPW137" s="77"/>
      <c r="RPX137" s="77"/>
      <c r="RPY137" s="77"/>
      <c r="RPZ137" s="77"/>
      <c r="RQA137" s="77"/>
      <c r="RQB137" s="77"/>
      <c r="RQC137" s="77"/>
      <c r="RQD137" s="77"/>
      <c r="RQE137" s="77"/>
      <c r="RQF137" s="77"/>
      <c r="RQG137" s="77"/>
      <c r="RQH137" s="77"/>
      <c r="RQI137" s="77"/>
      <c r="RQJ137" s="77"/>
      <c r="RQK137" s="77"/>
      <c r="RQL137" s="77"/>
      <c r="RQM137" s="77"/>
      <c r="RQN137" s="77"/>
      <c r="RQO137" s="77"/>
      <c r="RQP137" s="77"/>
      <c r="RQQ137" s="77"/>
      <c r="RQR137" s="77"/>
      <c r="RQS137" s="77"/>
      <c r="RQT137" s="77"/>
      <c r="RQU137" s="77"/>
      <c r="RQV137" s="77"/>
      <c r="RQW137" s="77"/>
      <c r="RQX137" s="77"/>
      <c r="RQY137" s="77"/>
      <c r="RQZ137" s="77"/>
      <c r="RRA137" s="77"/>
      <c r="RRB137" s="77"/>
      <c r="RRC137" s="77"/>
      <c r="RRD137" s="77"/>
      <c r="RRE137" s="77"/>
      <c r="RRF137" s="77"/>
      <c r="RRG137" s="77"/>
      <c r="RRH137" s="77"/>
      <c r="RRI137" s="77"/>
      <c r="RRJ137" s="77"/>
      <c r="RRK137" s="77"/>
      <c r="RRL137" s="77"/>
      <c r="RRM137" s="77"/>
      <c r="RRN137" s="77"/>
      <c r="RRO137" s="77"/>
      <c r="RRP137" s="77"/>
      <c r="RRQ137" s="77"/>
      <c r="RRR137" s="77"/>
      <c r="RRS137" s="77"/>
      <c r="RRT137" s="77"/>
      <c r="RRU137" s="77"/>
      <c r="RRV137" s="77"/>
      <c r="RRW137" s="77"/>
      <c r="RRX137" s="77"/>
      <c r="RRY137" s="77"/>
      <c r="RRZ137" s="77"/>
      <c r="RSA137" s="77"/>
      <c r="RSB137" s="77"/>
      <c r="RSC137" s="77"/>
      <c r="RSD137" s="77"/>
      <c r="RSE137" s="77"/>
      <c r="RSF137" s="77"/>
      <c r="RSG137" s="77"/>
      <c r="RSH137" s="77"/>
      <c r="RSI137" s="77"/>
      <c r="RSJ137" s="77"/>
      <c r="RSK137" s="77"/>
      <c r="RSL137" s="77"/>
      <c r="RSM137" s="77"/>
      <c r="RSN137" s="77"/>
      <c r="RSO137" s="77"/>
      <c r="RSP137" s="77"/>
      <c r="RSQ137" s="77"/>
      <c r="RSR137" s="77"/>
      <c r="RSS137" s="77"/>
      <c r="RST137" s="77"/>
      <c r="RSU137" s="77"/>
      <c r="RSV137" s="77"/>
      <c r="RSW137" s="77"/>
      <c r="RSX137" s="77"/>
      <c r="RSY137" s="77"/>
      <c r="RSZ137" s="77"/>
      <c r="RTA137" s="77"/>
      <c r="RTB137" s="77"/>
      <c r="RTC137" s="77"/>
      <c r="RTD137" s="77"/>
      <c r="RTE137" s="77"/>
      <c r="RTF137" s="77"/>
      <c r="RTG137" s="77"/>
      <c r="RTH137" s="77"/>
      <c r="RTI137" s="77"/>
      <c r="RTJ137" s="77"/>
      <c r="RTK137" s="77"/>
      <c r="RTL137" s="77"/>
      <c r="RTM137" s="77"/>
      <c r="RTN137" s="77"/>
      <c r="RTO137" s="77"/>
      <c r="RTP137" s="77"/>
      <c r="RTQ137" s="77"/>
      <c r="RTR137" s="77"/>
      <c r="RTS137" s="77"/>
      <c r="RTT137" s="77"/>
      <c r="RTU137" s="77"/>
      <c r="RTV137" s="77"/>
      <c r="RTW137" s="77"/>
      <c r="RTX137" s="77"/>
      <c r="RTY137" s="77"/>
      <c r="RTZ137" s="77"/>
      <c r="RUA137" s="77"/>
      <c r="RUB137" s="77"/>
      <c r="RUC137" s="77"/>
      <c r="RUD137" s="77"/>
      <c r="RUE137" s="77"/>
      <c r="RUF137" s="77"/>
      <c r="RUG137" s="77"/>
      <c r="RUH137" s="77"/>
      <c r="RUI137" s="77"/>
      <c r="RUJ137" s="77"/>
      <c r="RUK137" s="77"/>
      <c r="RUL137" s="77"/>
      <c r="RUM137" s="77"/>
      <c r="RUN137" s="77"/>
      <c r="RUO137" s="77"/>
      <c r="RUP137" s="77"/>
      <c r="RUQ137" s="77"/>
      <c r="RUR137" s="77"/>
      <c r="RUS137" s="77"/>
      <c r="RUT137" s="77"/>
      <c r="RUU137" s="77"/>
      <c r="RUV137" s="77"/>
      <c r="RUW137" s="77"/>
      <c r="RUX137" s="77"/>
      <c r="RUY137" s="77"/>
      <c r="RUZ137" s="77"/>
      <c r="RVA137" s="77"/>
      <c r="RVB137" s="77"/>
      <c r="RVC137" s="77"/>
      <c r="RVD137" s="77"/>
      <c r="RVE137" s="77"/>
      <c r="RVF137" s="77"/>
      <c r="RVG137" s="77"/>
      <c r="RVH137" s="77"/>
      <c r="RVI137" s="77"/>
      <c r="RVJ137" s="77"/>
      <c r="RVK137" s="77"/>
      <c r="RVL137" s="77"/>
      <c r="RVM137" s="77"/>
      <c r="RVN137" s="77"/>
      <c r="RVO137" s="77"/>
      <c r="RVP137" s="77"/>
      <c r="RVQ137" s="77"/>
      <c r="RVR137" s="77"/>
      <c r="RVS137" s="77"/>
      <c r="RVT137" s="77"/>
      <c r="RVU137" s="77"/>
      <c r="RVV137" s="77"/>
      <c r="RVW137" s="77"/>
      <c r="RVX137" s="77"/>
      <c r="RVY137" s="77"/>
      <c r="RVZ137" s="77"/>
      <c r="RWA137" s="77"/>
      <c r="RWB137" s="77"/>
      <c r="RWC137" s="77"/>
      <c r="RWD137" s="77"/>
      <c r="RWE137" s="77"/>
      <c r="RWF137" s="77"/>
      <c r="RWG137" s="77"/>
      <c r="RWH137" s="77"/>
      <c r="RWI137" s="77"/>
      <c r="RWJ137" s="77"/>
      <c r="RWK137" s="77"/>
      <c r="RWL137" s="77"/>
      <c r="RWM137" s="77"/>
      <c r="RWN137" s="77"/>
      <c r="RWO137" s="77"/>
      <c r="RWP137" s="77"/>
      <c r="RWQ137" s="77"/>
      <c r="RWR137" s="77"/>
      <c r="RWS137" s="77"/>
      <c r="RWT137" s="77"/>
      <c r="RWU137" s="77"/>
      <c r="RWV137" s="77"/>
      <c r="RWW137" s="77"/>
      <c r="RWX137" s="77"/>
      <c r="RWY137" s="77"/>
      <c r="RWZ137" s="77"/>
      <c r="RXA137" s="77"/>
      <c r="RXB137" s="77"/>
      <c r="RXC137" s="77"/>
      <c r="RXD137" s="77"/>
      <c r="RXE137" s="77"/>
      <c r="RXF137" s="77"/>
      <c r="RXG137" s="77"/>
      <c r="RXH137" s="77"/>
      <c r="RXI137" s="77"/>
      <c r="RXJ137" s="77"/>
      <c r="RXK137" s="77"/>
      <c r="RXL137" s="77"/>
      <c r="RXM137" s="77"/>
      <c r="RXN137" s="77"/>
      <c r="RXO137" s="77"/>
      <c r="RXP137" s="77"/>
      <c r="RXQ137" s="77"/>
      <c r="RXR137" s="77"/>
      <c r="RXS137" s="77"/>
      <c r="RXT137" s="77"/>
      <c r="RXU137" s="77"/>
      <c r="RXV137" s="77"/>
      <c r="RXW137" s="77"/>
      <c r="RXX137" s="77"/>
      <c r="RXY137" s="77"/>
      <c r="RXZ137" s="77"/>
      <c r="RYA137" s="77"/>
      <c r="RYB137" s="77"/>
      <c r="RYC137" s="77"/>
      <c r="RYD137" s="77"/>
      <c r="RYE137" s="77"/>
      <c r="RYF137" s="77"/>
      <c r="RYG137" s="77"/>
      <c r="RYH137" s="77"/>
      <c r="RYI137" s="77"/>
      <c r="RYJ137" s="77"/>
      <c r="RYK137" s="77"/>
      <c r="RYL137" s="77"/>
      <c r="RYM137" s="77"/>
      <c r="RYN137" s="77"/>
      <c r="RYO137" s="77"/>
      <c r="RYP137" s="77"/>
      <c r="RYQ137" s="77"/>
      <c r="RYR137" s="77"/>
      <c r="RYS137" s="77"/>
      <c r="RYT137" s="77"/>
      <c r="RYU137" s="77"/>
      <c r="RYV137" s="77"/>
      <c r="RYW137" s="77"/>
      <c r="RYX137" s="77"/>
      <c r="RYY137" s="77"/>
      <c r="RYZ137" s="77"/>
      <c r="RZA137" s="77"/>
      <c r="RZB137" s="77"/>
      <c r="RZC137" s="77"/>
      <c r="RZD137" s="77"/>
      <c r="RZE137" s="77"/>
      <c r="RZF137" s="77"/>
      <c r="RZG137" s="77"/>
      <c r="RZH137" s="77"/>
      <c r="RZI137" s="77"/>
      <c r="RZJ137" s="77"/>
      <c r="RZK137" s="77"/>
      <c r="RZL137" s="77"/>
      <c r="RZM137" s="77"/>
      <c r="RZN137" s="77"/>
      <c r="RZO137" s="77"/>
      <c r="RZP137" s="77"/>
      <c r="RZQ137" s="77"/>
      <c r="RZR137" s="77"/>
      <c r="RZS137" s="77"/>
      <c r="RZT137" s="77"/>
      <c r="RZU137" s="77"/>
      <c r="RZV137" s="77"/>
      <c r="RZW137" s="77"/>
      <c r="RZX137" s="77"/>
      <c r="RZY137" s="77"/>
      <c r="RZZ137" s="77"/>
      <c r="SAA137" s="77"/>
      <c r="SAB137" s="77"/>
      <c r="SAC137" s="77"/>
      <c r="SAD137" s="77"/>
      <c r="SAE137" s="77"/>
      <c r="SAF137" s="77"/>
      <c r="SAG137" s="77"/>
      <c r="SAH137" s="77"/>
      <c r="SAI137" s="77"/>
      <c r="SAJ137" s="77"/>
      <c r="SAK137" s="77"/>
      <c r="SAL137" s="77"/>
      <c r="SAM137" s="77"/>
      <c r="SAN137" s="77"/>
      <c r="SAO137" s="77"/>
      <c r="SAP137" s="77"/>
      <c r="SAQ137" s="77"/>
      <c r="SAR137" s="77"/>
      <c r="SAS137" s="77"/>
      <c r="SAT137" s="77"/>
      <c r="SAU137" s="77"/>
      <c r="SAV137" s="77"/>
      <c r="SAW137" s="77"/>
      <c r="SAX137" s="77"/>
      <c r="SAY137" s="77"/>
      <c r="SAZ137" s="77"/>
      <c r="SBA137" s="77"/>
      <c r="SBB137" s="77"/>
      <c r="SBC137" s="77"/>
      <c r="SBD137" s="77"/>
      <c r="SBE137" s="77"/>
      <c r="SBF137" s="77"/>
      <c r="SBG137" s="77"/>
      <c r="SBH137" s="77"/>
      <c r="SBI137" s="77"/>
      <c r="SBJ137" s="77"/>
      <c r="SBK137" s="77"/>
      <c r="SBL137" s="77"/>
      <c r="SBM137" s="77"/>
      <c r="SBN137" s="77"/>
      <c r="SBO137" s="77"/>
      <c r="SBP137" s="77"/>
      <c r="SBQ137" s="77"/>
      <c r="SBR137" s="77"/>
      <c r="SBS137" s="77"/>
      <c r="SBT137" s="77"/>
      <c r="SBU137" s="77"/>
      <c r="SBV137" s="77"/>
      <c r="SBW137" s="77"/>
      <c r="SBX137" s="77"/>
      <c r="SBY137" s="77"/>
      <c r="SBZ137" s="77"/>
      <c r="SCA137" s="77"/>
      <c r="SCB137" s="77"/>
      <c r="SCC137" s="77"/>
      <c r="SCD137" s="77"/>
      <c r="SCE137" s="77"/>
      <c r="SCF137" s="77"/>
      <c r="SCG137" s="77"/>
      <c r="SCH137" s="77"/>
      <c r="SCI137" s="77"/>
      <c r="SCJ137" s="77"/>
      <c r="SCK137" s="77"/>
      <c r="SCL137" s="77"/>
      <c r="SCM137" s="77"/>
      <c r="SCN137" s="77"/>
      <c r="SCO137" s="77"/>
      <c r="SCP137" s="77"/>
      <c r="SCQ137" s="77"/>
      <c r="SCR137" s="77"/>
      <c r="SCS137" s="77"/>
      <c r="SCT137" s="77"/>
      <c r="SCU137" s="77"/>
      <c r="SCV137" s="77"/>
      <c r="SCW137" s="77"/>
      <c r="SCX137" s="77"/>
      <c r="SCY137" s="77"/>
      <c r="SCZ137" s="77"/>
      <c r="SDA137" s="77"/>
      <c r="SDB137" s="77"/>
      <c r="SDC137" s="77"/>
      <c r="SDD137" s="77"/>
      <c r="SDE137" s="77"/>
      <c r="SDF137" s="77"/>
      <c r="SDG137" s="77"/>
      <c r="SDH137" s="77"/>
      <c r="SDI137" s="77"/>
      <c r="SDJ137" s="77"/>
      <c r="SDK137" s="77"/>
      <c r="SDL137" s="77"/>
      <c r="SDM137" s="77"/>
      <c r="SDN137" s="77"/>
      <c r="SDO137" s="77"/>
      <c r="SDP137" s="77"/>
      <c r="SDQ137" s="77"/>
      <c r="SDR137" s="77"/>
      <c r="SDS137" s="77"/>
      <c r="SDT137" s="77"/>
      <c r="SDU137" s="77"/>
      <c r="SDV137" s="77"/>
      <c r="SDW137" s="77"/>
      <c r="SDX137" s="77"/>
      <c r="SDY137" s="77"/>
      <c r="SDZ137" s="77"/>
      <c r="SEA137" s="77"/>
      <c r="SEB137" s="77"/>
      <c r="SEC137" s="77"/>
      <c r="SED137" s="77"/>
      <c r="SEE137" s="77"/>
      <c r="SEF137" s="77"/>
      <c r="SEG137" s="77"/>
      <c r="SEH137" s="77"/>
      <c r="SEI137" s="77"/>
      <c r="SEJ137" s="77"/>
      <c r="SEK137" s="77"/>
      <c r="SEL137" s="77"/>
      <c r="SEM137" s="77"/>
      <c r="SEN137" s="77"/>
      <c r="SEO137" s="77"/>
      <c r="SEP137" s="77"/>
      <c r="SEQ137" s="77"/>
      <c r="SER137" s="77"/>
      <c r="SES137" s="77"/>
      <c r="SET137" s="77"/>
      <c r="SEU137" s="77"/>
      <c r="SEV137" s="77"/>
      <c r="SEW137" s="77"/>
      <c r="SEX137" s="77"/>
      <c r="SEY137" s="77"/>
      <c r="SEZ137" s="77"/>
      <c r="SFA137" s="77"/>
      <c r="SFB137" s="77"/>
      <c r="SFC137" s="77"/>
      <c r="SFD137" s="77"/>
      <c r="SFE137" s="77"/>
      <c r="SFF137" s="77"/>
      <c r="SFG137" s="77"/>
      <c r="SFH137" s="77"/>
      <c r="SFI137" s="77"/>
      <c r="SFJ137" s="77"/>
      <c r="SFK137" s="77"/>
      <c r="SFL137" s="77"/>
      <c r="SFM137" s="77"/>
      <c r="SFN137" s="77"/>
      <c r="SFO137" s="77"/>
      <c r="SFP137" s="77"/>
      <c r="SFQ137" s="77"/>
      <c r="SFR137" s="77"/>
      <c r="SFS137" s="77"/>
      <c r="SFT137" s="77"/>
      <c r="SFU137" s="77"/>
      <c r="SFV137" s="77"/>
      <c r="SFW137" s="77"/>
      <c r="SFX137" s="77"/>
      <c r="SFY137" s="77"/>
      <c r="SFZ137" s="77"/>
      <c r="SGA137" s="77"/>
      <c r="SGB137" s="77"/>
      <c r="SGC137" s="77"/>
      <c r="SGD137" s="77"/>
      <c r="SGE137" s="77"/>
      <c r="SGF137" s="77"/>
      <c r="SGG137" s="77"/>
      <c r="SGH137" s="77"/>
      <c r="SGI137" s="77"/>
      <c r="SGJ137" s="77"/>
      <c r="SGK137" s="77"/>
      <c r="SGL137" s="77"/>
      <c r="SGM137" s="77"/>
      <c r="SGN137" s="77"/>
      <c r="SGO137" s="77"/>
      <c r="SGP137" s="77"/>
      <c r="SGQ137" s="77"/>
      <c r="SGR137" s="77"/>
      <c r="SGS137" s="77"/>
      <c r="SGT137" s="77"/>
      <c r="SGU137" s="77"/>
      <c r="SGV137" s="77"/>
      <c r="SGW137" s="77"/>
      <c r="SGX137" s="77"/>
      <c r="SGY137" s="77"/>
      <c r="SGZ137" s="77"/>
      <c r="SHA137" s="77"/>
      <c r="SHB137" s="77"/>
      <c r="SHC137" s="77"/>
      <c r="SHD137" s="77"/>
      <c r="SHE137" s="77"/>
      <c r="SHF137" s="77"/>
      <c r="SHG137" s="77"/>
      <c r="SHH137" s="77"/>
      <c r="SHI137" s="77"/>
      <c r="SHJ137" s="77"/>
      <c r="SHK137" s="77"/>
      <c r="SHL137" s="77"/>
      <c r="SHM137" s="77"/>
      <c r="SHN137" s="77"/>
      <c r="SHO137" s="77"/>
      <c r="SHP137" s="77"/>
      <c r="SHQ137" s="77"/>
      <c r="SHR137" s="77"/>
      <c r="SHS137" s="77"/>
      <c r="SHT137" s="77"/>
      <c r="SHU137" s="77"/>
      <c r="SHV137" s="77"/>
      <c r="SHW137" s="77"/>
      <c r="SHX137" s="77"/>
      <c r="SHY137" s="77"/>
      <c r="SHZ137" s="77"/>
      <c r="SIA137" s="77"/>
      <c r="SIB137" s="77"/>
      <c r="SIC137" s="77"/>
      <c r="SID137" s="77"/>
      <c r="SIE137" s="77"/>
      <c r="SIF137" s="77"/>
      <c r="SIG137" s="77"/>
      <c r="SIH137" s="77"/>
      <c r="SII137" s="77"/>
      <c r="SIJ137" s="77"/>
      <c r="SIK137" s="77"/>
      <c r="SIL137" s="77"/>
      <c r="SIM137" s="77"/>
      <c r="SIN137" s="77"/>
      <c r="SIO137" s="77"/>
      <c r="SIP137" s="77"/>
      <c r="SIQ137" s="77"/>
      <c r="SIR137" s="77"/>
      <c r="SIS137" s="77"/>
      <c r="SIT137" s="77"/>
      <c r="SIU137" s="77"/>
      <c r="SIV137" s="77"/>
      <c r="SIW137" s="77"/>
      <c r="SIX137" s="77"/>
      <c r="SIY137" s="77"/>
      <c r="SIZ137" s="77"/>
      <c r="SJA137" s="77"/>
      <c r="SJB137" s="77"/>
      <c r="SJC137" s="77"/>
      <c r="SJD137" s="77"/>
      <c r="SJE137" s="77"/>
      <c r="SJF137" s="77"/>
      <c r="SJG137" s="77"/>
      <c r="SJH137" s="77"/>
      <c r="SJI137" s="77"/>
      <c r="SJJ137" s="77"/>
      <c r="SJK137" s="77"/>
      <c r="SJL137" s="77"/>
      <c r="SJM137" s="77"/>
      <c r="SJN137" s="77"/>
      <c r="SJO137" s="77"/>
      <c r="SJP137" s="77"/>
      <c r="SJQ137" s="77"/>
      <c r="SJR137" s="77"/>
      <c r="SJS137" s="77"/>
      <c r="SJT137" s="77"/>
      <c r="SJU137" s="77"/>
      <c r="SJV137" s="77"/>
      <c r="SJW137" s="77"/>
      <c r="SJX137" s="77"/>
      <c r="SJY137" s="77"/>
      <c r="SJZ137" s="77"/>
      <c r="SKA137" s="77"/>
      <c r="SKB137" s="77"/>
      <c r="SKC137" s="77"/>
      <c r="SKD137" s="77"/>
      <c r="SKE137" s="77"/>
      <c r="SKF137" s="77"/>
      <c r="SKG137" s="77"/>
      <c r="SKH137" s="77"/>
      <c r="SKI137" s="77"/>
      <c r="SKJ137" s="77"/>
      <c r="SKK137" s="77"/>
      <c r="SKL137" s="77"/>
      <c r="SKM137" s="77"/>
      <c r="SKN137" s="77"/>
      <c r="SKO137" s="77"/>
      <c r="SKP137" s="77"/>
      <c r="SKQ137" s="77"/>
      <c r="SKR137" s="77"/>
      <c r="SKS137" s="77"/>
      <c r="SKT137" s="77"/>
      <c r="SKU137" s="77"/>
      <c r="SKV137" s="77"/>
      <c r="SKW137" s="77"/>
      <c r="SKX137" s="77"/>
      <c r="SKY137" s="77"/>
      <c r="SKZ137" s="77"/>
      <c r="SLA137" s="77"/>
      <c r="SLB137" s="77"/>
      <c r="SLC137" s="77"/>
      <c r="SLD137" s="77"/>
      <c r="SLE137" s="77"/>
      <c r="SLF137" s="77"/>
      <c r="SLG137" s="77"/>
      <c r="SLH137" s="77"/>
      <c r="SLI137" s="77"/>
      <c r="SLJ137" s="77"/>
      <c r="SLK137" s="77"/>
      <c r="SLL137" s="77"/>
      <c r="SLM137" s="77"/>
      <c r="SLN137" s="77"/>
      <c r="SLO137" s="77"/>
      <c r="SLP137" s="77"/>
      <c r="SLQ137" s="77"/>
      <c r="SLR137" s="77"/>
      <c r="SLS137" s="77"/>
      <c r="SLT137" s="77"/>
      <c r="SLU137" s="77"/>
      <c r="SLV137" s="77"/>
      <c r="SLW137" s="77"/>
      <c r="SLX137" s="77"/>
      <c r="SLY137" s="77"/>
      <c r="SLZ137" s="77"/>
      <c r="SMA137" s="77"/>
      <c r="SMB137" s="77"/>
      <c r="SMC137" s="77"/>
      <c r="SMD137" s="77"/>
      <c r="SME137" s="77"/>
      <c r="SMF137" s="77"/>
      <c r="SMG137" s="77"/>
      <c r="SMH137" s="77"/>
      <c r="SMI137" s="77"/>
      <c r="SMJ137" s="77"/>
      <c r="SMK137" s="77"/>
      <c r="SML137" s="77"/>
      <c r="SMM137" s="77"/>
      <c r="SMN137" s="77"/>
      <c r="SMO137" s="77"/>
      <c r="SMP137" s="77"/>
      <c r="SMQ137" s="77"/>
      <c r="SMR137" s="77"/>
      <c r="SMS137" s="77"/>
      <c r="SMT137" s="77"/>
      <c r="SMU137" s="77"/>
      <c r="SMV137" s="77"/>
      <c r="SMW137" s="77"/>
      <c r="SMX137" s="77"/>
      <c r="SMY137" s="77"/>
      <c r="SMZ137" s="77"/>
      <c r="SNA137" s="77"/>
      <c r="SNB137" s="77"/>
      <c r="SNC137" s="77"/>
      <c r="SND137" s="77"/>
      <c r="SNE137" s="77"/>
      <c r="SNF137" s="77"/>
      <c r="SNG137" s="77"/>
      <c r="SNH137" s="77"/>
      <c r="SNI137" s="77"/>
      <c r="SNJ137" s="77"/>
      <c r="SNK137" s="77"/>
      <c r="SNL137" s="77"/>
      <c r="SNM137" s="77"/>
      <c r="SNN137" s="77"/>
      <c r="SNO137" s="77"/>
      <c r="SNP137" s="77"/>
      <c r="SNQ137" s="77"/>
      <c r="SNR137" s="77"/>
      <c r="SNS137" s="77"/>
      <c r="SNT137" s="77"/>
      <c r="SNU137" s="77"/>
      <c r="SNV137" s="77"/>
      <c r="SNW137" s="77"/>
      <c r="SNX137" s="77"/>
      <c r="SNY137" s="77"/>
      <c r="SNZ137" s="77"/>
      <c r="SOA137" s="77"/>
      <c r="SOB137" s="77"/>
      <c r="SOC137" s="77"/>
      <c r="SOD137" s="77"/>
      <c r="SOE137" s="77"/>
      <c r="SOF137" s="77"/>
      <c r="SOG137" s="77"/>
      <c r="SOH137" s="77"/>
      <c r="SOI137" s="77"/>
      <c r="SOJ137" s="77"/>
      <c r="SOK137" s="77"/>
      <c r="SOL137" s="77"/>
      <c r="SOM137" s="77"/>
      <c r="SON137" s="77"/>
      <c r="SOO137" s="77"/>
      <c r="SOP137" s="77"/>
      <c r="SOQ137" s="77"/>
      <c r="SOR137" s="77"/>
      <c r="SOS137" s="77"/>
      <c r="SOT137" s="77"/>
      <c r="SOU137" s="77"/>
      <c r="SOV137" s="77"/>
      <c r="SOW137" s="77"/>
      <c r="SOX137" s="77"/>
      <c r="SOY137" s="77"/>
      <c r="SOZ137" s="77"/>
      <c r="SPA137" s="77"/>
      <c r="SPB137" s="77"/>
      <c r="SPC137" s="77"/>
      <c r="SPD137" s="77"/>
      <c r="SPE137" s="77"/>
      <c r="SPF137" s="77"/>
      <c r="SPG137" s="77"/>
      <c r="SPH137" s="77"/>
      <c r="SPI137" s="77"/>
      <c r="SPJ137" s="77"/>
      <c r="SPK137" s="77"/>
      <c r="SPL137" s="77"/>
      <c r="SPM137" s="77"/>
      <c r="SPN137" s="77"/>
      <c r="SPO137" s="77"/>
      <c r="SPP137" s="77"/>
      <c r="SPQ137" s="77"/>
      <c r="SPR137" s="77"/>
      <c r="SPS137" s="77"/>
      <c r="SPT137" s="77"/>
      <c r="SPU137" s="77"/>
      <c r="SPV137" s="77"/>
      <c r="SPW137" s="77"/>
      <c r="SPX137" s="77"/>
      <c r="SPY137" s="77"/>
      <c r="SPZ137" s="77"/>
      <c r="SQA137" s="77"/>
      <c r="SQB137" s="77"/>
      <c r="SQC137" s="77"/>
      <c r="SQD137" s="77"/>
      <c r="SQE137" s="77"/>
      <c r="SQF137" s="77"/>
      <c r="SQG137" s="77"/>
      <c r="SQH137" s="77"/>
      <c r="SQI137" s="77"/>
      <c r="SQJ137" s="77"/>
      <c r="SQK137" s="77"/>
      <c r="SQL137" s="77"/>
      <c r="SQM137" s="77"/>
      <c r="SQN137" s="77"/>
      <c r="SQO137" s="77"/>
      <c r="SQP137" s="77"/>
      <c r="SQQ137" s="77"/>
      <c r="SQR137" s="77"/>
      <c r="SQS137" s="77"/>
      <c r="SQT137" s="77"/>
      <c r="SQU137" s="77"/>
      <c r="SQV137" s="77"/>
      <c r="SQW137" s="77"/>
      <c r="SQX137" s="77"/>
      <c r="SQY137" s="77"/>
      <c r="SQZ137" s="77"/>
      <c r="SRA137" s="77"/>
      <c r="SRB137" s="77"/>
      <c r="SRC137" s="77"/>
      <c r="SRD137" s="77"/>
      <c r="SRE137" s="77"/>
      <c r="SRF137" s="77"/>
      <c r="SRG137" s="77"/>
      <c r="SRH137" s="77"/>
      <c r="SRI137" s="77"/>
      <c r="SRJ137" s="77"/>
      <c r="SRK137" s="77"/>
      <c r="SRL137" s="77"/>
      <c r="SRM137" s="77"/>
      <c r="SRN137" s="77"/>
      <c r="SRO137" s="77"/>
      <c r="SRP137" s="77"/>
      <c r="SRQ137" s="77"/>
      <c r="SRR137" s="77"/>
      <c r="SRS137" s="77"/>
      <c r="SRT137" s="77"/>
      <c r="SRU137" s="77"/>
      <c r="SRV137" s="77"/>
      <c r="SRW137" s="77"/>
      <c r="SRX137" s="77"/>
      <c r="SRY137" s="77"/>
      <c r="SRZ137" s="77"/>
      <c r="SSA137" s="77"/>
      <c r="SSB137" s="77"/>
      <c r="SSC137" s="77"/>
      <c r="SSD137" s="77"/>
      <c r="SSE137" s="77"/>
      <c r="SSF137" s="77"/>
      <c r="SSG137" s="77"/>
      <c r="SSH137" s="77"/>
      <c r="SSI137" s="77"/>
      <c r="SSJ137" s="77"/>
      <c r="SSK137" s="77"/>
      <c r="SSL137" s="77"/>
      <c r="SSM137" s="77"/>
      <c r="SSN137" s="77"/>
      <c r="SSO137" s="77"/>
      <c r="SSP137" s="77"/>
      <c r="SSQ137" s="77"/>
      <c r="SSR137" s="77"/>
      <c r="SSS137" s="77"/>
      <c r="SST137" s="77"/>
      <c r="SSU137" s="77"/>
      <c r="SSV137" s="77"/>
      <c r="SSW137" s="77"/>
      <c r="SSX137" s="77"/>
      <c r="SSY137" s="77"/>
      <c r="SSZ137" s="77"/>
      <c r="STA137" s="77"/>
      <c r="STB137" s="77"/>
      <c r="STC137" s="77"/>
      <c r="STD137" s="77"/>
      <c r="STE137" s="77"/>
      <c r="STF137" s="77"/>
      <c r="STG137" s="77"/>
      <c r="STH137" s="77"/>
      <c r="STI137" s="77"/>
      <c r="STJ137" s="77"/>
      <c r="STK137" s="77"/>
      <c r="STL137" s="77"/>
      <c r="STM137" s="77"/>
      <c r="STN137" s="77"/>
      <c r="STO137" s="77"/>
      <c r="STP137" s="77"/>
      <c r="STQ137" s="77"/>
      <c r="STR137" s="77"/>
      <c r="STS137" s="77"/>
      <c r="STT137" s="77"/>
      <c r="STU137" s="77"/>
      <c r="STV137" s="77"/>
      <c r="STW137" s="77"/>
      <c r="STX137" s="77"/>
      <c r="STY137" s="77"/>
      <c r="STZ137" s="77"/>
      <c r="SUA137" s="77"/>
      <c r="SUB137" s="77"/>
      <c r="SUC137" s="77"/>
      <c r="SUD137" s="77"/>
      <c r="SUE137" s="77"/>
      <c r="SUF137" s="77"/>
      <c r="SUG137" s="77"/>
      <c r="SUH137" s="77"/>
      <c r="SUI137" s="77"/>
      <c r="SUJ137" s="77"/>
      <c r="SUK137" s="77"/>
      <c r="SUL137" s="77"/>
      <c r="SUM137" s="77"/>
      <c r="SUN137" s="77"/>
      <c r="SUO137" s="77"/>
      <c r="SUP137" s="77"/>
      <c r="SUQ137" s="77"/>
      <c r="SUR137" s="77"/>
      <c r="SUS137" s="77"/>
      <c r="SUT137" s="77"/>
      <c r="SUU137" s="77"/>
      <c r="SUV137" s="77"/>
      <c r="SUW137" s="77"/>
      <c r="SUX137" s="77"/>
      <c r="SUY137" s="77"/>
      <c r="SUZ137" s="77"/>
      <c r="SVA137" s="77"/>
      <c r="SVB137" s="77"/>
      <c r="SVC137" s="77"/>
      <c r="SVD137" s="77"/>
      <c r="SVE137" s="77"/>
      <c r="SVF137" s="77"/>
      <c r="SVG137" s="77"/>
      <c r="SVH137" s="77"/>
      <c r="SVI137" s="77"/>
      <c r="SVJ137" s="77"/>
      <c r="SVK137" s="77"/>
      <c r="SVL137" s="77"/>
      <c r="SVM137" s="77"/>
      <c r="SVN137" s="77"/>
      <c r="SVO137" s="77"/>
      <c r="SVP137" s="77"/>
      <c r="SVQ137" s="77"/>
      <c r="SVR137" s="77"/>
      <c r="SVS137" s="77"/>
      <c r="SVT137" s="77"/>
      <c r="SVU137" s="77"/>
      <c r="SVV137" s="77"/>
      <c r="SVW137" s="77"/>
      <c r="SVX137" s="77"/>
      <c r="SVY137" s="77"/>
      <c r="SVZ137" s="77"/>
      <c r="SWA137" s="77"/>
      <c r="SWB137" s="77"/>
      <c r="SWC137" s="77"/>
      <c r="SWD137" s="77"/>
      <c r="SWE137" s="77"/>
      <c r="SWF137" s="77"/>
      <c r="SWG137" s="77"/>
      <c r="SWH137" s="77"/>
      <c r="SWI137" s="77"/>
      <c r="SWJ137" s="77"/>
      <c r="SWK137" s="77"/>
      <c r="SWL137" s="77"/>
      <c r="SWM137" s="77"/>
      <c r="SWN137" s="77"/>
      <c r="SWO137" s="77"/>
      <c r="SWP137" s="77"/>
      <c r="SWQ137" s="77"/>
      <c r="SWR137" s="77"/>
      <c r="SWS137" s="77"/>
      <c r="SWT137" s="77"/>
      <c r="SWU137" s="77"/>
      <c r="SWV137" s="77"/>
      <c r="SWW137" s="77"/>
      <c r="SWX137" s="77"/>
      <c r="SWY137" s="77"/>
      <c r="SWZ137" s="77"/>
      <c r="SXA137" s="77"/>
      <c r="SXB137" s="77"/>
      <c r="SXC137" s="77"/>
      <c r="SXD137" s="77"/>
      <c r="SXE137" s="77"/>
      <c r="SXF137" s="77"/>
      <c r="SXG137" s="77"/>
      <c r="SXH137" s="77"/>
      <c r="SXI137" s="77"/>
      <c r="SXJ137" s="77"/>
      <c r="SXK137" s="77"/>
      <c r="SXL137" s="77"/>
      <c r="SXM137" s="77"/>
      <c r="SXN137" s="77"/>
      <c r="SXO137" s="77"/>
      <c r="SXP137" s="77"/>
      <c r="SXQ137" s="77"/>
      <c r="SXR137" s="77"/>
      <c r="SXS137" s="77"/>
      <c r="SXT137" s="77"/>
      <c r="SXU137" s="77"/>
      <c r="SXV137" s="77"/>
      <c r="SXW137" s="77"/>
      <c r="SXX137" s="77"/>
      <c r="SXY137" s="77"/>
      <c r="SXZ137" s="77"/>
      <c r="SYA137" s="77"/>
      <c r="SYB137" s="77"/>
      <c r="SYC137" s="77"/>
      <c r="SYD137" s="77"/>
      <c r="SYE137" s="77"/>
      <c r="SYF137" s="77"/>
      <c r="SYG137" s="77"/>
      <c r="SYH137" s="77"/>
      <c r="SYI137" s="77"/>
      <c r="SYJ137" s="77"/>
      <c r="SYK137" s="77"/>
      <c r="SYL137" s="77"/>
      <c r="SYM137" s="77"/>
      <c r="SYN137" s="77"/>
      <c r="SYO137" s="77"/>
      <c r="SYP137" s="77"/>
      <c r="SYQ137" s="77"/>
      <c r="SYR137" s="77"/>
      <c r="SYS137" s="77"/>
      <c r="SYT137" s="77"/>
      <c r="SYU137" s="77"/>
      <c r="SYV137" s="77"/>
      <c r="SYW137" s="77"/>
      <c r="SYX137" s="77"/>
      <c r="SYY137" s="77"/>
      <c r="SYZ137" s="77"/>
      <c r="SZA137" s="77"/>
      <c r="SZB137" s="77"/>
      <c r="SZC137" s="77"/>
      <c r="SZD137" s="77"/>
      <c r="SZE137" s="77"/>
      <c r="SZF137" s="77"/>
      <c r="SZG137" s="77"/>
      <c r="SZH137" s="77"/>
      <c r="SZI137" s="77"/>
      <c r="SZJ137" s="77"/>
      <c r="SZK137" s="77"/>
      <c r="SZL137" s="77"/>
      <c r="SZM137" s="77"/>
      <c r="SZN137" s="77"/>
      <c r="SZO137" s="77"/>
      <c r="SZP137" s="77"/>
      <c r="SZQ137" s="77"/>
      <c r="SZR137" s="77"/>
      <c r="SZS137" s="77"/>
      <c r="SZT137" s="77"/>
      <c r="SZU137" s="77"/>
      <c r="SZV137" s="77"/>
      <c r="SZW137" s="77"/>
      <c r="SZX137" s="77"/>
      <c r="SZY137" s="77"/>
      <c r="SZZ137" s="77"/>
      <c r="TAA137" s="77"/>
      <c r="TAB137" s="77"/>
      <c r="TAC137" s="77"/>
      <c r="TAD137" s="77"/>
      <c r="TAE137" s="77"/>
      <c r="TAF137" s="77"/>
      <c r="TAG137" s="77"/>
      <c r="TAH137" s="77"/>
      <c r="TAI137" s="77"/>
      <c r="TAJ137" s="77"/>
      <c r="TAK137" s="77"/>
      <c r="TAL137" s="77"/>
      <c r="TAM137" s="77"/>
      <c r="TAN137" s="77"/>
      <c r="TAO137" s="77"/>
      <c r="TAP137" s="77"/>
      <c r="TAQ137" s="77"/>
      <c r="TAR137" s="77"/>
      <c r="TAS137" s="77"/>
      <c r="TAT137" s="77"/>
      <c r="TAU137" s="77"/>
      <c r="TAV137" s="77"/>
      <c r="TAW137" s="77"/>
      <c r="TAX137" s="77"/>
      <c r="TAY137" s="77"/>
      <c r="TAZ137" s="77"/>
      <c r="TBA137" s="77"/>
      <c r="TBB137" s="77"/>
      <c r="TBC137" s="77"/>
      <c r="TBD137" s="77"/>
      <c r="TBE137" s="77"/>
      <c r="TBF137" s="77"/>
      <c r="TBG137" s="77"/>
      <c r="TBH137" s="77"/>
      <c r="TBI137" s="77"/>
      <c r="TBJ137" s="77"/>
      <c r="TBK137" s="77"/>
      <c r="TBL137" s="77"/>
      <c r="TBM137" s="77"/>
      <c r="TBN137" s="77"/>
      <c r="TBO137" s="77"/>
      <c r="TBP137" s="77"/>
      <c r="TBQ137" s="77"/>
      <c r="TBR137" s="77"/>
      <c r="TBS137" s="77"/>
      <c r="TBT137" s="77"/>
      <c r="TBU137" s="77"/>
      <c r="TBV137" s="77"/>
      <c r="TBW137" s="77"/>
      <c r="TBX137" s="77"/>
      <c r="TBY137" s="77"/>
      <c r="TBZ137" s="77"/>
      <c r="TCA137" s="77"/>
      <c r="TCB137" s="77"/>
      <c r="TCC137" s="77"/>
      <c r="TCD137" s="77"/>
      <c r="TCE137" s="77"/>
      <c r="TCF137" s="77"/>
      <c r="TCG137" s="77"/>
      <c r="TCH137" s="77"/>
      <c r="TCI137" s="77"/>
      <c r="TCJ137" s="77"/>
      <c r="TCK137" s="77"/>
      <c r="TCL137" s="77"/>
      <c r="TCM137" s="77"/>
      <c r="TCN137" s="77"/>
      <c r="TCO137" s="77"/>
      <c r="TCP137" s="77"/>
      <c r="TCQ137" s="77"/>
      <c r="TCR137" s="77"/>
      <c r="TCS137" s="77"/>
      <c r="TCT137" s="77"/>
      <c r="TCU137" s="77"/>
      <c r="TCV137" s="77"/>
      <c r="TCW137" s="77"/>
      <c r="TCX137" s="77"/>
      <c r="TCY137" s="77"/>
      <c r="TCZ137" s="77"/>
      <c r="TDA137" s="77"/>
      <c r="TDB137" s="77"/>
      <c r="TDC137" s="77"/>
      <c r="TDD137" s="77"/>
      <c r="TDE137" s="77"/>
      <c r="TDF137" s="77"/>
      <c r="TDG137" s="77"/>
      <c r="TDH137" s="77"/>
      <c r="TDI137" s="77"/>
      <c r="TDJ137" s="77"/>
      <c r="TDK137" s="77"/>
      <c r="TDL137" s="77"/>
      <c r="TDM137" s="77"/>
      <c r="TDN137" s="77"/>
      <c r="TDO137" s="77"/>
      <c r="TDP137" s="77"/>
      <c r="TDQ137" s="77"/>
      <c r="TDR137" s="77"/>
      <c r="TDS137" s="77"/>
      <c r="TDT137" s="77"/>
      <c r="TDU137" s="77"/>
      <c r="TDV137" s="77"/>
      <c r="TDW137" s="77"/>
      <c r="TDX137" s="77"/>
      <c r="TDY137" s="77"/>
      <c r="TDZ137" s="77"/>
      <c r="TEA137" s="77"/>
      <c r="TEB137" s="77"/>
      <c r="TEC137" s="77"/>
      <c r="TED137" s="77"/>
      <c r="TEE137" s="77"/>
      <c r="TEF137" s="77"/>
      <c r="TEG137" s="77"/>
      <c r="TEH137" s="77"/>
      <c r="TEI137" s="77"/>
      <c r="TEJ137" s="77"/>
      <c r="TEK137" s="77"/>
      <c r="TEL137" s="77"/>
      <c r="TEM137" s="77"/>
      <c r="TEN137" s="77"/>
      <c r="TEO137" s="77"/>
      <c r="TEP137" s="77"/>
      <c r="TEQ137" s="77"/>
      <c r="TER137" s="77"/>
      <c r="TES137" s="77"/>
      <c r="TET137" s="77"/>
      <c r="TEU137" s="77"/>
      <c r="TEV137" s="77"/>
      <c r="TEW137" s="77"/>
      <c r="TEX137" s="77"/>
      <c r="TEY137" s="77"/>
      <c r="TEZ137" s="77"/>
      <c r="TFA137" s="77"/>
      <c r="TFB137" s="77"/>
      <c r="TFC137" s="77"/>
      <c r="TFD137" s="77"/>
      <c r="TFE137" s="77"/>
      <c r="TFF137" s="77"/>
      <c r="TFG137" s="77"/>
      <c r="TFH137" s="77"/>
      <c r="TFI137" s="77"/>
      <c r="TFJ137" s="77"/>
      <c r="TFK137" s="77"/>
      <c r="TFL137" s="77"/>
      <c r="TFM137" s="77"/>
      <c r="TFN137" s="77"/>
      <c r="TFO137" s="77"/>
      <c r="TFP137" s="77"/>
      <c r="TFQ137" s="77"/>
      <c r="TFR137" s="77"/>
      <c r="TFS137" s="77"/>
      <c r="TFT137" s="77"/>
      <c r="TFU137" s="77"/>
      <c r="TFV137" s="77"/>
      <c r="TFW137" s="77"/>
      <c r="TFX137" s="77"/>
      <c r="TFY137" s="77"/>
      <c r="TFZ137" s="77"/>
      <c r="TGA137" s="77"/>
      <c r="TGB137" s="77"/>
      <c r="TGC137" s="77"/>
      <c r="TGD137" s="77"/>
      <c r="TGE137" s="77"/>
      <c r="TGF137" s="77"/>
      <c r="TGG137" s="77"/>
      <c r="TGH137" s="77"/>
      <c r="TGI137" s="77"/>
      <c r="TGJ137" s="77"/>
      <c r="TGK137" s="77"/>
      <c r="TGL137" s="77"/>
      <c r="TGM137" s="77"/>
      <c r="TGN137" s="77"/>
      <c r="TGO137" s="77"/>
      <c r="TGP137" s="77"/>
      <c r="TGQ137" s="77"/>
      <c r="TGR137" s="77"/>
      <c r="TGS137" s="77"/>
      <c r="TGT137" s="77"/>
      <c r="TGU137" s="77"/>
      <c r="TGV137" s="77"/>
      <c r="TGW137" s="77"/>
      <c r="TGX137" s="77"/>
      <c r="TGY137" s="77"/>
      <c r="TGZ137" s="77"/>
      <c r="THA137" s="77"/>
      <c r="THB137" s="77"/>
      <c r="THC137" s="77"/>
      <c r="THD137" s="77"/>
      <c r="THE137" s="77"/>
      <c r="THF137" s="77"/>
      <c r="THG137" s="77"/>
      <c r="THH137" s="77"/>
      <c r="THI137" s="77"/>
      <c r="THJ137" s="77"/>
      <c r="THK137" s="77"/>
      <c r="THL137" s="77"/>
      <c r="THM137" s="77"/>
      <c r="THN137" s="77"/>
      <c r="THO137" s="77"/>
      <c r="THP137" s="77"/>
      <c r="THQ137" s="77"/>
      <c r="THR137" s="77"/>
      <c r="THS137" s="77"/>
      <c r="THT137" s="77"/>
      <c r="THU137" s="77"/>
      <c r="THV137" s="77"/>
      <c r="THW137" s="77"/>
      <c r="THX137" s="77"/>
      <c r="THY137" s="77"/>
      <c r="THZ137" s="77"/>
      <c r="TIA137" s="77"/>
      <c r="TIB137" s="77"/>
      <c r="TIC137" s="77"/>
      <c r="TID137" s="77"/>
      <c r="TIE137" s="77"/>
      <c r="TIF137" s="77"/>
      <c r="TIG137" s="77"/>
      <c r="TIH137" s="77"/>
      <c r="TII137" s="77"/>
      <c r="TIJ137" s="77"/>
      <c r="TIK137" s="77"/>
      <c r="TIL137" s="77"/>
      <c r="TIM137" s="77"/>
      <c r="TIN137" s="77"/>
      <c r="TIO137" s="77"/>
      <c r="TIP137" s="77"/>
      <c r="TIQ137" s="77"/>
      <c r="TIR137" s="77"/>
      <c r="TIS137" s="77"/>
      <c r="TIT137" s="77"/>
      <c r="TIU137" s="77"/>
      <c r="TIV137" s="77"/>
      <c r="TIW137" s="77"/>
      <c r="TIX137" s="77"/>
      <c r="TIY137" s="77"/>
      <c r="TIZ137" s="77"/>
      <c r="TJA137" s="77"/>
      <c r="TJB137" s="77"/>
      <c r="TJC137" s="77"/>
      <c r="TJD137" s="77"/>
      <c r="TJE137" s="77"/>
      <c r="TJF137" s="77"/>
      <c r="TJG137" s="77"/>
      <c r="TJH137" s="77"/>
      <c r="TJI137" s="77"/>
      <c r="TJJ137" s="77"/>
      <c r="TJK137" s="77"/>
      <c r="TJL137" s="77"/>
      <c r="TJM137" s="77"/>
      <c r="TJN137" s="77"/>
      <c r="TJO137" s="77"/>
      <c r="TJP137" s="77"/>
      <c r="TJQ137" s="77"/>
      <c r="TJR137" s="77"/>
      <c r="TJS137" s="77"/>
      <c r="TJT137" s="77"/>
      <c r="TJU137" s="77"/>
      <c r="TJV137" s="77"/>
      <c r="TJW137" s="77"/>
      <c r="TJX137" s="77"/>
      <c r="TJY137" s="77"/>
      <c r="TJZ137" s="77"/>
      <c r="TKA137" s="77"/>
      <c r="TKB137" s="77"/>
      <c r="TKC137" s="77"/>
      <c r="TKD137" s="77"/>
      <c r="TKE137" s="77"/>
      <c r="TKF137" s="77"/>
      <c r="TKG137" s="77"/>
      <c r="TKH137" s="77"/>
      <c r="TKI137" s="77"/>
      <c r="TKJ137" s="77"/>
      <c r="TKK137" s="77"/>
      <c r="TKL137" s="77"/>
      <c r="TKM137" s="77"/>
      <c r="TKN137" s="77"/>
      <c r="TKO137" s="77"/>
      <c r="TKP137" s="77"/>
      <c r="TKQ137" s="77"/>
      <c r="TKR137" s="77"/>
      <c r="TKS137" s="77"/>
      <c r="TKT137" s="77"/>
      <c r="TKU137" s="77"/>
      <c r="TKV137" s="77"/>
      <c r="TKW137" s="77"/>
      <c r="TKX137" s="77"/>
      <c r="TKY137" s="77"/>
      <c r="TKZ137" s="77"/>
      <c r="TLA137" s="77"/>
      <c r="TLB137" s="77"/>
      <c r="TLC137" s="77"/>
      <c r="TLD137" s="77"/>
      <c r="TLE137" s="77"/>
      <c r="TLF137" s="77"/>
      <c r="TLG137" s="77"/>
      <c r="TLH137" s="77"/>
      <c r="TLI137" s="77"/>
      <c r="TLJ137" s="77"/>
      <c r="TLK137" s="77"/>
      <c r="TLL137" s="77"/>
      <c r="TLM137" s="77"/>
      <c r="TLN137" s="77"/>
      <c r="TLO137" s="77"/>
      <c r="TLP137" s="77"/>
      <c r="TLQ137" s="77"/>
      <c r="TLR137" s="77"/>
      <c r="TLS137" s="77"/>
      <c r="TLT137" s="77"/>
      <c r="TLU137" s="77"/>
      <c r="TLV137" s="77"/>
      <c r="TLW137" s="77"/>
      <c r="TLX137" s="77"/>
      <c r="TLY137" s="77"/>
      <c r="TLZ137" s="77"/>
      <c r="TMA137" s="77"/>
      <c r="TMB137" s="77"/>
      <c r="TMC137" s="77"/>
      <c r="TMD137" s="77"/>
      <c r="TME137" s="77"/>
      <c r="TMF137" s="77"/>
      <c r="TMG137" s="77"/>
      <c r="TMH137" s="77"/>
      <c r="TMI137" s="77"/>
      <c r="TMJ137" s="77"/>
      <c r="TMK137" s="77"/>
      <c r="TML137" s="77"/>
      <c r="TMM137" s="77"/>
      <c r="TMN137" s="77"/>
      <c r="TMO137" s="77"/>
      <c r="TMP137" s="77"/>
      <c r="TMQ137" s="77"/>
      <c r="TMR137" s="77"/>
      <c r="TMS137" s="77"/>
      <c r="TMT137" s="77"/>
      <c r="TMU137" s="77"/>
      <c r="TMV137" s="77"/>
      <c r="TMW137" s="77"/>
      <c r="TMX137" s="77"/>
      <c r="TMY137" s="77"/>
      <c r="TMZ137" s="77"/>
      <c r="TNA137" s="77"/>
      <c r="TNB137" s="77"/>
      <c r="TNC137" s="77"/>
      <c r="TND137" s="77"/>
      <c r="TNE137" s="77"/>
      <c r="TNF137" s="77"/>
      <c r="TNG137" s="77"/>
      <c r="TNH137" s="77"/>
      <c r="TNI137" s="77"/>
      <c r="TNJ137" s="77"/>
      <c r="TNK137" s="77"/>
      <c r="TNL137" s="77"/>
      <c r="TNM137" s="77"/>
      <c r="TNN137" s="77"/>
      <c r="TNO137" s="77"/>
      <c r="TNP137" s="77"/>
      <c r="TNQ137" s="77"/>
      <c r="TNR137" s="77"/>
      <c r="TNS137" s="77"/>
      <c r="TNT137" s="77"/>
      <c r="TNU137" s="77"/>
      <c r="TNV137" s="77"/>
      <c r="TNW137" s="77"/>
      <c r="TNX137" s="77"/>
      <c r="TNY137" s="77"/>
      <c r="TNZ137" s="77"/>
      <c r="TOA137" s="77"/>
      <c r="TOB137" s="77"/>
      <c r="TOC137" s="77"/>
      <c r="TOD137" s="77"/>
      <c r="TOE137" s="77"/>
      <c r="TOF137" s="77"/>
      <c r="TOG137" s="77"/>
      <c r="TOH137" s="77"/>
      <c r="TOI137" s="77"/>
      <c r="TOJ137" s="77"/>
      <c r="TOK137" s="77"/>
      <c r="TOL137" s="77"/>
      <c r="TOM137" s="77"/>
      <c r="TON137" s="77"/>
      <c r="TOO137" s="77"/>
      <c r="TOP137" s="77"/>
      <c r="TOQ137" s="77"/>
      <c r="TOR137" s="77"/>
      <c r="TOS137" s="77"/>
      <c r="TOT137" s="77"/>
      <c r="TOU137" s="77"/>
      <c r="TOV137" s="77"/>
      <c r="TOW137" s="77"/>
      <c r="TOX137" s="77"/>
      <c r="TOY137" s="77"/>
      <c r="TOZ137" s="77"/>
      <c r="TPA137" s="77"/>
      <c r="TPB137" s="77"/>
      <c r="TPC137" s="77"/>
      <c r="TPD137" s="77"/>
      <c r="TPE137" s="77"/>
      <c r="TPF137" s="77"/>
      <c r="TPG137" s="77"/>
      <c r="TPH137" s="77"/>
      <c r="TPI137" s="77"/>
      <c r="TPJ137" s="77"/>
      <c r="TPK137" s="77"/>
      <c r="TPL137" s="77"/>
      <c r="TPM137" s="77"/>
      <c r="TPN137" s="77"/>
      <c r="TPO137" s="77"/>
      <c r="TPP137" s="77"/>
      <c r="TPQ137" s="77"/>
      <c r="TPR137" s="77"/>
      <c r="TPS137" s="77"/>
      <c r="TPT137" s="77"/>
      <c r="TPU137" s="77"/>
      <c r="TPV137" s="77"/>
      <c r="TPW137" s="77"/>
      <c r="TPX137" s="77"/>
      <c r="TPY137" s="77"/>
      <c r="TPZ137" s="77"/>
      <c r="TQA137" s="77"/>
      <c r="TQB137" s="77"/>
      <c r="TQC137" s="77"/>
      <c r="TQD137" s="77"/>
      <c r="TQE137" s="77"/>
      <c r="TQF137" s="77"/>
      <c r="TQG137" s="77"/>
      <c r="TQH137" s="77"/>
      <c r="TQI137" s="77"/>
      <c r="TQJ137" s="77"/>
      <c r="TQK137" s="77"/>
      <c r="TQL137" s="77"/>
      <c r="TQM137" s="77"/>
      <c r="TQN137" s="77"/>
      <c r="TQO137" s="77"/>
      <c r="TQP137" s="77"/>
      <c r="TQQ137" s="77"/>
      <c r="TQR137" s="77"/>
      <c r="TQS137" s="77"/>
      <c r="TQT137" s="77"/>
      <c r="TQU137" s="77"/>
      <c r="TQV137" s="77"/>
      <c r="TQW137" s="77"/>
      <c r="TQX137" s="77"/>
      <c r="TQY137" s="77"/>
      <c r="TQZ137" s="77"/>
      <c r="TRA137" s="77"/>
      <c r="TRB137" s="77"/>
      <c r="TRC137" s="77"/>
      <c r="TRD137" s="77"/>
      <c r="TRE137" s="77"/>
      <c r="TRF137" s="77"/>
      <c r="TRG137" s="77"/>
      <c r="TRH137" s="77"/>
      <c r="TRI137" s="77"/>
      <c r="TRJ137" s="77"/>
      <c r="TRK137" s="77"/>
      <c r="TRL137" s="77"/>
      <c r="TRM137" s="77"/>
      <c r="TRN137" s="77"/>
      <c r="TRO137" s="77"/>
      <c r="TRP137" s="77"/>
      <c r="TRQ137" s="77"/>
      <c r="TRR137" s="77"/>
      <c r="TRS137" s="77"/>
      <c r="TRT137" s="77"/>
      <c r="TRU137" s="77"/>
      <c r="TRV137" s="77"/>
      <c r="TRW137" s="77"/>
      <c r="TRX137" s="77"/>
      <c r="TRY137" s="77"/>
      <c r="TRZ137" s="77"/>
      <c r="TSA137" s="77"/>
      <c r="TSB137" s="77"/>
      <c r="TSC137" s="77"/>
      <c r="TSD137" s="77"/>
      <c r="TSE137" s="77"/>
      <c r="TSF137" s="77"/>
      <c r="TSG137" s="77"/>
      <c r="TSH137" s="77"/>
      <c r="TSI137" s="77"/>
      <c r="TSJ137" s="77"/>
      <c r="TSK137" s="77"/>
      <c r="TSL137" s="77"/>
      <c r="TSM137" s="77"/>
      <c r="TSN137" s="77"/>
      <c r="TSO137" s="77"/>
      <c r="TSP137" s="77"/>
      <c r="TSQ137" s="77"/>
      <c r="TSR137" s="77"/>
      <c r="TSS137" s="77"/>
      <c r="TST137" s="77"/>
      <c r="TSU137" s="77"/>
      <c r="TSV137" s="77"/>
      <c r="TSW137" s="77"/>
      <c r="TSX137" s="77"/>
      <c r="TSY137" s="77"/>
      <c r="TSZ137" s="77"/>
      <c r="TTA137" s="77"/>
      <c r="TTB137" s="77"/>
      <c r="TTC137" s="77"/>
      <c r="TTD137" s="77"/>
      <c r="TTE137" s="77"/>
      <c r="TTF137" s="77"/>
      <c r="TTG137" s="77"/>
      <c r="TTH137" s="77"/>
      <c r="TTI137" s="77"/>
      <c r="TTJ137" s="77"/>
      <c r="TTK137" s="77"/>
      <c r="TTL137" s="77"/>
      <c r="TTM137" s="77"/>
      <c r="TTN137" s="77"/>
      <c r="TTO137" s="77"/>
      <c r="TTP137" s="77"/>
      <c r="TTQ137" s="77"/>
      <c r="TTR137" s="77"/>
      <c r="TTS137" s="77"/>
      <c r="TTT137" s="77"/>
      <c r="TTU137" s="77"/>
      <c r="TTV137" s="77"/>
      <c r="TTW137" s="77"/>
      <c r="TTX137" s="77"/>
      <c r="TTY137" s="77"/>
      <c r="TTZ137" s="77"/>
      <c r="TUA137" s="77"/>
      <c r="TUB137" s="77"/>
      <c r="TUC137" s="77"/>
      <c r="TUD137" s="77"/>
      <c r="TUE137" s="77"/>
      <c r="TUF137" s="77"/>
      <c r="TUG137" s="77"/>
      <c r="TUH137" s="77"/>
      <c r="TUI137" s="77"/>
      <c r="TUJ137" s="77"/>
      <c r="TUK137" s="77"/>
      <c r="TUL137" s="77"/>
      <c r="TUM137" s="77"/>
      <c r="TUN137" s="77"/>
      <c r="TUO137" s="77"/>
      <c r="TUP137" s="77"/>
      <c r="TUQ137" s="77"/>
      <c r="TUR137" s="77"/>
      <c r="TUS137" s="77"/>
      <c r="TUT137" s="77"/>
      <c r="TUU137" s="77"/>
      <c r="TUV137" s="77"/>
      <c r="TUW137" s="77"/>
      <c r="TUX137" s="77"/>
      <c r="TUY137" s="77"/>
      <c r="TUZ137" s="77"/>
      <c r="TVA137" s="77"/>
      <c r="TVB137" s="77"/>
      <c r="TVC137" s="77"/>
      <c r="TVD137" s="77"/>
      <c r="TVE137" s="77"/>
      <c r="TVF137" s="77"/>
      <c r="TVG137" s="77"/>
      <c r="TVH137" s="77"/>
      <c r="TVI137" s="77"/>
      <c r="TVJ137" s="77"/>
      <c r="TVK137" s="77"/>
      <c r="TVL137" s="77"/>
      <c r="TVM137" s="77"/>
      <c r="TVN137" s="77"/>
      <c r="TVO137" s="77"/>
      <c r="TVP137" s="77"/>
      <c r="TVQ137" s="77"/>
      <c r="TVR137" s="77"/>
      <c r="TVS137" s="77"/>
      <c r="TVT137" s="77"/>
      <c r="TVU137" s="77"/>
      <c r="TVV137" s="77"/>
      <c r="TVW137" s="77"/>
      <c r="TVX137" s="77"/>
      <c r="TVY137" s="77"/>
      <c r="TVZ137" s="77"/>
      <c r="TWA137" s="77"/>
      <c r="TWB137" s="77"/>
      <c r="TWC137" s="77"/>
      <c r="TWD137" s="77"/>
      <c r="TWE137" s="77"/>
      <c r="TWF137" s="77"/>
      <c r="TWG137" s="77"/>
      <c r="TWH137" s="77"/>
      <c r="TWI137" s="77"/>
      <c r="TWJ137" s="77"/>
      <c r="TWK137" s="77"/>
      <c r="TWL137" s="77"/>
      <c r="TWM137" s="77"/>
      <c r="TWN137" s="77"/>
      <c r="TWO137" s="77"/>
      <c r="TWP137" s="77"/>
      <c r="TWQ137" s="77"/>
      <c r="TWR137" s="77"/>
      <c r="TWS137" s="77"/>
      <c r="TWT137" s="77"/>
      <c r="TWU137" s="77"/>
      <c r="TWV137" s="77"/>
      <c r="TWW137" s="77"/>
      <c r="TWX137" s="77"/>
      <c r="TWY137" s="77"/>
      <c r="TWZ137" s="77"/>
      <c r="TXA137" s="77"/>
      <c r="TXB137" s="77"/>
      <c r="TXC137" s="77"/>
      <c r="TXD137" s="77"/>
      <c r="TXE137" s="77"/>
      <c r="TXF137" s="77"/>
      <c r="TXG137" s="77"/>
      <c r="TXH137" s="77"/>
      <c r="TXI137" s="77"/>
      <c r="TXJ137" s="77"/>
      <c r="TXK137" s="77"/>
      <c r="TXL137" s="77"/>
      <c r="TXM137" s="77"/>
      <c r="TXN137" s="77"/>
      <c r="TXO137" s="77"/>
      <c r="TXP137" s="77"/>
      <c r="TXQ137" s="77"/>
      <c r="TXR137" s="77"/>
      <c r="TXS137" s="77"/>
      <c r="TXT137" s="77"/>
      <c r="TXU137" s="77"/>
      <c r="TXV137" s="77"/>
      <c r="TXW137" s="77"/>
      <c r="TXX137" s="77"/>
      <c r="TXY137" s="77"/>
      <c r="TXZ137" s="77"/>
      <c r="TYA137" s="77"/>
      <c r="TYB137" s="77"/>
      <c r="TYC137" s="77"/>
      <c r="TYD137" s="77"/>
      <c r="TYE137" s="77"/>
      <c r="TYF137" s="77"/>
      <c r="TYG137" s="77"/>
      <c r="TYH137" s="77"/>
      <c r="TYI137" s="77"/>
      <c r="TYJ137" s="77"/>
      <c r="TYK137" s="77"/>
      <c r="TYL137" s="77"/>
      <c r="TYM137" s="77"/>
      <c r="TYN137" s="77"/>
      <c r="TYO137" s="77"/>
      <c r="TYP137" s="77"/>
      <c r="TYQ137" s="77"/>
      <c r="TYR137" s="77"/>
      <c r="TYS137" s="77"/>
      <c r="TYT137" s="77"/>
      <c r="TYU137" s="77"/>
      <c r="TYV137" s="77"/>
      <c r="TYW137" s="77"/>
      <c r="TYX137" s="77"/>
      <c r="TYY137" s="77"/>
      <c r="TYZ137" s="77"/>
      <c r="TZA137" s="77"/>
      <c r="TZB137" s="77"/>
      <c r="TZC137" s="77"/>
      <c r="TZD137" s="77"/>
      <c r="TZE137" s="77"/>
      <c r="TZF137" s="77"/>
      <c r="TZG137" s="77"/>
      <c r="TZH137" s="77"/>
      <c r="TZI137" s="77"/>
      <c r="TZJ137" s="77"/>
      <c r="TZK137" s="77"/>
      <c r="TZL137" s="77"/>
      <c r="TZM137" s="77"/>
      <c r="TZN137" s="77"/>
      <c r="TZO137" s="77"/>
      <c r="TZP137" s="77"/>
      <c r="TZQ137" s="77"/>
      <c r="TZR137" s="77"/>
      <c r="TZS137" s="77"/>
      <c r="TZT137" s="77"/>
      <c r="TZU137" s="77"/>
      <c r="TZV137" s="77"/>
      <c r="TZW137" s="77"/>
      <c r="TZX137" s="77"/>
      <c r="TZY137" s="77"/>
      <c r="TZZ137" s="77"/>
      <c r="UAA137" s="77"/>
      <c r="UAB137" s="77"/>
      <c r="UAC137" s="77"/>
      <c r="UAD137" s="77"/>
      <c r="UAE137" s="77"/>
      <c r="UAF137" s="77"/>
      <c r="UAG137" s="77"/>
      <c r="UAH137" s="77"/>
      <c r="UAI137" s="77"/>
      <c r="UAJ137" s="77"/>
      <c r="UAK137" s="77"/>
      <c r="UAL137" s="77"/>
      <c r="UAM137" s="77"/>
      <c r="UAN137" s="77"/>
      <c r="UAO137" s="77"/>
      <c r="UAP137" s="77"/>
      <c r="UAQ137" s="77"/>
      <c r="UAR137" s="77"/>
      <c r="UAS137" s="77"/>
      <c r="UAT137" s="77"/>
      <c r="UAU137" s="77"/>
      <c r="UAV137" s="77"/>
      <c r="UAW137" s="77"/>
      <c r="UAX137" s="77"/>
      <c r="UAY137" s="77"/>
      <c r="UAZ137" s="77"/>
      <c r="UBA137" s="77"/>
      <c r="UBB137" s="77"/>
      <c r="UBC137" s="77"/>
      <c r="UBD137" s="77"/>
      <c r="UBE137" s="77"/>
      <c r="UBF137" s="77"/>
      <c r="UBG137" s="77"/>
      <c r="UBH137" s="77"/>
      <c r="UBI137" s="77"/>
      <c r="UBJ137" s="77"/>
      <c r="UBK137" s="77"/>
      <c r="UBL137" s="77"/>
      <c r="UBM137" s="77"/>
      <c r="UBN137" s="77"/>
      <c r="UBO137" s="77"/>
      <c r="UBP137" s="77"/>
      <c r="UBQ137" s="77"/>
      <c r="UBR137" s="77"/>
      <c r="UBS137" s="77"/>
      <c r="UBT137" s="77"/>
      <c r="UBU137" s="77"/>
      <c r="UBV137" s="77"/>
      <c r="UBW137" s="77"/>
      <c r="UBX137" s="77"/>
      <c r="UBY137" s="77"/>
      <c r="UBZ137" s="77"/>
      <c r="UCA137" s="77"/>
      <c r="UCB137" s="77"/>
      <c r="UCC137" s="77"/>
      <c r="UCD137" s="77"/>
      <c r="UCE137" s="77"/>
      <c r="UCF137" s="77"/>
      <c r="UCG137" s="77"/>
      <c r="UCH137" s="77"/>
      <c r="UCI137" s="77"/>
      <c r="UCJ137" s="77"/>
      <c r="UCK137" s="77"/>
      <c r="UCL137" s="77"/>
      <c r="UCM137" s="77"/>
      <c r="UCN137" s="77"/>
      <c r="UCO137" s="77"/>
      <c r="UCP137" s="77"/>
      <c r="UCQ137" s="77"/>
      <c r="UCR137" s="77"/>
      <c r="UCS137" s="77"/>
      <c r="UCT137" s="77"/>
      <c r="UCU137" s="77"/>
      <c r="UCV137" s="77"/>
      <c r="UCW137" s="77"/>
      <c r="UCX137" s="77"/>
      <c r="UCY137" s="77"/>
      <c r="UCZ137" s="77"/>
      <c r="UDA137" s="77"/>
      <c r="UDB137" s="77"/>
      <c r="UDC137" s="77"/>
      <c r="UDD137" s="77"/>
      <c r="UDE137" s="77"/>
      <c r="UDF137" s="77"/>
      <c r="UDG137" s="77"/>
      <c r="UDH137" s="77"/>
      <c r="UDI137" s="77"/>
      <c r="UDJ137" s="77"/>
      <c r="UDK137" s="77"/>
      <c r="UDL137" s="77"/>
      <c r="UDM137" s="77"/>
      <c r="UDN137" s="77"/>
      <c r="UDO137" s="77"/>
      <c r="UDP137" s="77"/>
      <c r="UDQ137" s="77"/>
      <c r="UDR137" s="77"/>
      <c r="UDS137" s="77"/>
      <c r="UDT137" s="77"/>
      <c r="UDU137" s="77"/>
      <c r="UDV137" s="77"/>
      <c r="UDW137" s="77"/>
      <c r="UDX137" s="77"/>
      <c r="UDY137" s="77"/>
      <c r="UDZ137" s="77"/>
      <c r="UEA137" s="77"/>
      <c r="UEB137" s="77"/>
      <c r="UEC137" s="77"/>
      <c r="UED137" s="77"/>
      <c r="UEE137" s="77"/>
      <c r="UEF137" s="77"/>
      <c r="UEG137" s="77"/>
      <c r="UEH137" s="77"/>
      <c r="UEI137" s="77"/>
      <c r="UEJ137" s="77"/>
      <c r="UEK137" s="77"/>
      <c r="UEL137" s="77"/>
      <c r="UEM137" s="77"/>
      <c r="UEN137" s="77"/>
      <c r="UEO137" s="77"/>
      <c r="UEP137" s="77"/>
      <c r="UEQ137" s="77"/>
      <c r="UER137" s="77"/>
      <c r="UES137" s="77"/>
      <c r="UET137" s="77"/>
      <c r="UEU137" s="77"/>
      <c r="UEV137" s="77"/>
      <c r="UEW137" s="77"/>
      <c r="UEX137" s="77"/>
      <c r="UEY137" s="77"/>
      <c r="UEZ137" s="77"/>
      <c r="UFA137" s="77"/>
      <c r="UFB137" s="77"/>
      <c r="UFC137" s="77"/>
      <c r="UFD137" s="77"/>
      <c r="UFE137" s="77"/>
      <c r="UFF137" s="77"/>
      <c r="UFG137" s="77"/>
      <c r="UFH137" s="77"/>
      <c r="UFI137" s="77"/>
      <c r="UFJ137" s="77"/>
      <c r="UFK137" s="77"/>
      <c r="UFL137" s="77"/>
      <c r="UFM137" s="77"/>
      <c r="UFN137" s="77"/>
      <c r="UFO137" s="77"/>
      <c r="UFP137" s="77"/>
      <c r="UFQ137" s="77"/>
      <c r="UFR137" s="77"/>
      <c r="UFS137" s="77"/>
      <c r="UFT137" s="77"/>
      <c r="UFU137" s="77"/>
      <c r="UFV137" s="77"/>
      <c r="UFW137" s="77"/>
      <c r="UFX137" s="77"/>
      <c r="UFY137" s="77"/>
      <c r="UFZ137" s="77"/>
      <c r="UGA137" s="77"/>
      <c r="UGB137" s="77"/>
      <c r="UGC137" s="77"/>
      <c r="UGD137" s="77"/>
      <c r="UGE137" s="77"/>
      <c r="UGF137" s="77"/>
      <c r="UGG137" s="77"/>
      <c r="UGH137" s="77"/>
      <c r="UGI137" s="77"/>
      <c r="UGJ137" s="77"/>
      <c r="UGK137" s="77"/>
      <c r="UGL137" s="77"/>
      <c r="UGM137" s="77"/>
      <c r="UGN137" s="77"/>
      <c r="UGO137" s="77"/>
      <c r="UGP137" s="77"/>
      <c r="UGQ137" s="77"/>
      <c r="UGR137" s="77"/>
      <c r="UGS137" s="77"/>
      <c r="UGT137" s="77"/>
      <c r="UGU137" s="77"/>
      <c r="UGV137" s="77"/>
      <c r="UGW137" s="77"/>
      <c r="UGX137" s="77"/>
      <c r="UGY137" s="77"/>
      <c r="UGZ137" s="77"/>
      <c r="UHA137" s="77"/>
      <c r="UHB137" s="77"/>
      <c r="UHC137" s="77"/>
      <c r="UHD137" s="77"/>
      <c r="UHE137" s="77"/>
      <c r="UHF137" s="77"/>
      <c r="UHG137" s="77"/>
      <c r="UHH137" s="77"/>
      <c r="UHI137" s="77"/>
      <c r="UHJ137" s="77"/>
      <c r="UHK137" s="77"/>
      <c r="UHL137" s="77"/>
      <c r="UHM137" s="77"/>
      <c r="UHN137" s="77"/>
      <c r="UHO137" s="77"/>
      <c r="UHP137" s="77"/>
      <c r="UHQ137" s="77"/>
      <c r="UHR137" s="77"/>
      <c r="UHS137" s="77"/>
      <c r="UHT137" s="77"/>
      <c r="UHU137" s="77"/>
      <c r="UHV137" s="77"/>
      <c r="UHW137" s="77"/>
      <c r="UHX137" s="77"/>
      <c r="UHY137" s="77"/>
      <c r="UHZ137" s="77"/>
      <c r="UIA137" s="77"/>
      <c r="UIB137" s="77"/>
      <c r="UIC137" s="77"/>
      <c r="UID137" s="77"/>
      <c r="UIE137" s="77"/>
      <c r="UIF137" s="77"/>
      <c r="UIG137" s="77"/>
      <c r="UIH137" s="77"/>
      <c r="UII137" s="77"/>
      <c r="UIJ137" s="77"/>
      <c r="UIK137" s="77"/>
      <c r="UIL137" s="77"/>
      <c r="UIM137" s="77"/>
      <c r="UIN137" s="77"/>
      <c r="UIO137" s="77"/>
      <c r="UIP137" s="77"/>
      <c r="UIQ137" s="77"/>
      <c r="UIR137" s="77"/>
      <c r="UIS137" s="77"/>
      <c r="UIT137" s="77"/>
      <c r="UIU137" s="77"/>
      <c r="UIV137" s="77"/>
      <c r="UIW137" s="77"/>
      <c r="UIX137" s="77"/>
      <c r="UIY137" s="77"/>
      <c r="UIZ137" s="77"/>
      <c r="UJA137" s="77"/>
      <c r="UJB137" s="77"/>
      <c r="UJC137" s="77"/>
      <c r="UJD137" s="77"/>
      <c r="UJE137" s="77"/>
      <c r="UJF137" s="77"/>
      <c r="UJG137" s="77"/>
      <c r="UJH137" s="77"/>
      <c r="UJI137" s="77"/>
      <c r="UJJ137" s="77"/>
      <c r="UJK137" s="77"/>
      <c r="UJL137" s="77"/>
      <c r="UJM137" s="77"/>
      <c r="UJN137" s="77"/>
      <c r="UJO137" s="77"/>
      <c r="UJP137" s="77"/>
      <c r="UJQ137" s="77"/>
      <c r="UJR137" s="77"/>
      <c r="UJS137" s="77"/>
      <c r="UJT137" s="77"/>
      <c r="UJU137" s="77"/>
      <c r="UJV137" s="77"/>
      <c r="UJW137" s="77"/>
      <c r="UJX137" s="77"/>
      <c r="UJY137" s="77"/>
      <c r="UJZ137" s="77"/>
      <c r="UKA137" s="77"/>
      <c r="UKB137" s="77"/>
      <c r="UKC137" s="77"/>
      <c r="UKD137" s="77"/>
      <c r="UKE137" s="77"/>
      <c r="UKF137" s="77"/>
      <c r="UKG137" s="77"/>
      <c r="UKH137" s="77"/>
      <c r="UKI137" s="77"/>
      <c r="UKJ137" s="77"/>
      <c r="UKK137" s="77"/>
      <c r="UKL137" s="77"/>
      <c r="UKM137" s="77"/>
      <c r="UKN137" s="77"/>
      <c r="UKO137" s="77"/>
      <c r="UKP137" s="77"/>
      <c r="UKQ137" s="77"/>
      <c r="UKR137" s="77"/>
      <c r="UKS137" s="77"/>
      <c r="UKT137" s="77"/>
      <c r="UKU137" s="77"/>
      <c r="UKV137" s="77"/>
      <c r="UKW137" s="77"/>
      <c r="UKX137" s="77"/>
      <c r="UKY137" s="77"/>
      <c r="UKZ137" s="77"/>
      <c r="ULA137" s="77"/>
      <c r="ULB137" s="77"/>
      <c r="ULC137" s="77"/>
      <c r="ULD137" s="77"/>
      <c r="ULE137" s="77"/>
      <c r="ULF137" s="77"/>
      <c r="ULG137" s="77"/>
      <c r="ULH137" s="77"/>
      <c r="ULI137" s="77"/>
      <c r="ULJ137" s="77"/>
      <c r="ULK137" s="77"/>
      <c r="ULL137" s="77"/>
      <c r="ULM137" s="77"/>
      <c r="ULN137" s="77"/>
      <c r="ULO137" s="77"/>
      <c r="ULP137" s="77"/>
      <c r="ULQ137" s="77"/>
      <c r="ULR137" s="77"/>
      <c r="ULS137" s="77"/>
      <c r="ULT137" s="77"/>
      <c r="ULU137" s="77"/>
      <c r="ULV137" s="77"/>
      <c r="ULW137" s="77"/>
      <c r="ULX137" s="77"/>
      <c r="ULY137" s="77"/>
      <c r="ULZ137" s="77"/>
      <c r="UMA137" s="77"/>
      <c r="UMB137" s="77"/>
      <c r="UMC137" s="77"/>
      <c r="UMD137" s="77"/>
      <c r="UME137" s="77"/>
      <c r="UMF137" s="77"/>
      <c r="UMG137" s="77"/>
      <c r="UMH137" s="77"/>
      <c r="UMI137" s="77"/>
      <c r="UMJ137" s="77"/>
      <c r="UMK137" s="77"/>
      <c r="UML137" s="77"/>
      <c r="UMM137" s="77"/>
      <c r="UMN137" s="77"/>
      <c r="UMO137" s="77"/>
      <c r="UMP137" s="77"/>
      <c r="UMQ137" s="77"/>
      <c r="UMR137" s="77"/>
      <c r="UMS137" s="77"/>
      <c r="UMT137" s="77"/>
      <c r="UMU137" s="77"/>
      <c r="UMV137" s="77"/>
      <c r="UMW137" s="77"/>
      <c r="UMX137" s="77"/>
      <c r="UMY137" s="77"/>
      <c r="UMZ137" s="77"/>
      <c r="UNA137" s="77"/>
      <c r="UNB137" s="77"/>
      <c r="UNC137" s="77"/>
      <c r="UND137" s="77"/>
      <c r="UNE137" s="77"/>
      <c r="UNF137" s="77"/>
      <c r="UNG137" s="77"/>
      <c r="UNH137" s="77"/>
      <c r="UNI137" s="77"/>
      <c r="UNJ137" s="77"/>
      <c r="UNK137" s="77"/>
      <c r="UNL137" s="77"/>
      <c r="UNM137" s="77"/>
      <c r="UNN137" s="77"/>
      <c r="UNO137" s="77"/>
      <c r="UNP137" s="77"/>
      <c r="UNQ137" s="77"/>
      <c r="UNR137" s="77"/>
      <c r="UNS137" s="77"/>
      <c r="UNT137" s="77"/>
      <c r="UNU137" s="77"/>
      <c r="UNV137" s="77"/>
      <c r="UNW137" s="77"/>
      <c r="UNX137" s="77"/>
      <c r="UNY137" s="77"/>
      <c r="UNZ137" s="77"/>
      <c r="UOA137" s="77"/>
      <c r="UOB137" s="77"/>
      <c r="UOC137" s="77"/>
      <c r="UOD137" s="77"/>
      <c r="UOE137" s="77"/>
      <c r="UOF137" s="77"/>
      <c r="UOG137" s="77"/>
      <c r="UOH137" s="77"/>
      <c r="UOI137" s="77"/>
      <c r="UOJ137" s="77"/>
      <c r="UOK137" s="77"/>
      <c r="UOL137" s="77"/>
      <c r="UOM137" s="77"/>
      <c r="UON137" s="77"/>
      <c r="UOO137" s="77"/>
      <c r="UOP137" s="77"/>
      <c r="UOQ137" s="77"/>
      <c r="UOR137" s="77"/>
      <c r="UOS137" s="77"/>
      <c r="UOT137" s="77"/>
      <c r="UOU137" s="77"/>
      <c r="UOV137" s="77"/>
      <c r="UOW137" s="77"/>
      <c r="UOX137" s="77"/>
      <c r="UOY137" s="77"/>
      <c r="UOZ137" s="77"/>
      <c r="UPA137" s="77"/>
      <c r="UPB137" s="77"/>
      <c r="UPC137" s="77"/>
      <c r="UPD137" s="77"/>
      <c r="UPE137" s="77"/>
      <c r="UPF137" s="77"/>
      <c r="UPG137" s="77"/>
      <c r="UPH137" s="77"/>
      <c r="UPI137" s="77"/>
      <c r="UPJ137" s="77"/>
      <c r="UPK137" s="77"/>
      <c r="UPL137" s="77"/>
      <c r="UPM137" s="77"/>
      <c r="UPN137" s="77"/>
      <c r="UPO137" s="77"/>
      <c r="UPP137" s="77"/>
      <c r="UPQ137" s="77"/>
      <c r="UPR137" s="77"/>
      <c r="UPS137" s="77"/>
      <c r="UPT137" s="77"/>
      <c r="UPU137" s="77"/>
      <c r="UPV137" s="77"/>
      <c r="UPW137" s="77"/>
      <c r="UPX137" s="77"/>
      <c r="UPY137" s="77"/>
      <c r="UPZ137" s="77"/>
      <c r="UQA137" s="77"/>
      <c r="UQB137" s="77"/>
      <c r="UQC137" s="77"/>
      <c r="UQD137" s="77"/>
      <c r="UQE137" s="77"/>
      <c r="UQF137" s="77"/>
      <c r="UQG137" s="77"/>
      <c r="UQH137" s="77"/>
      <c r="UQI137" s="77"/>
      <c r="UQJ137" s="77"/>
      <c r="UQK137" s="77"/>
      <c r="UQL137" s="77"/>
      <c r="UQM137" s="77"/>
      <c r="UQN137" s="77"/>
      <c r="UQO137" s="77"/>
      <c r="UQP137" s="77"/>
      <c r="UQQ137" s="77"/>
      <c r="UQR137" s="77"/>
      <c r="UQS137" s="77"/>
      <c r="UQT137" s="77"/>
      <c r="UQU137" s="77"/>
      <c r="UQV137" s="77"/>
      <c r="UQW137" s="77"/>
      <c r="UQX137" s="77"/>
      <c r="UQY137" s="77"/>
      <c r="UQZ137" s="77"/>
      <c r="URA137" s="77"/>
      <c r="URB137" s="77"/>
      <c r="URC137" s="77"/>
      <c r="URD137" s="77"/>
      <c r="URE137" s="77"/>
      <c r="URF137" s="77"/>
      <c r="URG137" s="77"/>
      <c r="URH137" s="77"/>
      <c r="URI137" s="77"/>
      <c r="URJ137" s="77"/>
      <c r="URK137" s="77"/>
      <c r="URL137" s="77"/>
      <c r="URM137" s="77"/>
      <c r="URN137" s="77"/>
      <c r="URO137" s="77"/>
      <c r="URP137" s="77"/>
      <c r="URQ137" s="77"/>
      <c r="URR137" s="77"/>
      <c r="URS137" s="77"/>
      <c r="URT137" s="77"/>
      <c r="URU137" s="77"/>
      <c r="URV137" s="77"/>
      <c r="URW137" s="77"/>
      <c r="URX137" s="77"/>
      <c r="URY137" s="77"/>
      <c r="URZ137" s="77"/>
      <c r="USA137" s="77"/>
      <c r="USB137" s="77"/>
      <c r="USC137" s="77"/>
      <c r="USD137" s="77"/>
      <c r="USE137" s="77"/>
      <c r="USF137" s="77"/>
      <c r="USG137" s="77"/>
      <c r="USH137" s="77"/>
      <c r="USI137" s="77"/>
      <c r="USJ137" s="77"/>
      <c r="USK137" s="77"/>
      <c r="USL137" s="77"/>
      <c r="USM137" s="77"/>
      <c r="USN137" s="77"/>
      <c r="USO137" s="77"/>
      <c r="USP137" s="77"/>
      <c r="USQ137" s="77"/>
      <c r="USR137" s="77"/>
      <c r="USS137" s="77"/>
      <c r="UST137" s="77"/>
      <c r="USU137" s="77"/>
      <c r="USV137" s="77"/>
      <c r="USW137" s="77"/>
      <c r="USX137" s="77"/>
      <c r="USY137" s="77"/>
      <c r="USZ137" s="77"/>
      <c r="UTA137" s="77"/>
      <c r="UTB137" s="77"/>
      <c r="UTC137" s="77"/>
      <c r="UTD137" s="77"/>
      <c r="UTE137" s="77"/>
      <c r="UTF137" s="77"/>
      <c r="UTG137" s="77"/>
      <c r="UTH137" s="77"/>
      <c r="UTI137" s="77"/>
      <c r="UTJ137" s="77"/>
      <c r="UTK137" s="77"/>
      <c r="UTL137" s="77"/>
      <c r="UTM137" s="77"/>
      <c r="UTN137" s="77"/>
      <c r="UTO137" s="77"/>
      <c r="UTP137" s="77"/>
      <c r="UTQ137" s="77"/>
      <c r="UTR137" s="77"/>
      <c r="UTS137" s="77"/>
      <c r="UTT137" s="77"/>
      <c r="UTU137" s="77"/>
      <c r="UTV137" s="77"/>
      <c r="UTW137" s="77"/>
      <c r="UTX137" s="77"/>
      <c r="UTY137" s="77"/>
      <c r="UTZ137" s="77"/>
      <c r="UUA137" s="77"/>
      <c r="UUB137" s="77"/>
      <c r="UUC137" s="77"/>
      <c r="UUD137" s="77"/>
      <c r="UUE137" s="77"/>
      <c r="UUF137" s="77"/>
      <c r="UUG137" s="77"/>
      <c r="UUH137" s="77"/>
      <c r="UUI137" s="77"/>
      <c r="UUJ137" s="77"/>
      <c r="UUK137" s="77"/>
      <c r="UUL137" s="77"/>
      <c r="UUM137" s="77"/>
      <c r="UUN137" s="77"/>
      <c r="UUO137" s="77"/>
      <c r="UUP137" s="77"/>
      <c r="UUQ137" s="77"/>
      <c r="UUR137" s="77"/>
      <c r="UUS137" s="77"/>
      <c r="UUT137" s="77"/>
      <c r="UUU137" s="77"/>
      <c r="UUV137" s="77"/>
      <c r="UUW137" s="77"/>
      <c r="UUX137" s="77"/>
      <c r="UUY137" s="77"/>
      <c r="UUZ137" s="77"/>
      <c r="UVA137" s="77"/>
      <c r="UVB137" s="77"/>
      <c r="UVC137" s="77"/>
      <c r="UVD137" s="77"/>
      <c r="UVE137" s="77"/>
      <c r="UVF137" s="77"/>
      <c r="UVG137" s="77"/>
      <c r="UVH137" s="77"/>
      <c r="UVI137" s="77"/>
      <c r="UVJ137" s="77"/>
      <c r="UVK137" s="77"/>
      <c r="UVL137" s="77"/>
      <c r="UVM137" s="77"/>
      <c r="UVN137" s="77"/>
      <c r="UVO137" s="77"/>
      <c r="UVP137" s="77"/>
      <c r="UVQ137" s="77"/>
      <c r="UVR137" s="77"/>
      <c r="UVS137" s="77"/>
      <c r="UVT137" s="77"/>
      <c r="UVU137" s="77"/>
      <c r="UVV137" s="77"/>
      <c r="UVW137" s="77"/>
      <c r="UVX137" s="77"/>
      <c r="UVY137" s="77"/>
      <c r="UVZ137" s="77"/>
      <c r="UWA137" s="77"/>
      <c r="UWB137" s="77"/>
      <c r="UWC137" s="77"/>
      <c r="UWD137" s="77"/>
      <c r="UWE137" s="77"/>
      <c r="UWF137" s="77"/>
      <c r="UWG137" s="77"/>
      <c r="UWH137" s="77"/>
      <c r="UWI137" s="77"/>
      <c r="UWJ137" s="77"/>
      <c r="UWK137" s="77"/>
      <c r="UWL137" s="77"/>
      <c r="UWM137" s="77"/>
      <c r="UWN137" s="77"/>
      <c r="UWO137" s="77"/>
      <c r="UWP137" s="77"/>
      <c r="UWQ137" s="77"/>
      <c r="UWR137" s="77"/>
      <c r="UWS137" s="77"/>
      <c r="UWT137" s="77"/>
      <c r="UWU137" s="77"/>
      <c r="UWV137" s="77"/>
      <c r="UWW137" s="77"/>
      <c r="UWX137" s="77"/>
      <c r="UWY137" s="77"/>
      <c r="UWZ137" s="77"/>
      <c r="UXA137" s="77"/>
      <c r="UXB137" s="77"/>
      <c r="UXC137" s="77"/>
      <c r="UXD137" s="77"/>
      <c r="UXE137" s="77"/>
      <c r="UXF137" s="77"/>
      <c r="UXG137" s="77"/>
      <c r="UXH137" s="77"/>
      <c r="UXI137" s="77"/>
      <c r="UXJ137" s="77"/>
      <c r="UXK137" s="77"/>
      <c r="UXL137" s="77"/>
      <c r="UXM137" s="77"/>
      <c r="UXN137" s="77"/>
      <c r="UXO137" s="77"/>
      <c r="UXP137" s="77"/>
      <c r="UXQ137" s="77"/>
      <c r="UXR137" s="77"/>
      <c r="UXS137" s="77"/>
      <c r="UXT137" s="77"/>
      <c r="UXU137" s="77"/>
      <c r="UXV137" s="77"/>
      <c r="UXW137" s="77"/>
      <c r="UXX137" s="77"/>
      <c r="UXY137" s="77"/>
      <c r="UXZ137" s="77"/>
      <c r="UYA137" s="77"/>
      <c r="UYB137" s="77"/>
      <c r="UYC137" s="77"/>
      <c r="UYD137" s="77"/>
      <c r="UYE137" s="77"/>
      <c r="UYF137" s="77"/>
      <c r="UYG137" s="77"/>
      <c r="UYH137" s="77"/>
      <c r="UYI137" s="77"/>
      <c r="UYJ137" s="77"/>
      <c r="UYK137" s="77"/>
      <c r="UYL137" s="77"/>
      <c r="UYM137" s="77"/>
      <c r="UYN137" s="77"/>
      <c r="UYO137" s="77"/>
      <c r="UYP137" s="77"/>
      <c r="UYQ137" s="77"/>
      <c r="UYR137" s="77"/>
      <c r="UYS137" s="77"/>
      <c r="UYT137" s="77"/>
      <c r="UYU137" s="77"/>
      <c r="UYV137" s="77"/>
      <c r="UYW137" s="77"/>
      <c r="UYX137" s="77"/>
      <c r="UYY137" s="77"/>
      <c r="UYZ137" s="77"/>
      <c r="UZA137" s="77"/>
      <c r="UZB137" s="77"/>
      <c r="UZC137" s="77"/>
      <c r="UZD137" s="77"/>
      <c r="UZE137" s="77"/>
      <c r="UZF137" s="77"/>
      <c r="UZG137" s="77"/>
      <c r="UZH137" s="77"/>
      <c r="UZI137" s="77"/>
      <c r="UZJ137" s="77"/>
      <c r="UZK137" s="77"/>
      <c r="UZL137" s="77"/>
      <c r="UZM137" s="77"/>
      <c r="UZN137" s="77"/>
      <c r="UZO137" s="77"/>
      <c r="UZP137" s="77"/>
      <c r="UZQ137" s="77"/>
      <c r="UZR137" s="77"/>
      <c r="UZS137" s="77"/>
      <c r="UZT137" s="77"/>
      <c r="UZU137" s="77"/>
      <c r="UZV137" s="77"/>
      <c r="UZW137" s="77"/>
      <c r="UZX137" s="77"/>
      <c r="UZY137" s="77"/>
      <c r="UZZ137" s="77"/>
      <c r="VAA137" s="77"/>
      <c r="VAB137" s="77"/>
      <c r="VAC137" s="77"/>
      <c r="VAD137" s="77"/>
      <c r="VAE137" s="77"/>
      <c r="VAF137" s="77"/>
      <c r="VAG137" s="77"/>
      <c r="VAH137" s="77"/>
      <c r="VAI137" s="77"/>
      <c r="VAJ137" s="77"/>
      <c r="VAK137" s="77"/>
      <c r="VAL137" s="77"/>
      <c r="VAM137" s="77"/>
      <c r="VAN137" s="77"/>
      <c r="VAO137" s="77"/>
      <c r="VAP137" s="77"/>
      <c r="VAQ137" s="77"/>
      <c r="VAR137" s="77"/>
      <c r="VAS137" s="77"/>
      <c r="VAT137" s="77"/>
      <c r="VAU137" s="77"/>
      <c r="VAV137" s="77"/>
      <c r="VAW137" s="77"/>
      <c r="VAX137" s="77"/>
      <c r="VAY137" s="77"/>
      <c r="VAZ137" s="77"/>
      <c r="VBA137" s="77"/>
      <c r="VBB137" s="77"/>
      <c r="VBC137" s="77"/>
      <c r="VBD137" s="77"/>
      <c r="VBE137" s="77"/>
      <c r="VBF137" s="77"/>
      <c r="VBG137" s="77"/>
      <c r="VBH137" s="77"/>
      <c r="VBI137" s="77"/>
      <c r="VBJ137" s="77"/>
      <c r="VBK137" s="77"/>
      <c r="VBL137" s="77"/>
      <c r="VBM137" s="77"/>
      <c r="VBN137" s="77"/>
      <c r="VBO137" s="77"/>
      <c r="VBP137" s="77"/>
      <c r="VBQ137" s="77"/>
      <c r="VBR137" s="77"/>
      <c r="VBS137" s="77"/>
      <c r="VBT137" s="77"/>
      <c r="VBU137" s="77"/>
      <c r="VBV137" s="77"/>
      <c r="VBW137" s="77"/>
      <c r="VBX137" s="77"/>
      <c r="VBY137" s="77"/>
      <c r="VBZ137" s="77"/>
      <c r="VCA137" s="77"/>
      <c r="VCB137" s="77"/>
      <c r="VCC137" s="77"/>
      <c r="VCD137" s="77"/>
      <c r="VCE137" s="77"/>
      <c r="VCF137" s="77"/>
      <c r="VCG137" s="77"/>
      <c r="VCH137" s="77"/>
      <c r="VCI137" s="77"/>
      <c r="VCJ137" s="77"/>
      <c r="VCK137" s="77"/>
      <c r="VCL137" s="77"/>
      <c r="VCM137" s="77"/>
      <c r="VCN137" s="77"/>
      <c r="VCO137" s="77"/>
      <c r="VCP137" s="77"/>
      <c r="VCQ137" s="77"/>
      <c r="VCR137" s="77"/>
      <c r="VCS137" s="77"/>
      <c r="VCT137" s="77"/>
      <c r="VCU137" s="77"/>
      <c r="VCV137" s="77"/>
      <c r="VCW137" s="77"/>
      <c r="VCX137" s="77"/>
      <c r="VCY137" s="77"/>
      <c r="VCZ137" s="77"/>
      <c r="VDA137" s="77"/>
      <c r="VDB137" s="77"/>
      <c r="VDC137" s="77"/>
      <c r="VDD137" s="77"/>
      <c r="VDE137" s="77"/>
      <c r="VDF137" s="77"/>
      <c r="VDG137" s="77"/>
      <c r="VDH137" s="77"/>
      <c r="VDI137" s="77"/>
      <c r="VDJ137" s="77"/>
      <c r="VDK137" s="77"/>
      <c r="VDL137" s="77"/>
      <c r="VDM137" s="77"/>
      <c r="VDN137" s="77"/>
      <c r="VDO137" s="77"/>
      <c r="VDP137" s="77"/>
      <c r="VDQ137" s="77"/>
      <c r="VDR137" s="77"/>
      <c r="VDS137" s="77"/>
      <c r="VDT137" s="77"/>
      <c r="VDU137" s="77"/>
      <c r="VDV137" s="77"/>
      <c r="VDW137" s="77"/>
      <c r="VDX137" s="77"/>
      <c r="VDY137" s="77"/>
      <c r="VDZ137" s="77"/>
      <c r="VEA137" s="77"/>
      <c r="VEB137" s="77"/>
      <c r="VEC137" s="77"/>
      <c r="VED137" s="77"/>
      <c r="VEE137" s="77"/>
      <c r="VEF137" s="77"/>
      <c r="VEG137" s="77"/>
      <c r="VEH137" s="77"/>
      <c r="VEI137" s="77"/>
      <c r="VEJ137" s="77"/>
      <c r="VEK137" s="77"/>
      <c r="VEL137" s="77"/>
      <c r="VEM137" s="77"/>
      <c r="VEN137" s="77"/>
      <c r="VEO137" s="77"/>
      <c r="VEP137" s="77"/>
      <c r="VEQ137" s="77"/>
      <c r="VER137" s="77"/>
      <c r="VES137" s="77"/>
      <c r="VET137" s="77"/>
      <c r="VEU137" s="77"/>
      <c r="VEV137" s="77"/>
      <c r="VEW137" s="77"/>
      <c r="VEX137" s="77"/>
      <c r="VEY137" s="77"/>
      <c r="VEZ137" s="77"/>
      <c r="VFA137" s="77"/>
      <c r="VFB137" s="77"/>
      <c r="VFC137" s="77"/>
      <c r="VFD137" s="77"/>
      <c r="VFE137" s="77"/>
      <c r="VFF137" s="77"/>
      <c r="VFG137" s="77"/>
      <c r="VFH137" s="77"/>
      <c r="VFI137" s="77"/>
      <c r="VFJ137" s="77"/>
      <c r="VFK137" s="77"/>
      <c r="VFL137" s="77"/>
      <c r="VFM137" s="77"/>
      <c r="VFN137" s="77"/>
      <c r="VFO137" s="77"/>
      <c r="VFP137" s="77"/>
      <c r="VFQ137" s="77"/>
      <c r="VFR137" s="77"/>
      <c r="VFS137" s="77"/>
      <c r="VFT137" s="77"/>
      <c r="VFU137" s="77"/>
      <c r="VFV137" s="77"/>
      <c r="VFW137" s="77"/>
      <c r="VFX137" s="77"/>
      <c r="VFY137" s="77"/>
      <c r="VFZ137" s="77"/>
      <c r="VGA137" s="77"/>
      <c r="VGB137" s="77"/>
      <c r="VGC137" s="77"/>
      <c r="VGD137" s="77"/>
      <c r="VGE137" s="77"/>
      <c r="VGF137" s="77"/>
      <c r="VGG137" s="77"/>
      <c r="VGH137" s="77"/>
      <c r="VGI137" s="77"/>
      <c r="VGJ137" s="77"/>
      <c r="VGK137" s="77"/>
      <c r="VGL137" s="77"/>
      <c r="VGM137" s="77"/>
      <c r="VGN137" s="77"/>
      <c r="VGO137" s="77"/>
      <c r="VGP137" s="77"/>
      <c r="VGQ137" s="77"/>
      <c r="VGR137" s="77"/>
      <c r="VGS137" s="77"/>
      <c r="VGT137" s="77"/>
      <c r="VGU137" s="77"/>
      <c r="VGV137" s="77"/>
      <c r="VGW137" s="77"/>
      <c r="VGX137" s="77"/>
      <c r="VGY137" s="77"/>
      <c r="VGZ137" s="77"/>
      <c r="VHA137" s="77"/>
      <c r="VHB137" s="77"/>
      <c r="VHC137" s="77"/>
      <c r="VHD137" s="77"/>
      <c r="VHE137" s="77"/>
      <c r="VHF137" s="77"/>
      <c r="VHG137" s="77"/>
      <c r="VHH137" s="77"/>
      <c r="VHI137" s="77"/>
      <c r="VHJ137" s="77"/>
      <c r="VHK137" s="77"/>
      <c r="VHL137" s="77"/>
      <c r="VHM137" s="77"/>
      <c r="VHN137" s="77"/>
      <c r="VHO137" s="77"/>
      <c r="VHP137" s="77"/>
      <c r="VHQ137" s="77"/>
      <c r="VHR137" s="77"/>
      <c r="VHS137" s="77"/>
      <c r="VHT137" s="77"/>
      <c r="VHU137" s="77"/>
      <c r="VHV137" s="77"/>
      <c r="VHW137" s="77"/>
      <c r="VHX137" s="77"/>
      <c r="VHY137" s="77"/>
      <c r="VHZ137" s="77"/>
      <c r="VIA137" s="77"/>
      <c r="VIB137" s="77"/>
      <c r="VIC137" s="77"/>
      <c r="VID137" s="77"/>
      <c r="VIE137" s="77"/>
      <c r="VIF137" s="77"/>
      <c r="VIG137" s="77"/>
      <c r="VIH137" s="77"/>
      <c r="VII137" s="77"/>
      <c r="VIJ137" s="77"/>
      <c r="VIK137" s="77"/>
      <c r="VIL137" s="77"/>
      <c r="VIM137" s="77"/>
      <c r="VIN137" s="77"/>
      <c r="VIO137" s="77"/>
      <c r="VIP137" s="77"/>
      <c r="VIQ137" s="77"/>
      <c r="VIR137" s="77"/>
      <c r="VIS137" s="77"/>
      <c r="VIT137" s="77"/>
      <c r="VIU137" s="77"/>
      <c r="VIV137" s="77"/>
      <c r="VIW137" s="77"/>
      <c r="VIX137" s="77"/>
      <c r="VIY137" s="77"/>
      <c r="VIZ137" s="77"/>
      <c r="VJA137" s="77"/>
      <c r="VJB137" s="77"/>
      <c r="VJC137" s="77"/>
      <c r="VJD137" s="77"/>
      <c r="VJE137" s="77"/>
      <c r="VJF137" s="77"/>
      <c r="VJG137" s="77"/>
      <c r="VJH137" s="77"/>
      <c r="VJI137" s="77"/>
      <c r="VJJ137" s="77"/>
      <c r="VJK137" s="77"/>
      <c r="VJL137" s="77"/>
      <c r="VJM137" s="77"/>
      <c r="VJN137" s="77"/>
      <c r="VJO137" s="77"/>
      <c r="VJP137" s="77"/>
      <c r="VJQ137" s="77"/>
      <c r="VJR137" s="77"/>
      <c r="VJS137" s="77"/>
      <c r="VJT137" s="77"/>
      <c r="VJU137" s="77"/>
      <c r="VJV137" s="77"/>
      <c r="VJW137" s="77"/>
      <c r="VJX137" s="77"/>
      <c r="VJY137" s="77"/>
      <c r="VJZ137" s="77"/>
      <c r="VKA137" s="77"/>
      <c r="VKB137" s="77"/>
      <c r="VKC137" s="77"/>
      <c r="VKD137" s="77"/>
      <c r="VKE137" s="77"/>
      <c r="VKF137" s="77"/>
      <c r="VKG137" s="77"/>
      <c r="VKH137" s="77"/>
      <c r="VKI137" s="77"/>
      <c r="VKJ137" s="77"/>
      <c r="VKK137" s="77"/>
      <c r="VKL137" s="77"/>
      <c r="VKM137" s="77"/>
      <c r="VKN137" s="77"/>
      <c r="VKO137" s="77"/>
      <c r="VKP137" s="77"/>
      <c r="VKQ137" s="77"/>
      <c r="VKR137" s="77"/>
      <c r="VKS137" s="77"/>
      <c r="VKT137" s="77"/>
      <c r="VKU137" s="77"/>
      <c r="VKV137" s="77"/>
      <c r="VKW137" s="77"/>
      <c r="VKX137" s="77"/>
      <c r="VKY137" s="77"/>
      <c r="VKZ137" s="77"/>
      <c r="VLA137" s="77"/>
      <c r="VLB137" s="77"/>
      <c r="VLC137" s="77"/>
      <c r="VLD137" s="77"/>
      <c r="VLE137" s="77"/>
      <c r="VLF137" s="77"/>
      <c r="VLG137" s="77"/>
      <c r="VLH137" s="77"/>
      <c r="VLI137" s="77"/>
      <c r="VLJ137" s="77"/>
      <c r="VLK137" s="77"/>
      <c r="VLL137" s="77"/>
      <c r="VLM137" s="77"/>
      <c r="VLN137" s="77"/>
      <c r="VLO137" s="77"/>
      <c r="VLP137" s="77"/>
      <c r="VLQ137" s="77"/>
      <c r="VLR137" s="77"/>
      <c r="VLS137" s="77"/>
      <c r="VLT137" s="77"/>
      <c r="VLU137" s="77"/>
      <c r="VLV137" s="77"/>
      <c r="VLW137" s="77"/>
      <c r="VLX137" s="77"/>
      <c r="VLY137" s="77"/>
      <c r="VLZ137" s="77"/>
      <c r="VMA137" s="77"/>
      <c r="VMB137" s="77"/>
      <c r="VMC137" s="77"/>
      <c r="VMD137" s="77"/>
      <c r="VME137" s="77"/>
      <c r="VMF137" s="77"/>
      <c r="VMG137" s="77"/>
      <c r="VMH137" s="77"/>
      <c r="VMI137" s="77"/>
      <c r="VMJ137" s="77"/>
      <c r="VMK137" s="77"/>
      <c r="VML137" s="77"/>
      <c r="VMM137" s="77"/>
      <c r="VMN137" s="77"/>
      <c r="VMO137" s="77"/>
      <c r="VMP137" s="77"/>
      <c r="VMQ137" s="77"/>
      <c r="VMR137" s="77"/>
      <c r="VMS137" s="77"/>
      <c r="VMT137" s="77"/>
      <c r="VMU137" s="77"/>
      <c r="VMV137" s="77"/>
      <c r="VMW137" s="77"/>
      <c r="VMX137" s="77"/>
      <c r="VMY137" s="77"/>
      <c r="VMZ137" s="77"/>
      <c r="VNA137" s="77"/>
      <c r="VNB137" s="77"/>
      <c r="VNC137" s="77"/>
      <c r="VND137" s="77"/>
      <c r="VNE137" s="77"/>
      <c r="VNF137" s="77"/>
      <c r="VNG137" s="77"/>
      <c r="VNH137" s="77"/>
      <c r="VNI137" s="77"/>
      <c r="VNJ137" s="77"/>
      <c r="VNK137" s="77"/>
      <c r="VNL137" s="77"/>
      <c r="VNM137" s="77"/>
      <c r="VNN137" s="77"/>
      <c r="VNO137" s="77"/>
      <c r="VNP137" s="77"/>
      <c r="VNQ137" s="77"/>
      <c r="VNR137" s="77"/>
      <c r="VNS137" s="77"/>
      <c r="VNT137" s="77"/>
      <c r="VNU137" s="77"/>
      <c r="VNV137" s="77"/>
      <c r="VNW137" s="77"/>
      <c r="VNX137" s="77"/>
      <c r="VNY137" s="77"/>
      <c r="VNZ137" s="77"/>
      <c r="VOA137" s="77"/>
      <c r="VOB137" s="77"/>
      <c r="VOC137" s="77"/>
      <c r="VOD137" s="77"/>
      <c r="VOE137" s="77"/>
      <c r="VOF137" s="77"/>
      <c r="VOG137" s="77"/>
      <c r="VOH137" s="77"/>
      <c r="VOI137" s="77"/>
      <c r="VOJ137" s="77"/>
      <c r="VOK137" s="77"/>
      <c r="VOL137" s="77"/>
      <c r="VOM137" s="77"/>
      <c r="VON137" s="77"/>
      <c r="VOO137" s="77"/>
      <c r="VOP137" s="77"/>
      <c r="VOQ137" s="77"/>
      <c r="VOR137" s="77"/>
      <c r="VOS137" s="77"/>
      <c r="VOT137" s="77"/>
      <c r="VOU137" s="77"/>
      <c r="VOV137" s="77"/>
      <c r="VOW137" s="77"/>
      <c r="VOX137" s="77"/>
      <c r="VOY137" s="77"/>
      <c r="VOZ137" s="77"/>
      <c r="VPA137" s="77"/>
      <c r="VPB137" s="77"/>
      <c r="VPC137" s="77"/>
      <c r="VPD137" s="77"/>
      <c r="VPE137" s="77"/>
      <c r="VPF137" s="77"/>
      <c r="VPG137" s="77"/>
      <c r="VPH137" s="77"/>
      <c r="VPI137" s="77"/>
      <c r="VPJ137" s="77"/>
      <c r="VPK137" s="77"/>
      <c r="VPL137" s="77"/>
      <c r="VPM137" s="77"/>
      <c r="VPN137" s="77"/>
      <c r="VPO137" s="77"/>
      <c r="VPP137" s="77"/>
      <c r="VPQ137" s="77"/>
      <c r="VPR137" s="77"/>
      <c r="VPS137" s="77"/>
      <c r="VPT137" s="77"/>
      <c r="VPU137" s="77"/>
      <c r="VPV137" s="77"/>
      <c r="VPW137" s="77"/>
      <c r="VPX137" s="77"/>
      <c r="VPY137" s="77"/>
      <c r="VPZ137" s="77"/>
      <c r="VQA137" s="77"/>
      <c r="VQB137" s="77"/>
      <c r="VQC137" s="77"/>
      <c r="VQD137" s="77"/>
      <c r="VQE137" s="77"/>
      <c r="VQF137" s="77"/>
      <c r="VQG137" s="77"/>
      <c r="VQH137" s="77"/>
      <c r="VQI137" s="77"/>
      <c r="VQJ137" s="77"/>
      <c r="VQK137" s="77"/>
      <c r="VQL137" s="77"/>
      <c r="VQM137" s="77"/>
      <c r="VQN137" s="77"/>
      <c r="VQO137" s="77"/>
      <c r="VQP137" s="77"/>
      <c r="VQQ137" s="77"/>
      <c r="VQR137" s="77"/>
      <c r="VQS137" s="77"/>
      <c r="VQT137" s="77"/>
      <c r="VQU137" s="77"/>
      <c r="VQV137" s="77"/>
      <c r="VQW137" s="77"/>
      <c r="VQX137" s="77"/>
      <c r="VQY137" s="77"/>
      <c r="VQZ137" s="77"/>
      <c r="VRA137" s="77"/>
      <c r="VRB137" s="77"/>
      <c r="VRC137" s="77"/>
      <c r="VRD137" s="77"/>
      <c r="VRE137" s="77"/>
      <c r="VRF137" s="77"/>
      <c r="VRG137" s="77"/>
      <c r="VRH137" s="77"/>
      <c r="VRI137" s="77"/>
      <c r="VRJ137" s="77"/>
      <c r="VRK137" s="77"/>
      <c r="VRL137" s="77"/>
      <c r="VRM137" s="77"/>
      <c r="VRN137" s="77"/>
      <c r="VRO137" s="77"/>
      <c r="VRP137" s="77"/>
      <c r="VRQ137" s="77"/>
      <c r="VRR137" s="77"/>
      <c r="VRS137" s="77"/>
      <c r="VRT137" s="77"/>
      <c r="VRU137" s="77"/>
      <c r="VRV137" s="77"/>
      <c r="VRW137" s="77"/>
      <c r="VRX137" s="77"/>
      <c r="VRY137" s="77"/>
      <c r="VRZ137" s="77"/>
      <c r="VSA137" s="77"/>
      <c r="VSB137" s="77"/>
      <c r="VSC137" s="77"/>
      <c r="VSD137" s="77"/>
      <c r="VSE137" s="77"/>
      <c r="VSF137" s="77"/>
      <c r="VSG137" s="77"/>
      <c r="VSH137" s="77"/>
      <c r="VSI137" s="77"/>
      <c r="VSJ137" s="77"/>
      <c r="VSK137" s="77"/>
      <c r="VSL137" s="77"/>
      <c r="VSM137" s="77"/>
      <c r="VSN137" s="77"/>
      <c r="VSO137" s="77"/>
      <c r="VSP137" s="77"/>
      <c r="VSQ137" s="77"/>
      <c r="VSR137" s="77"/>
      <c r="VSS137" s="77"/>
      <c r="VST137" s="77"/>
      <c r="VSU137" s="77"/>
      <c r="VSV137" s="77"/>
      <c r="VSW137" s="77"/>
      <c r="VSX137" s="77"/>
      <c r="VSY137" s="77"/>
      <c r="VSZ137" s="77"/>
      <c r="VTA137" s="77"/>
      <c r="VTB137" s="77"/>
      <c r="VTC137" s="77"/>
      <c r="VTD137" s="77"/>
      <c r="VTE137" s="77"/>
      <c r="VTF137" s="77"/>
      <c r="VTG137" s="77"/>
      <c r="VTH137" s="77"/>
      <c r="VTI137" s="77"/>
      <c r="VTJ137" s="77"/>
      <c r="VTK137" s="77"/>
      <c r="VTL137" s="77"/>
      <c r="VTM137" s="77"/>
      <c r="VTN137" s="77"/>
      <c r="VTO137" s="77"/>
      <c r="VTP137" s="77"/>
      <c r="VTQ137" s="77"/>
      <c r="VTR137" s="77"/>
      <c r="VTS137" s="77"/>
      <c r="VTT137" s="77"/>
      <c r="VTU137" s="77"/>
      <c r="VTV137" s="77"/>
      <c r="VTW137" s="77"/>
      <c r="VTX137" s="77"/>
      <c r="VTY137" s="77"/>
      <c r="VTZ137" s="77"/>
      <c r="VUA137" s="77"/>
      <c r="VUB137" s="77"/>
      <c r="VUC137" s="77"/>
      <c r="VUD137" s="77"/>
      <c r="VUE137" s="77"/>
      <c r="VUF137" s="77"/>
      <c r="VUG137" s="77"/>
      <c r="VUH137" s="77"/>
      <c r="VUI137" s="77"/>
      <c r="VUJ137" s="77"/>
      <c r="VUK137" s="77"/>
      <c r="VUL137" s="77"/>
      <c r="VUM137" s="77"/>
      <c r="VUN137" s="77"/>
      <c r="VUO137" s="77"/>
      <c r="VUP137" s="77"/>
      <c r="VUQ137" s="77"/>
      <c r="VUR137" s="77"/>
      <c r="VUS137" s="77"/>
      <c r="VUT137" s="77"/>
      <c r="VUU137" s="77"/>
      <c r="VUV137" s="77"/>
      <c r="VUW137" s="77"/>
      <c r="VUX137" s="77"/>
      <c r="VUY137" s="77"/>
      <c r="VUZ137" s="77"/>
      <c r="VVA137" s="77"/>
      <c r="VVB137" s="77"/>
      <c r="VVC137" s="77"/>
      <c r="VVD137" s="77"/>
      <c r="VVE137" s="77"/>
      <c r="VVF137" s="77"/>
      <c r="VVG137" s="77"/>
      <c r="VVH137" s="77"/>
      <c r="VVI137" s="77"/>
      <c r="VVJ137" s="77"/>
      <c r="VVK137" s="77"/>
      <c r="VVL137" s="77"/>
      <c r="VVM137" s="77"/>
      <c r="VVN137" s="77"/>
      <c r="VVO137" s="77"/>
      <c r="VVP137" s="77"/>
      <c r="VVQ137" s="77"/>
      <c r="VVR137" s="77"/>
      <c r="VVS137" s="77"/>
      <c r="VVT137" s="77"/>
      <c r="VVU137" s="77"/>
      <c r="VVV137" s="77"/>
      <c r="VVW137" s="77"/>
      <c r="VVX137" s="77"/>
      <c r="VVY137" s="77"/>
      <c r="VVZ137" s="77"/>
      <c r="VWA137" s="77"/>
      <c r="VWB137" s="77"/>
      <c r="VWC137" s="77"/>
      <c r="VWD137" s="77"/>
      <c r="VWE137" s="77"/>
      <c r="VWF137" s="77"/>
      <c r="VWG137" s="77"/>
      <c r="VWH137" s="77"/>
      <c r="VWI137" s="77"/>
      <c r="VWJ137" s="77"/>
      <c r="VWK137" s="77"/>
      <c r="VWL137" s="77"/>
      <c r="VWM137" s="77"/>
      <c r="VWN137" s="77"/>
      <c r="VWO137" s="77"/>
      <c r="VWP137" s="77"/>
      <c r="VWQ137" s="77"/>
      <c r="VWR137" s="77"/>
      <c r="VWS137" s="77"/>
      <c r="VWT137" s="77"/>
      <c r="VWU137" s="77"/>
      <c r="VWV137" s="77"/>
      <c r="VWW137" s="77"/>
      <c r="VWX137" s="77"/>
      <c r="VWY137" s="77"/>
      <c r="VWZ137" s="77"/>
      <c r="VXA137" s="77"/>
      <c r="VXB137" s="77"/>
      <c r="VXC137" s="77"/>
      <c r="VXD137" s="77"/>
      <c r="VXE137" s="77"/>
      <c r="VXF137" s="77"/>
      <c r="VXG137" s="77"/>
      <c r="VXH137" s="77"/>
      <c r="VXI137" s="77"/>
      <c r="VXJ137" s="77"/>
      <c r="VXK137" s="77"/>
      <c r="VXL137" s="77"/>
      <c r="VXM137" s="77"/>
      <c r="VXN137" s="77"/>
      <c r="VXO137" s="77"/>
      <c r="VXP137" s="77"/>
      <c r="VXQ137" s="77"/>
      <c r="VXR137" s="77"/>
      <c r="VXS137" s="77"/>
      <c r="VXT137" s="77"/>
      <c r="VXU137" s="77"/>
      <c r="VXV137" s="77"/>
      <c r="VXW137" s="77"/>
      <c r="VXX137" s="77"/>
      <c r="VXY137" s="77"/>
      <c r="VXZ137" s="77"/>
      <c r="VYA137" s="77"/>
      <c r="VYB137" s="77"/>
      <c r="VYC137" s="77"/>
      <c r="VYD137" s="77"/>
      <c r="VYE137" s="77"/>
      <c r="VYF137" s="77"/>
      <c r="VYG137" s="77"/>
      <c r="VYH137" s="77"/>
      <c r="VYI137" s="77"/>
      <c r="VYJ137" s="77"/>
      <c r="VYK137" s="77"/>
      <c r="VYL137" s="77"/>
      <c r="VYM137" s="77"/>
      <c r="VYN137" s="77"/>
      <c r="VYO137" s="77"/>
      <c r="VYP137" s="77"/>
      <c r="VYQ137" s="77"/>
      <c r="VYR137" s="77"/>
      <c r="VYS137" s="77"/>
      <c r="VYT137" s="77"/>
      <c r="VYU137" s="77"/>
      <c r="VYV137" s="77"/>
      <c r="VYW137" s="77"/>
      <c r="VYX137" s="77"/>
      <c r="VYY137" s="77"/>
      <c r="VYZ137" s="77"/>
      <c r="VZA137" s="77"/>
      <c r="VZB137" s="77"/>
      <c r="VZC137" s="77"/>
      <c r="VZD137" s="77"/>
      <c r="VZE137" s="77"/>
      <c r="VZF137" s="77"/>
      <c r="VZG137" s="77"/>
      <c r="VZH137" s="77"/>
      <c r="VZI137" s="77"/>
      <c r="VZJ137" s="77"/>
      <c r="VZK137" s="77"/>
      <c r="VZL137" s="77"/>
      <c r="VZM137" s="77"/>
      <c r="VZN137" s="77"/>
      <c r="VZO137" s="77"/>
      <c r="VZP137" s="77"/>
      <c r="VZQ137" s="77"/>
      <c r="VZR137" s="77"/>
      <c r="VZS137" s="77"/>
      <c r="VZT137" s="77"/>
      <c r="VZU137" s="77"/>
      <c r="VZV137" s="77"/>
      <c r="VZW137" s="77"/>
      <c r="VZX137" s="77"/>
      <c r="VZY137" s="77"/>
      <c r="VZZ137" s="77"/>
      <c r="WAA137" s="77"/>
      <c r="WAB137" s="77"/>
      <c r="WAC137" s="77"/>
      <c r="WAD137" s="77"/>
      <c r="WAE137" s="77"/>
      <c r="WAF137" s="77"/>
      <c r="WAG137" s="77"/>
      <c r="WAH137" s="77"/>
      <c r="WAI137" s="77"/>
      <c r="WAJ137" s="77"/>
      <c r="WAK137" s="77"/>
      <c r="WAL137" s="77"/>
      <c r="WAM137" s="77"/>
      <c r="WAN137" s="77"/>
      <c r="WAO137" s="77"/>
      <c r="WAP137" s="77"/>
      <c r="WAQ137" s="77"/>
      <c r="WAR137" s="77"/>
      <c r="WAS137" s="77"/>
      <c r="WAT137" s="77"/>
      <c r="WAU137" s="77"/>
      <c r="WAV137" s="77"/>
      <c r="WAW137" s="77"/>
      <c r="WAX137" s="77"/>
      <c r="WAY137" s="77"/>
      <c r="WAZ137" s="77"/>
      <c r="WBA137" s="77"/>
      <c r="WBB137" s="77"/>
      <c r="WBC137" s="77"/>
      <c r="WBD137" s="77"/>
      <c r="WBE137" s="77"/>
      <c r="WBF137" s="77"/>
      <c r="WBG137" s="77"/>
      <c r="WBH137" s="77"/>
      <c r="WBI137" s="77"/>
      <c r="WBJ137" s="77"/>
      <c r="WBK137" s="77"/>
      <c r="WBL137" s="77"/>
      <c r="WBM137" s="77"/>
      <c r="WBN137" s="77"/>
      <c r="WBO137" s="77"/>
      <c r="WBP137" s="77"/>
      <c r="WBQ137" s="77"/>
      <c r="WBR137" s="77"/>
      <c r="WBS137" s="77"/>
      <c r="WBT137" s="77"/>
      <c r="WBU137" s="77"/>
      <c r="WBV137" s="77"/>
      <c r="WBW137" s="77"/>
      <c r="WBX137" s="77"/>
      <c r="WBY137" s="77"/>
      <c r="WBZ137" s="77"/>
      <c r="WCA137" s="77"/>
      <c r="WCB137" s="77"/>
      <c r="WCC137" s="77"/>
      <c r="WCD137" s="77"/>
      <c r="WCE137" s="77"/>
      <c r="WCF137" s="77"/>
      <c r="WCG137" s="77"/>
      <c r="WCH137" s="77"/>
      <c r="WCI137" s="77"/>
      <c r="WCJ137" s="77"/>
      <c r="WCK137" s="77"/>
      <c r="WCL137" s="77"/>
      <c r="WCM137" s="77"/>
      <c r="WCN137" s="77"/>
      <c r="WCO137" s="77"/>
      <c r="WCP137" s="77"/>
      <c r="WCQ137" s="77"/>
      <c r="WCR137" s="77"/>
      <c r="WCS137" s="77"/>
      <c r="WCT137" s="77"/>
      <c r="WCU137" s="77"/>
      <c r="WCV137" s="77"/>
      <c r="WCW137" s="77"/>
      <c r="WCX137" s="77"/>
      <c r="WCY137" s="77"/>
      <c r="WCZ137" s="77"/>
      <c r="WDA137" s="77"/>
      <c r="WDB137" s="77"/>
      <c r="WDC137" s="77"/>
      <c r="WDD137" s="77"/>
      <c r="WDE137" s="77"/>
      <c r="WDF137" s="77"/>
      <c r="WDG137" s="77"/>
      <c r="WDH137" s="77"/>
      <c r="WDI137" s="77"/>
      <c r="WDJ137" s="77"/>
      <c r="WDK137" s="77"/>
      <c r="WDL137" s="77"/>
      <c r="WDM137" s="77"/>
      <c r="WDN137" s="77"/>
      <c r="WDO137" s="77"/>
      <c r="WDP137" s="77"/>
      <c r="WDQ137" s="77"/>
      <c r="WDR137" s="77"/>
      <c r="WDS137" s="77"/>
      <c r="WDT137" s="77"/>
      <c r="WDU137" s="77"/>
      <c r="WDV137" s="77"/>
      <c r="WDW137" s="77"/>
      <c r="WDX137" s="77"/>
      <c r="WDY137" s="77"/>
      <c r="WDZ137" s="77"/>
      <c r="WEA137" s="77"/>
      <c r="WEB137" s="77"/>
      <c r="WEC137" s="77"/>
      <c r="WED137" s="77"/>
      <c r="WEE137" s="77"/>
      <c r="WEF137" s="77"/>
      <c r="WEG137" s="77"/>
      <c r="WEH137" s="77"/>
      <c r="WEI137" s="77"/>
      <c r="WEJ137" s="77"/>
      <c r="WEK137" s="77"/>
      <c r="WEL137" s="77"/>
      <c r="WEM137" s="77"/>
      <c r="WEN137" s="77"/>
      <c r="WEO137" s="77"/>
      <c r="WEP137" s="77"/>
      <c r="WEQ137" s="77"/>
      <c r="WER137" s="77"/>
      <c r="WES137" s="77"/>
      <c r="WET137" s="77"/>
      <c r="WEU137" s="77"/>
      <c r="WEV137" s="77"/>
      <c r="WEW137" s="77"/>
      <c r="WEX137" s="77"/>
      <c r="WEY137" s="77"/>
      <c r="WEZ137" s="77"/>
      <c r="WFA137" s="77"/>
      <c r="WFB137" s="77"/>
      <c r="WFC137" s="77"/>
      <c r="WFD137" s="77"/>
      <c r="WFE137" s="77"/>
      <c r="WFF137" s="77"/>
      <c r="WFG137" s="77"/>
      <c r="WFH137" s="77"/>
      <c r="WFI137" s="77"/>
      <c r="WFJ137" s="77"/>
      <c r="WFK137" s="77"/>
      <c r="WFL137" s="77"/>
      <c r="WFM137" s="77"/>
      <c r="WFN137" s="77"/>
      <c r="WFO137" s="77"/>
      <c r="WFP137" s="77"/>
      <c r="WFQ137" s="77"/>
      <c r="WFR137" s="77"/>
      <c r="WFS137" s="77"/>
      <c r="WFT137" s="77"/>
      <c r="WFU137" s="77"/>
      <c r="WFV137" s="77"/>
      <c r="WFW137" s="77"/>
      <c r="WFX137" s="77"/>
      <c r="WFY137" s="77"/>
      <c r="WFZ137" s="77"/>
      <c r="WGA137" s="77"/>
      <c r="WGB137" s="77"/>
      <c r="WGC137" s="77"/>
      <c r="WGD137" s="77"/>
      <c r="WGE137" s="77"/>
      <c r="WGF137" s="77"/>
      <c r="WGG137" s="77"/>
      <c r="WGH137" s="77"/>
      <c r="WGI137" s="77"/>
      <c r="WGJ137" s="77"/>
      <c r="WGK137" s="77"/>
      <c r="WGL137" s="77"/>
      <c r="WGM137" s="77"/>
      <c r="WGN137" s="77"/>
      <c r="WGO137" s="77"/>
      <c r="WGP137" s="77"/>
      <c r="WGQ137" s="77"/>
      <c r="WGR137" s="77"/>
      <c r="WGS137" s="77"/>
      <c r="WGT137" s="77"/>
      <c r="WGU137" s="77"/>
      <c r="WGV137" s="77"/>
      <c r="WGW137" s="77"/>
      <c r="WGX137" s="77"/>
      <c r="WGY137" s="77"/>
      <c r="WGZ137" s="77"/>
      <c r="WHA137" s="77"/>
      <c r="WHB137" s="77"/>
      <c r="WHC137" s="77"/>
      <c r="WHD137" s="77"/>
      <c r="WHE137" s="77"/>
      <c r="WHF137" s="77"/>
      <c r="WHG137" s="77"/>
      <c r="WHH137" s="77"/>
      <c r="WHI137" s="77"/>
      <c r="WHJ137" s="77"/>
      <c r="WHK137" s="77"/>
      <c r="WHL137" s="77"/>
      <c r="WHM137" s="77"/>
      <c r="WHN137" s="77"/>
      <c r="WHO137" s="77"/>
      <c r="WHP137" s="77"/>
      <c r="WHQ137" s="77"/>
      <c r="WHR137" s="77"/>
      <c r="WHS137" s="77"/>
      <c r="WHT137" s="77"/>
      <c r="WHU137" s="77"/>
      <c r="WHV137" s="77"/>
      <c r="WHW137" s="77"/>
      <c r="WHX137" s="77"/>
      <c r="WHY137" s="77"/>
      <c r="WHZ137" s="77"/>
      <c r="WIA137" s="77"/>
      <c r="WIB137" s="77"/>
      <c r="WIC137" s="77"/>
      <c r="WID137" s="77"/>
      <c r="WIE137" s="77"/>
      <c r="WIF137" s="77"/>
      <c r="WIG137" s="77"/>
      <c r="WIH137" s="77"/>
      <c r="WII137" s="77"/>
      <c r="WIJ137" s="77"/>
      <c r="WIK137" s="77"/>
      <c r="WIL137" s="77"/>
      <c r="WIM137" s="77"/>
      <c r="WIN137" s="77"/>
      <c r="WIO137" s="77"/>
      <c r="WIP137" s="77"/>
      <c r="WIQ137" s="77"/>
      <c r="WIR137" s="77"/>
      <c r="WIS137" s="77"/>
      <c r="WIT137" s="77"/>
      <c r="WIU137" s="77"/>
      <c r="WIV137" s="77"/>
      <c r="WIW137" s="77"/>
      <c r="WIX137" s="77"/>
      <c r="WIY137" s="77"/>
      <c r="WIZ137" s="77"/>
      <c r="WJA137" s="77"/>
      <c r="WJB137" s="77"/>
      <c r="WJC137" s="77"/>
      <c r="WJD137" s="77"/>
      <c r="WJE137" s="77"/>
      <c r="WJF137" s="77"/>
      <c r="WJG137" s="77"/>
      <c r="WJH137" s="77"/>
      <c r="WJI137" s="77"/>
      <c r="WJJ137" s="77"/>
      <c r="WJK137" s="77"/>
      <c r="WJL137" s="77"/>
      <c r="WJM137" s="77"/>
      <c r="WJN137" s="77"/>
      <c r="WJO137" s="77"/>
      <c r="WJP137" s="77"/>
      <c r="WJQ137" s="77"/>
      <c r="WJR137" s="77"/>
      <c r="WJS137" s="77"/>
      <c r="WJT137" s="77"/>
      <c r="WJU137" s="77"/>
      <c r="WJV137" s="77"/>
      <c r="WJW137" s="77"/>
      <c r="WJX137" s="77"/>
      <c r="WJY137" s="77"/>
      <c r="WJZ137" s="77"/>
      <c r="WKA137" s="77"/>
      <c r="WKB137" s="77"/>
      <c r="WKC137" s="77"/>
      <c r="WKD137" s="77"/>
      <c r="WKE137" s="77"/>
      <c r="WKF137" s="77"/>
      <c r="WKG137" s="77"/>
      <c r="WKH137" s="77"/>
      <c r="WKI137" s="77"/>
      <c r="WKJ137" s="77"/>
      <c r="WKK137" s="77"/>
      <c r="WKL137" s="77"/>
      <c r="WKM137" s="77"/>
      <c r="WKN137" s="77"/>
      <c r="WKO137" s="77"/>
      <c r="WKP137" s="77"/>
      <c r="WKQ137" s="77"/>
      <c r="WKR137" s="77"/>
      <c r="WKS137" s="77"/>
      <c r="WKT137" s="77"/>
      <c r="WKU137" s="77"/>
      <c r="WKV137" s="77"/>
      <c r="WKW137" s="77"/>
      <c r="WKX137" s="77"/>
      <c r="WKY137" s="77"/>
      <c r="WKZ137" s="77"/>
      <c r="WLA137" s="77"/>
      <c r="WLB137" s="77"/>
      <c r="WLC137" s="77"/>
      <c r="WLD137" s="77"/>
      <c r="WLE137" s="77"/>
      <c r="WLF137" s="77"/>
      <c r="WLG137" s="77"/>
      <c r="WLH137" s="77"/>
      <c r="WLI137" s="77"/>
      <c r="WLJ137" s="77"/>
      <c r="WLK137" s="77"/>
      <c r="WLL137" s="77"/>
      <c r="WLM137" s="77"/>
      <c r="WLN137" s="77"/>
      <c r="WLO137" s="77"/>
      <c r="WLP137" s="77"/>
      <c r="WLQ137" s="77"/>
      <c r="WLR137" s="77"/>
      <c r="WLS137" s="77"/>
      <c r="WLT137" s="77"/>
      <c r="WLU137" s="77"/>
      <c r="WLV137" s="77"/>
      <c r="WLW137" s="77"/>
      <c r="WLX137" s="77"/>
      <c r="WLY137" s="77"/>
      <c r="WLZ137" s="77"/>
      <c r="WMA137" s="77"/>
      <c r="WMB137" s="77"/>
      <c r="WMC137" s="77"/>
      <c r="WMD137" s="77"/>
      <c r="WME137" s="77"/>
      <c r="WMF137" s="77"/>
      <c r="WMG137" s="77"/>
      <c r="WMH137" s="77"/>
      <c r="WMI137" s="77"/>
      <c r="WMJ137" s="77"/>
      <c r="WMK137" s="77"/>
      <c r="WML137" s="77"/>
      <c r="WMM137" s="77"/>
      <c r="WMN137" s="77"/>
      <c r="WMO137" s="77"/>
      <c r="WMP137" s="77"/>
      <c r="WMQ137" s="77"/>
      <c r="WMR137" s="77"/>
      <c r="WMS137" s="77"/>
      <c r="WMT137" s="77"/>
      <c r="WMU137" s="77"/>
      <c r="WMV137" s="77"/>
      <c r="WMW137" s="77"/>
      <c r="WMX137" s="77"/>
      <c r="WMY137" s="77"/>
      <c r="WMZ137" s="77"/>
      <c r="WNA137" s="77"/>
      <c r="WNB137" s="77"/>
      <c r="WNC137" s="77"/>
      <c r="WND137" s="77"/>
      <c r="WNE137" s="77"/>
      <c r="WNF137" s="77"/>
      <c r="WNG137" s="77"/>
      <c r="WNH137" s="77"/>
      <c r="WNI137" s="77"/>
      <c r="WNJ137" s="77"/>
      <c r="WNK137" s="77"/>
      <c r="WNL137" s="77"/>
      <c r="WNM137" s="77"/>
      <c r="WNN137" s="77"/>
      <c r="WNO137" s="77"/>
      <c r="WNP137" s="77"/>
      <c r="WNQ137" s="77"/>
      <c r="WNR137" s="77"/>
      <c r="WNS137" s="77"/>
      <c r="WNT137" s="77"/>
      <c r="WNU137" s="77"/>
      <c r="WNV137" s="77"/>
      <c r="WNW137" s="77"/>
      <c r="WNX137" s="77"/>
      <c r="WNY137" s="77"/>
      <c r="WNZ137" s="77"/>
      <c r="WOA137" s="77"/>
      <c r="WOB137" s="77"/>
      <c r="WOC137" s="77"/>
      <c r="WOD137" s="77"/>
      <c r="WOE137" s="77"/>
      <c r="WOF137" s="77"/>
      <c r="WOG137" s="77"/>
      <c r="WOH137" s="77"/>
      <c r="WOI137" s="77"/>
      <c r="WOJ137" s="77"/>
      <c r="WOK137" s="77"/>
      <c r="WOL137" s="77"/>
      <c r="WOM137" s="77"/>
      <c r="WON137" s="77"/>
      <c r="WOO137" s="77"/>
      <c r="WOP137" s="77"/>
      <c r="WOQ137" s="77"/>
      <c r="WOR137" s="77"/>
      <c r="WOS137" s="77"/>
      <c r="WOT137" s="77"/>
      <c r="WOU137" s="77"/>
      <c r="WOV137" s="77"/>
      <c r="WOW137" s="77"/>
      <c r="WOX137" s="77"/>
      <c r="WOY137" s="77"/>
      <c r="WOZ137" s="77"/>
      <c r="WPA137" s="77"/>
      <c r="WPB137" s="77"/>
      <c r="WPC137" s="77"/>
      <c r="WPD137" s="77"/>
      <c r="WPE137" s="77"/>
      <c r="WPF137" s="77"/>
      <c r="WPG137" s="77"/>
      <c r="WPH137" s="77"/>
      <c r="WPI137" s="77"/>
      <c r="WPJ137" s="77"/>
      <c r="WPK137" s="77"/>
      <c r="WPL137" s="77"/>
      <c r="WPM137" s="77"/>
      <c r="WPN137" s="77"/>
      <c r="WPO137" s="77"/>
      <c r="WPP137" s="77"/>
      <c r="WPQ137" s="77"/>
      <c r="WPR137" s="77"/>
      <c r="WPS137" s="77"/>
      <c r="WPT137" s="77"/>
      <c r="WPU137" s="77"/>
      <c r="WPV137" s="77"/>
      <c r="WPW137" s="77"/>
      <c r="WPX137" s="77"/>
      <c r="WPY137" s="77"/>
      <c r="WPZ137" s="77"/>
      <c r="WQA137" s="77"/>
      <c r="WQB137" s="77"/>
      <c r="WQC137" s="77"/>
      <c r="WQD137" s="77"/>
      <c r="WQE137" s="77"/>
      <c r="WQF137" s="77"/>
      <c r="WQG137" s="77"/>
      <c r="WQH137" s="77"/>
      <c r="WQI137" s="77"/>
      <c r="WQJ137" s="77"/>
      <c r="WQK137" s="77"/>
      <c r="WQL137" s="77"/>
      <c r="WQM137" s="77"/>
      <c r="WQN137" s="77"/>
      <c r="WQO137" s="77"/>
      <c r="WQP137" s="77"/>
      <c r="WQQ137" s="77"/>
      <c r="WQR137" s="77"/>
      <c r="WQS137" s="77"/>
      <c r="WQT137" s="77"/>
      <c r="WQU137" s="77"/>
      <c r="WQV137" s="77"/>
      <c r="WQW137" s="77"/>
      <c r="WQX137" s="77"/>
      <c r="WQY137" s="77"/>
      <c r="WQZ137" s="77"/>
      <c r="WRA137" s="77"/>
      <c r="WRB137" s="77"/>
      <c r="WRC137" s="77"/>
      <c r="WRD137" s="77"/>
      <c r="WRE137" s="77"/>
      <c r="WRF137" s="77"/>
      <c r="WRG137" s="77"/>
      <c r="WRH137" s="77"/>
      <c r="WRI137" s="77"/>
      <c r="WRJ137" s="77"/>
      <c r="WRK137" s="77"/>
      <c r="WRL137" s="77"/>
      <c r="WRM137" s="77"/>
      <c r="WRN137" s="77"/>
      <c r="WRO137" s="77"/>
      <c r="WRP137" s="77"/>
      <c r="WRQ137" s="77"/>
      <c r="WRR137" s="77"/>
      <c r="WRS137" s="77"/>
      <c r="WRT137" s="77"/>
      <c r="WRU137" s="77"/>
      <c r="WRV137" s="77"/>
      <c r="WRW137" s="77"/>
      <c r="WRX137" s="77"/>
      <c r="WRY137" s="77"/>
      <c r="WRZ137" s="77"/>
      <c r="WSA137" s="77"/>
      <c r="WSB137" s="77"/>
      <c r="WSC137" s="77"/>
      <c r="WSD137" s="77"/>
      <c r="WSE137" s="77"/>
      <c r="WSF137" s="77"/>
      <c r="WSG137" s="77"/>
      <c r="WSH137" s="77"/>
      <c r="WSI137" s="77"/>
      <c r="WSJ137" s="77"/>
      <c r="WSK137" s="77"/>
      <c r="WSL137" s="77"/>
      <c r="WSM137" s="77"/>
      <c r="WSN137" s="77"/>
      <c r="WSO137" s="77"/>
      <c r="WSP137" s="77"/>
      <c r="WSQ137" s="77"/>
      <c r="WSR137" s="77"/>
      <c r="WSS137" s="77"/>
      <c r="WST137" s="77"/>
      <c r="WSU137" s="77"/>
      <c r="WSV137" s="77"/>
      <c r="WSW137" s="77"/>
      <c r="WSX137" s="77"/>
      <c r="WSY137" s="77"/>
      <c r="WSZ137" s="77"/>
      <c r="WTA137" s="77"/>
      <c r="WTB137" s="77"/>
      <c r="WTC137" s="77"/>
      <c r="WTD137" s="77"/>
      <c r="WTE137" s="77"/>
      <c r="WTF137" s="77"/>
      <c r="WTG137" s="77"/>
      <c r="WTH137" s="77"/>
      <c r="WTI137" s="77"/>
      <c r="WTJ137" s="77"/>
      <c r="WTK137" s="77"/>
      <c r="WTL137" s="77"/>
      <c r="WTM137" s="77"/>
      <c r="WTN137" s="77"/>
      <c r="WTO137" s="77"/>
      <c r="WTP137" s="77"/>
      <c r="WTQ137" s="77"/>
      <c r="WTR137" s="77"/>
      <c r="WTS137" s="77"/>
      <c r="WTT137" s="77"/>
      <c r="WTU137" s="77"/>
      <c r="WTV137" s="77"/>
      <c r="WTW137" s="77"/>
      <c r="WTX137" s="77"/>
      <c r="WTY137" s="77"/>
      <c r="WTZ137" s="77"/>
      <c r="WUA137" s="77"/>
      <c r="WUB137" s="77"/>
      <c r="WUC137" s="77"/>
      <c r="WUD137" s="77"/>
      <c r="WUE137" s="77"/>
      <c r="WUF137" s="77"/>
      <c r="WUG137" s="77"/>
      <c r="WUH137" s="77"/>
      <c r="WUI137" s="77"/>
      <c r="WUJ137" s="77"/>
      <c r="WUK137" s="77"/>
      <c r="WUL137" s="77"/>
      <c r="WUM137" s="77"/>
      <c r="WUN137" s="77"/>
      <c r="WUO137" s="77"/>
      <c r="WUP137" s="77"/>
      <c r="WUQ137" s="77"/>
      <c r="WUR137" s="77"/>
      <c r="WUS137" s="77"/>
      <c r="WUT137" s="77"/>
      <c r="WUU137" s="77"/>
      <c r="WUV137" s="77"/>
      <c r="WUW137" s="77"/>
      <c r="WUX137" s="77"/>
      <c r="WUY137" s="77"/>
      <c r="WUZ137" s="77"/>
      <c r="WVA137" s="77"/>
      <c r="WVB137" s="77"/>
      <c r="WVC137" s="77"/>
      <c r="WVD137" s="77"/>
      <c r="WVE137" s="77"/>
      <c r="WVF137" s="77"/>
      <c r="WVG137" s="77"/>
      <c r="WVH137" s="77"/>
      <c r="WVI137" s="77"/>
      <c r="WVJ137" s="77"/>
      <c r="WVK137" s="77"/>
      <c r="WVL137" s="77"/>
      <c r="WVM137" s="77"/>
      <c r="WVN137" s="77"/>
      <c r="WVO137" s="77"/>
      <c r="WVP137" s="77"/>
      <c r="WVQ137" s="77"/>
      <c r="WVR137" s="77"/>
      <c r="WVS137" s="77"/>
      <c r="WVT137" s="77"/>
      <c r="WVU137" s="77"/>
      <c r="WVV137" s="77"/>
      <c r="WVW137" s="77"/>
      <c r="WVX137" s="77"/>
      <c r="WVY137" s="77"/>
      <c r="WVZ137" s="77"/>
      <c r="WWA137" s="77"/>
      <c r="WWB137" s="77"/>
      <c r="WWC137" s="77"/>
      <c r="WWD137" s="77"/>
      <c r="WWE137" s="77"/>
      <c r="WWF137" s="77"/>
      <c r="WWG137" s="77"/>
      <c r="WWH137" s="77"/>
      <c r="WWI137" s="77"/>
      <c r="WWJ137" s="77"/>
      <c r="WWK137" s="77"/>
      <c r="WWL137" s="77"/>
      <c r="WWM137" s="77"/>
      <c r="WWN137" s="77"/>
      <c r="WWO137" s="77"/>
      <c r="WWP137" s="77"/>
      <c r="WWQ137" s="77"/>
      <c r="WWR137" s="77"/>
      <c r="WWS137" s="77"/>
      <c r="WWT137" s="77"/>
      <c r="WWU137" s="77"/>
      <c r="WWV137" s="77"/>
      <c r="WWW137" s="77"/>
      <c r="WWX137" s="77"/>
      <c r="WWY137" s="77"/>
      <c r="WWZ137" s="77"/>
      <c r="WXA137" s="77"/>
      <c r="WXB137" s="77"/>
      <c r="WXC137" s="77"/>
      <c r="WXD137" s="77"/>
      <c r="WXE137" s="77"/>
      <c r="WXF137" s="77"/>
      <c r="WXG137" s="77"/>
      <c r="WXH137" s="77"/>
      <c r="WXI137" s="77"/>
      <c r="WXJ137" s="77"/>
      <c r="WXK137" s="77"/>
      <c r="WXL137" s="77"/>
      <c r="WXM137" s="77"/>
      <c r="WXN137" s="77"/>
      <c r="WXO137" s="77"/>
      <c r="WXP137" s="77"/>
      <c r="WXQ137" s="77"/>
      <c r="WXR137" s="77"/>
      <c r="WXS137" s="77"/>
      <c r="WXT137" s="77"/>
      <c r="WXU137" s="77"/>
      <c r="WXV137" s="77"/>
      <c r="WXW137" s="77"/>
      <c r="WXX137" s="77"/>
      <c r="WXY137" s="77"/>
      <c r="WXZ137" s="77"/>
      <c r="WYA137" s="77"/>
      <c r="WYB137" s="77"/>
      <c r="WYC137" s="77"/>
      <c r="WYD137" s="77"/>
      <c r="WYE137" s="77"/>
      <c r="WYF137" s="77"/>
      <c r="WYG137" s="77"/>
      <c r="WYH137" s="77"/>
      <c r="WYI137" s="77"/>
      <c r="WYJ137" s="77"/>
      <c r="WYK137" s="77"/>
      <c r="WYL137" s="77"/>
      <c r="WYM137" s="77"/>
      <c r="WYN137" s="77"/>
      <c r="WYO137" s="77"/>
      <c r="WYP137" s="77"/>
      <c r="WYQ137" s="77"/>
      <c r="WYR137" s="77"/>
      <c r="WYS137" s="77"/>
      <c r="WYT137" s="77"/>
      <c r="WYU137" s="77"/>
      <c r="WYV137" s="77"/>
      <c r="WYW137" s="77"/>
      <c r="WYX137" s="77"/>
      <c r="WYY137" s="77"/>
      <c r="WYZ137" s="77"/>
      <c r="WZA137" s="77"/>
      <c r="WZB137" s="77"/>
      <c r="WZC137" s="77"/>
      <c r="WZD137" s="77"/>
      <c r="WZE137" s="77"/>
      <c r="WZF137" s="77"/>
      <c r="WZG137" s="77"/>
      <c r="WZH137" s="77"/>
      <c r="WZI137" s="77"/>
      <c r="WZJ137" s="77"/>
      <c r="WZK137" s="77"/>
      <c r="WZL137" s="77"/>
      <c r="WZM137" s="77"/>
      <c r="WZN137" s="77"/>
      <c r="WZO137" s="77"/>
      <c r="WZP137" s="77"/>
      <c r="WZQ137" s="77"/>
      <c r="WZR137" s="77"/>
      <c r="WZS137" s="77"/>
      <c r="WZT137" s="77"/>
      <c r="WZU137" s="77"/>
      <c r="WZV137" s="77"/>
      <c r="WZW137" s="77"/>
      <c r="WZX137" s="77"/>
      <c r="WZY137" s="77"/>
      <c r="WZZ137" s="77"/>
      <c r="XAA137" s="77"/>
      <c r="XAB137" s="77"/>
      <c r="XAC137" s="77"/>
      <c r="XAD137" s="77"/>
      <c r="XAE137" s="77"/>
      <c r="XAF137" s="77"/>
      <c r="XAG137" s="77"/>
      <c r="XAH137" s="77"/>
      <c r="XAI137" s="77"/>
      <c r="XAJ137" s="77"/>
      <c r="XAK137" s="77"/>
      <c r="XAL137" s="77"/>
      <c r="XAM137" s="77"/>
      <c r="XAN137" s="77"/>
      <c r="XAO137" s="77"/>
      <c r="XAP137" s="77"/>
      <c r="XAQ137" s="77"/>
      <c r="XAR137" s="77"/>
      <c r="XAS137" s="77"/>
      <c r="XAT137" s="77"/>
      <c r="XAU137" s="77"/>
      <c r="XAV137" s="77"/>
      <c r="XAW137" s="77"/>
      <c r="XAX137" s="77"/>
      <c r="XAY137" s="77"/>
      <c r="XAZ137" s="77"/>
      <c r="XBA137" s="77"/>
      <c r="XBB137" s="77"/>
      <c r="XBC137" s="77"/>
      <c r="XBD137" s="77"/>
      <c r="XBE137" s="77"/>
      <c r="XBF137" s="77"/>
      <c r="XBG137" s="77"/>
      <c r="XBH137" s="77"/>
      <c r="XBI137" s="77"/>
      <c r="XBJ137" s="77"/>
      <c r="XBK137" s="77"/>
      <c r="XBL137" s="77"/>
      <c r="XBM137" s="77"/>
      <c r="XBN137" s="77"/>
      <c r="XBO137" s="77"/>
      <c r="XBP137" s="77"/>
      <c r="XBQ137" s="77"/>
      <c r="XBR137" s="77"/>
      <c r="XBS137" s="77"/>
      <c r="XBT137" s="77"/>
      <c r="XBU137" s="77"/>
      <c r="XBV137" s="77"/>
      <c r="XBW137" s="77"/>
      <c r="XBX137" s="77"/>
      <c r="XBY137" s="77"/>
      <c r="XBZ137" s="77"/>
      <c r="XCA137" s="77"/>
      <c r="XCB137" s="77"/>
      <c r="XCC137" s="77"/>
      <c r="XCD137" s="77"/>
      <c r="XCE137" s="77"/>
      <c r="XCF137" s="77"/>
      <c r="XCG137" s="77"/>
      <c r="XCH137" s="77"/>
      <c r="XCI137" s="77"/>
      <c r="XCJ137" s="77"/>
      <c r="XCK137" s="77"/>
      <c r="XCL137" s="77"/>
      <c r="XCM137" s="77"/>
      <c r="XCN137" s="77"/>
      <c r="XCO137" s="77"/>
      <c r="XCP137" s="77"/>
      <c r="XCQ137" s="77"/>
      <c r="XCR137" s="77"/>
      <c r="XCS137" s="77"/>
      <c r="XCT137" s="77"/>
      <c r="XCU137" s="77"/>
      <c r="XCV137" s="77"/>
      <c r="XCW137" s="77"/>
      <c r="XCX137" s="77"/>
      <c r="XCY137" s="77"/>
      <c r="XCZ137" s="77"/>
      <c r="XDA137" s="77"/>
      <c r="XDB137" s="77"/>
      <c r="XDC137" s="77"/>
      <c r="XDD137" s="77"/>
      <c r="XDE137" s="77"/>
      <c r="XDF137" s="77"/>
      <c r="XDG137" s="77"/>
      <c r="XDH137" s="77"/>
      <c r="XDI137" s="77"/>
      <c r="XDJ137" s="77"/>
      <c r="XDK137" s="77"/>
      <c r="XDL137" s="77"/>
      <c r="XDM137" s="77"/>
      <c r="XDN137" s="77"/>
      <c r="XDO137" s="77"/>
      <c r="XDP137" s="77"/>
      <c r="XDQ137" s="77"/>
      <c r="XDR137" s="77"/>
      <c r="XDS137" s="77"/>
      <c r="XDT137" s="77"/>
      <c r="XDU137" s="77"/>
      <c r="XDV137" s="77"/>
      <c r="XDW137" s="77"/>
      <c r="XDX137" s="77"/>
      <c r="XDY137" s="77"/>
      <c r="XDZ137" s="77"/>
      <c r="XEA137" s="77"/>
      <c r="XEB137" s="77"/>
      <c r="XEC137" s="77"/>
      <c r="XED137" s="77"/>
      <c r="XEE137" s="77"/>
      <c r="XEF137" s="77"/>
      <c r="XEG137" s="77"/>
      <c r="XEH137" s="77"/>
      <c r="XEI137" s="77"/>
      <c r="XEJ137" s="77"/>
      <c r="XEK137" s="77"/>
      <c r="XEL137" s="77"/>
      <c r="XEM137" s="77"/>
      <c r="XEN137" s="77"/>
      <c r="XEO137" s="77"/>
      <c r="XEP137" s="77"/>
      <c r="XEQ137" s="77"/>
      <c r="XER137" s="77"/>
      <c r="XES137" s="77"/>
      <c r="XET137" s="77"/>
      <c r="XEU137" s="77"/>
      <c r="XEV137" s="77"/>
      <c r="XEW137" s="77"/>
      <c r="XEX137" s="77"/>
      <c r="XEY137" s="77"/>
      <c r="XEZ137" s="77"/>
      <c r="XFA137" s="77"/>
      <c r="XFB137" s="77"/>
      <c r="XFC137" s="77"/>
      <c r="XFD137" s="77"/>
    </row>
    <row r="138" spans="1:16384" ht="24" x14ac:dyDescent="0.25">
      <c r="A138" s="2"/>
      <c r="B138" s="2"/>
      <c r="C138" s="213"/>
      <c r="D138" s="213"/>
      <c r="E138" s="213"/>
      <c r="F138" s="213"/>
      <c r="G138" s="213"/>
      <c r="H138" s="213"/>
      <c r="I138" s="213"/>
      <c r="J138" s="213"/>
      <c r="K138" s="213"/>
      <c r="L138" s="21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6"/>
      <c r="Y138" s="56"/>
      <c r="Z138" s="56"/>
    </row>
    <row r="139" spans="1:16384" ht="15.75" x14ac:dyDescent="0.25">
      <c r="A139" s="411"/>
      <c r="B139" s="411"/>
    </row>
  </sheetData>
  <mergeCells count="259">
    <mergeCell ref="N94:O94"/>
    <mergeCell ref="P94:U94"/>
    <mergeCell ref="N95:O95"/>
    <mergeCell ref="P95:U95"/>
    <mergeCell ref="A96:B96"/>
    <mergeCell ref="N96:AB96"/>
    <mergeCell ref="N91:O91"/>
    <mergeCell ref="P91:U91"/>
    <mergeCell ref="N92:O92"/>
    <mergeCell ref="P92:U92"/>
    <mergeCell ref="N93:O93"/>
    <mergeCell ref="P93:U93"/>
    <mergeCell ref="J137:T137"/>
    <mergeCell ref="U137:Z137"/>
    <mergeCell ref="A139:B139"/>
    <mergeCell ref="AD96:AF96"/>
    <mergeCell ref="A131:M131"/>
    <mergeCell ref="N131:AF131"/>
    <mergeCell ref="A132:M132"/>
    <mergeCell ref="N132:AF132"/>
    <mergeCell ref="A133:D133"/>
    <mergeCell ref="E133:AF133"/>
    <mergeCell ref="A134:D134"/>
    <mergeCell ref="E134:AF134"/>
    <mergeCell ref="N88:O88"/>
    <mergeCell ref="P88:U88"/>
    <mergeCell ref="N89:O89"/>
    <mergeCell ref="P89:U89"/>
    <mergeCell ref="N90:O90"/>
    <mergeCell ref="P90:U90"/>
    <mergeCell ref="N85:O85"/>
    <mergeCell ref="P85:U85"/>
    <mergeCell ref="N86:O86"/>
    <mergeCell ref="P86:U86"/>
    <mergeCell ref="N87:O87"/>
    <mergeCell ref="P87:U87"/>
    <mergeCell ref="N82:O82"/>
    <mergeCell ref="P82:U82"/>
    <mergeCell ref="N83:O83"/>
    <mergeCell ref="P83:U83"/>
    <mergeCell ref="N84:O84"/>
    <mergeCell ref="P84:U84"/>
    <mergeCell ref="N81:O81"/>
    <mergeCell ref="P81:U81"/>
    <mergeCell ref="X81:AB81"/>
    <mergeCell ref="N78:O78"/>
    <mergeCell ref="P78:U78"/>
    <mergeCell ref="X78:AB78"/>
    <mergeCell ref="N79:O79"/>
    <mergeCell ref="P79:U79"/>
    <mergeCell ref="X79:AB79"/>
    <mergeCell ref="A69:B69"/>
    <mergeCell ref="A76:AF76"/>
    <mergeCell ref="L77:M77"/>
    <mergeCell ref="N77:O77"/>
    <mergeCell ref="P77:U77"/>
    <mergeCell ref="X77:AB77"/>
    <mergeCell ref="AE77:AF77"/>
    <mergeCell ref="H75:L75"/>
    <mergeCell ref="M75:V75"/>
    <mergeCell ref="W75:AA75"/>
    <mergeCell ref="AB75:AF75"/>
    <mergeCell ref="C70:U73"/>
    <mergeCell ref="V70:AF70"/>
    <mergeCell ref="V71:AF71"/>
    <mergeCell ref="V72:AF72"/>
    <mergeCell ref="V73:AF73"/>
    <mergeCell ref="A74:B74"/>
    <mergeCell ref="C74:L74"/>
    <mergeCell ref="N80:O80"/>
    <mergeCell ref="P80:U80"/>
    <mergeCell ref="X80:AB80"/>
    <mergeCell ref="G77:I77"/>
    <mergeCell ref="W62:AA63"/>
    <mergeCell ref="AB62:AF63"/>
    <mergeCell ref="C63:D63"/>
    <mergeCell ref="E63:G63"/>
    <mergeCell ref="A65:A67"/>
    <mergeCell ref="A68:B68"/>
    <mergeCell ref="C68:E68"/>
    <mergeCell ref="H68:J68"/>
    <mergeCell ref="M68:O68"/>
    <mergeCell ref="R68:T68"/>
    <mergeCell ref="A62:A64"/>
    <mergeCell ref="B62:B64"/>
    <mergeCell ref="D62:G62"/>
    <mergeCell ref="H62:L63"/>
    <mergeCell ref="M62:Q63"/>
    <mergeCell ref="R62:V63"/>
    <mergeCell ref="W68:Y68"/>
    <mergeCell ref="AB68:AD68"/>
    <mergeCell ref="A75:B75"/>
    <mergeCell ref="C75:G75"/>
    <mergeCell ref="C61:G61"/>
    <mergeCell ref="H61:L61"/>
    <mergeCell ref="M61:V61"/>
    <mergeCell ref="W61:AA61"/>
    <mergeCell ref="AB61:AF61"/>
    <mergeCell ref="A58:A59"/>
    <mergeCell ref="A60:B60"/>
    <mergeCell ref="C60:E60"/>
    <mergeCell ref="H60:J60"/>
    <mergeCell ref="M60:O60"/>
    <mergeCell ref="R60:T60"/>
    <mergeCell ref="A54:A56"/>
    <mergeCell ref="A57:B57"/>
    <mergeCell ref="C57:E57"/>
    <mergeCell ref="H57:J57"/>
    <mergeCell ref="M57:O57"/>
    <mergeCell ref="R57:T57"/>
    <mergeCell ref="W57:Y57"/>
    <mergeCell ref="AB57:AD57"/>
    <mergeCell ref="W60:Y60"/>
    <mergeCell ref="AB60:AD60"/>
    <mergeCell ref="W47:AA48"/>
    <mergeCell ref="AB47:AF48"/>
    <mergeCell ref="C48:D48"/>
    <mergeCell ref="E48:G48"/>
    <mergeCell ref="A50:A52"/>
    <mergeCell ref="A53:B53"/>
    <mergeCell ref="C53:E53"/>
    <mergeCell ref="H53:J53"/>
    <mergeCell ref="M53:O53"/>
    <mergeCell ref="R53:T53"/>
    <mergeCell ref="A47:A49"/>
    <mergeCell ref="B47:B49"/>
    <mergeCell ref="D47:G47"/>
    <mergeCell ref="H47:L48"/>
    <mergeCell ref="M47:Q48"/>
    <mergeCell ref="R47:V48"/>
    <mergeCell ref="W53:Y53"/>
    <mergeCell ref="AB53:AD53"/>
    <mergeCell ref="C46:G46"/>
    <mergeCell ref="H46:L46"/>
    <mergeCell ref="M46:V46"/>
    <mergeCell ref="W46:AA46"/>
    <mergeCell ref="AB46:AF46"/>
    <mergeCell ref="A43:A44"/>
    <mergeCell ref="A45:B45"/>
    <mergeCell ref="C45:E45"/>
    <mergeCell ref="H45:J45"/>
    <mergeCell ref="M45:O45"/>
    <mergeCell ref="R45:T45"/>
    <mergeCell ref="A39:A41"/>
    <mergeCell ref="A42:B42"/>
    <mergeCell ref="C42:E42"/>
    <mergeCell ref="H42:J42"/>
    <mergeCell ref="M42:O42"/>
    <mergeCell ref="R42:T42"/>
    <mergeCell ref="W42:Y42"/>
    <mergeCell ref="AB42:AD42"/>
    <mergeCell ref="W45:Y45"/>
    <mergeCell ref="AB45:AD45"/>
    <mergeCell ref="W32:AA33"/>
    <mergeCell ref="AB32:AF33"/>
    <mergeCell ref="C33:D33"/>
    <mergeCell ref="E33:G33"/>
    <mergeCell ref="A35:A37"/>
    <mergeCell ref="A38:B38"/>
    <mergeCell ref="C38:E38"/>
    <mergeCell ref="H38:J38"/>
    <mergeCell ref="M38:O38"/>
    <mergeCell ref="R38:T38"/>
    <mergeCell ref="A32:A34"/>
    <mergeCell ref="B32:B34"/>
    <mergeCell ref="D32:G32"/>
    <mergeCell ref="H32:L33"/>
    <mergeCell ref="M32:Q33"/>
    <mergeCell ref="R32:V33"/>
    <mergeCell ref="W38:Y38"/>
    <mergeCell ref="AB38:AD38"/>
    <mergeCell ref="W30:Y30"/>
    <mergeCell ref="AB30:AD30"/>
    <mergeCell ref="C31:G31"/>
    <mergeCell ref="H31:L31"/>
    <mergeCell ref="M31:V31"/>
    <mergeCell ref="W31:AA31"/>
    <mergeCell ref="AB31:AF31"/>
    <mergeCell ref="A28:A29"/>
    <mergeCell ref="A30:B30"/>
    <mergeCell ref="C30:E30"/>
    <mergeCell ref="H30:J30"/>
    <mergeCell ref="M30:O30"/>
    <mergeCell ref="R30:T30"/>
    <mergeCell ref="AB23:AD23"/>
    <mergeCell ref="A24:A26"/>
    <mergeCell ref="A27:B27"/>
    <mergeCell ref="C27:E27"/>
    <mergeCell ref="H27:J27"/>
    <mergeCell ref="M27:O27"/>
    <mergeCell ref="R27:T27"/>
    <mergeCell ref="W27:Y27"/>
    <mergeCell ref="AB27:AD27"/>
    <mergeCell ref="A23:B23"/>
    <mergeCell ref="C23:E23"/>
    <mergeCell ref="H23:J23"/>
    <mergeCell ref="M23:O23"/>
    <mergeCell ref="R23:T23"/>
    <mergeCell ref="W23:Y23"/>
    <mergeCell ref="R17:V18"/>
    <mergeCell ref="W17:AA18"/>
    <mergeCell ref="AB17:AF18"/>
    <mergeCell ref="C18:D18"/>
    <mergeCell ref="E18:G18"/>
    <mergeCell ref="A20:A22"/>
    <mergeCell ref="C16:G16"/>
    <mergeCell ref="H16:L16"/>
    <mergeCell ref="W16:AA16"/>
    <mergeCell ref="AB16:AF16"/>
    <mergeCell ref="A17:A19"/>
    <mergeCell ref="B17:B19"/>
    <mergeCell ref="D17:G17"/>
    <mergeCell ref="H17:L18"/>
    <mergeCell ref="M17:Q18"/>
    <mergeCell ref="U16:V16"/>
    <mergeCell ref="M16:T16"/>
    <mergeCell ref="M15:O15"/>
    <mergeCell ref="R15:T15"/>
    <mergeCell ref="W15:Y15"/>
    <mergeCell ref="AB15:AD15"/>
    <mergeCell ref="A10:A11"/>
    <mergeCell ref="A12:B12"/>
    <mergeCell ref="C12:E12"/>
    <mergeCell ref="H12:J12"/>
    <mergeCell ref="M12:O12"/>
    <mergeCell ref="R12:T12"/>
    <mergeCell ref="C1:U4"/>
    <mergeCell ref="V1:AF1"/>
    <mergeCell ref="V2:AF2"/>
    <mergeCell ref="V3:AF3"/>
    <mergeCell ref="V4:AF4"/>
    <mergeCell ref="A5:B5"/>
    <mergeCell ref="C5:L5"/>
    <mergeCell ref="M5:V5"/>
    <mergeCell ref="W5:AF5"/>
    <mergeCell ref="M74:V74"/>
    <mergeCell ref="W74:AF74"/>
    <mergeCell ref="A6:B6"/>
    <mergeCell ref="C6:G6"/>
    <mergeCell ref="H6:L6"/>
    <mergeCell ref="M6:V6"/>
    <mergeCell ref="W6:AA6"/>
    <mergeCell ref="AB6:AF6"/>
    <mergeCell ref="W7:AA8"/>
    <mergeCell ref="AB7:AF8"/>
    <mergeCell ref="C8:D8"/>
    <mergeCell ref="E8:G8"/>
    <mergeCell ref="A7:A9"/>
    <mergeCell ref="B7:B9"/>
    <mergeCell ref="D7:G7"/>
    <mergeCell ref="H7:L8"/>
    <mergeCell ref="M7:Q8"/>
    <mergeCell ref="R7:V8"/>
    <mergeCell ref="W12:Y12"/>
    <mergeCell ref="AB12:AD12"/>
    <mergeCell ref="A13:A14"/>
    <mergeCell ref="A15:B15"/>
    <mergeCell ref="C15:E15"/>
    <mergeCell ref="H15:J15"/>
  </mergeCells>
  <pageMargins left="0.39370078740157483" right="0.19685039370078741" top="0" bottom="0" header="0" footer="0"/>
  <pageSetup paperSize="41" scale="30" fitToHeight="0" orientation="landscape" r:id="rId1"/>
  <rowBreaks count="1" manualBreakCount="1">
    <brk id="69" max="31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31"/>
  <sheetViews>
    <sheetView topLeftCell="A13" zoomScale="40" zoomScaleNormal="40" zoomScaleSheetLayoutView="130" zoomScalePageLayoutView="40" workbookViewId="0">
      <selection activeCell="A129" sqref="A129:AF129"/>
    </sheetView>
  </sheetViews>
  <sheetFormatPr baseColWidth="10" defaultRowHeight="15" x14ac:dyDescent="0.25"/>
  <cols>
    <col min="1" max="1" width="21.28515625" style="46" customWidth="1"/>
    <col min="2" max="2" width="74.85546875" style="57" customWidth="1"/>
    <col min="3" max="32" width="13.140625" style="46" customWidth="1"/>
    <col min="33" max="16384" width="11.42578125" style="77"/>
  </cols>
  <sheetData>
    <row r="1" spans="1:32" s="44" customFormat="1" ht="18" customHeight="1" x14ac:dyDescent="0.3">
      <c r="A1" s="173"/>
      <c r="B1" s="174" t="s">
        <v>77</v>
      </c>
      <c r="C1" s="309" t="s">
        <v>78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432" t="s">
        <v>105</v>
      </c>
      <c r="W1" s="433"/>
      <c r="X1" s="433"/>
      <c r="Y1" s="433"/>
      <c r="Z1" s="433"/>
      <c r="AA1" s="434"/>
      <c r="AB1" s="434"/>
      <c r="AC1" s="434"/>
      <c r="AD1" s="434"/>
      <c r="AE1" s="434"/>
      <c r="AF1" s="435"/>
    </row>
    <row r="2" spans="1:32" s="44" customFormat="1" ht="18" customHeight="1" x14ac:dyDescent="0.3">
      <c r="A2" s="175"/>
      <c r="B2" s="176" t="s">
        <v>79</v>
      </c>
      <c r="C2" s="311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436" t="s">
        <v>80</v>
      </c>
      <c r="W2" s="437"/>
      <c r="X2" s="437"/>
      <c r="Y2" s="437"/>
      <c r="Z2" s="437"/>
      <c r="AA2" s="438"/>
      <c r="AB2" s="438"/>
      <c r="AC2" s="438"/>
      <c r="AD2" s="438"/>
      <c r="AE2" s="438"/>
      <c r="AF2" s="439"/>
    </row>
    <row r="3" spans="1:32" s="44" customFormat="1" ht="18" customHeight="1" x14ac:dyDescent="0.3">
      <c r="A3" s="177"/>
      <c r="B3" s="176" t="s">
        <v>81</v>
      </c>
      <c r="C3" s="311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440" t="s">
        <v>82</v>
      </c>
      <c r="W3" s="441"/>
      <c r="X3" s="441"/>
      <c r="Y3" s="441"/>
      <c r="Z3" s="441"/>
      <c r="AA3" s="438"/>
      <c r="AB3" s="438"/>
      <c r="AC3" s="438"/>
      <c r="AD3" s="438"/>
      <c r="AE3" s="438"/>
      <c r="AF3" s="439"/>
    </row>
    <row r="4" spans="1:32" s="44" customFormat="1" ht="18" customHeight="1" thickBot="1" x14ac:dyDescent="0.35">
      <c r="A4" s="178"/>
      <c r="B4" s="179" t="s">
        <v>83</v>
      </c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442" t="s">
        <v>84</v>
      </c>
      <c r="W4" s="443"/>
      <c r="X4" s="443"/>
      <c r="Y4" s="443"/>
      <c r="Z4" s="443"/>
      <c r="AA4" s="444"/>
      <c r="AB4" s="444"/>
      <c r="AC4" s="444"/>
      <c r="AD4" s="444"/>
      <c r="AE4" s="444"/>
      <c r="AF4" s="445"/>
    </row>
    <row r="5" spans="1:32" s="65" customFormat="1" ht="32.25" customHeight="1" thickBot="1" x14ac:dyDescent="0.3">
      <c r="A5" s="261" t="s">
        <v>7</v>
      </c>
      <c r="B5" s="329"/>
      <c r="C5" s="330" t="s">
        <v>49</v>
      </c>
      <c r="D5" s="331"/>
      <c r="E5" s="331"/>
      <c r="F5" s="331"/>
      <c r="G5" s="331"/>
      <c r="H5" s="331"/>
      <c r="I5" s="331"/>
      <c r="J5" s="331"/>
      <c r="K5" s="331"/>
      <c r="L5" s="331"/>
      <c r="M5" s="259" t="s">
        <v>6</v>
      </c>
      <c r="N5" s="259"/>
      <c r="O5" s="259"/>
      <c r="P5" s="259"/>
      <c r="Q5" s="259"/>
      <c r="R5" s="259"/>
      <c r="S5" s="259"/>
      <c r="T5" s="259"/>
      <c r="U5" s="259"/>
      <c r="V5" s="259"/>
      <c r="W5" s="259" t="s">
        <v>76</v>
      </c>
      <c r="X5" s="259"/>
      <c r="Y5" s="259"/>
      <c r="Z5" s="259"/>
      <c r="AA5" s="259"/>
      <c r="AB5" s="259"/>
      <c r="AC5" s="259"/>
      <c r="AD5" s="259"/>
      <c r="AE5" s="259"/>
      <c r="AF5" s="260"/>
    </row>
    <row r="6" spans="1:32" s="65" customFormat="1" ht="32.25" customHeight="1" thickBot="1" x14ac:dyDescent="0.3">
      <c r="A6" s="261" t="s">
        <v>8</v>
      </c>
      <c r="B6" s="262"/>
      <c r="C6" s="464" t="s">
        <v>107</v>
      </c>
      <c r="D6" s="264"/>
      <c r="E6" s="264"/>
      <c r="F6" s="264"/>
      <c r="G6" s="265"/>
      <c r="H6" s="266" t="s">
        <v>9</v>
      </c>
      <c r="I6" s="266"/>
      <c r="J6" s="266"/>
      <c r="K6" s="266"/>
      <c r="L6" s="266"/>
      <c r="M6" s="267" t="s">
        <v>112</v>
      </c>
      <c r="N6" s="268"/>
      <c r="O6" s="268"/>
      <c r="P6" s="268"/>
      <c r="Q6" s="268"/>
      <c r="R6" s="268"/>
      <c r="S6" s="268"/>
      <c r="T6" s="268"/>
      <c r="U6" s="268"/>
      <c r="V6" s="269"/>
      <c r="W6" s="270" t="s">
        <v>27</v>
      </c>
      <c r="X6" s="271"/>
      <c r="Y6" s="271"/>
      <c r="Z6" s="271"/>
      <c r="AA6" s="272"/>
      <c r="AB6" s="273">
        <v>401</v>
      </c>
      <c r="AC6" s="476"/>
      <c r="AD6" s="476"/>
      <c r="AE6" s="476"/>
      <c r="AF6" s="477"/>
    </row>
    <row r="7" spans="1:32" s="44" customFormat="1" ht="26.25" customHeight="1" thickBot="1" x14ac:dyDescent="0.3">
      <c r="A7" s="287" t="s">
        <v>29</v>
      </c>
      <c r="B7" s="290" t="s">
        <v>0</v>
      </c>
      <c r="C7" s="68" t="s">
        <v>1</v>
      </c>
      <c r="D7" s="293"/>
      <c r="E7" s="294"/>
      <c r="F7" s="294"/>
      <c r="G7" s="295"/>
      <c r="H7" s="276" t="s">
        <v>1</v>
      </c>
      <c r="I7" s="277"/>
      <c r="J7" s="277"/>
      <c r="K7" s="277"/>
      <c r="L7" s="278"/>
      <c r="M7" s="276" t="s">
        <v>1</v>
      </c>
      <c r="N7" s="277"/>
      <c r="O7" s="277"/>
      <c r="P7" s="277"/>
      <c r="Q7" s="278"/>
      <c r="R7" s="276" t="s">
        <v>1</v>
      </c>
      <c r="S7" s="277"/>
      <c r="T7" s="277"/>
      <c r="U7" s="277"/>
      <c r="V7" s="278"/>
      <c r="W7" s="276" t="s">
        <v>1</v>
      </c>
      <c r="X7" s="277"/>
      <c r="Y7" s="277"/>
      <c r="Z7" s="277"/>
      <c r="AA7" s="278"/>
      <c r="AB7" s="276" t="s">
        <v>1</v>
      </c>
      <c r="AC7" s="277"/>
      <c r="AD7" s="277"/>
      <c r="AE7" s="277"/>
      <c r="AF7" s="278"/>
    </row>
    <row r="8" spans="1:32" s="44" customFormat="1" ht="26.25" customHeight="1" thickBot="1" x14ac:dyDescent="0.3">
      <c r="A8" s="288"/>
      <c r="B8" s="291"/>
      <c r="C8" s="282" t="s">
        <v>2</v>
      </c>
      <c r="D8" s="283"/>
      <c r="E8" s="284">
        <v>5037299</v>
      </c>
      <c r="F8" s="285"/>
      <c r="G8" s="286"/>
      <c r="H8" s="279"/>
      <c r="I8" s="280"/>
      <c r="J8" s="280"/>
      <c r="K8" s="280"/>
      <c r="L8" s="281"/>
      <c r="M8" s="279"/>
      <c r="N8" s="280"/>
      <c r="O8" s="280"/>
      <c r="P8" s="280"/>
      <c r="Q8" s="281"/>
      <c r="R8" s="279"/>
      <c r="S8" s="280"/>
      <c r="T8" s="280"/>
      <c r="U8" s="280"/>
      <c r="V8" s="281"/>
      <c r="W8" s="279"/>
      <c r="X8" s="280"/>
      <c r="Y8" s="280"/>
      <c r="Z8" s="280"/>
      <c r="AA8" s="281"/>
      <c r="AB8" s="279"/>
      <c r="AC8" s="280"/>
      <c r="AD8" s="280"/>
      <c r="AE8" s="280"/>
      <c r="AF8" s="281"/>
    </row>
    <row r="9" spans="1:32" s="75" customFormat="1" ht="19.5" customHeight="1" thickBot="1" x14ac:dyDescent="0.3">
      <c r="A9" s="289"/>
      <c r="B9" s="292"/>
      <c r="C9" s="66" t="s">
        <v>11</v>
      </c>
      <c r="D9" s="67" t="s">
        <v>12</v>
      </c>
      <c r="E9" s="66" t="s">
        <v>13</v>
      </c>
      <c r="F9" s="67" t="s">
        <v>14</v>
      </c>
      <c r="G9" s="66" t="s">
        <v>15</v>
      </c>
      <c r="H9" s="66" t="s">
        <v>11</v>
      </c>
      <c r="I9" s="67" t="s">
        <v>12</v>
      </c>
      <c r="J9" s="66" t="s">
        <v>13</v>
      </c>
      <c r="K9" s="67" t="s">
        <v>14</v>
      </c>
      <c r="L9" s="66" t="s">
        <v>15</v>
      </c>
      <c r="M9" s="66" t="s">
        <v>11</v>
      </c>
      <c r="N9" s="67" t="s">
        <v>12</v>
      </c>
      <c r="O9" s="66" t="s">
        <v>13</v>
      </c>
      <c r="P9" s="67" t="s">
        <v>14</v>
      </c>
      <c r="Q9" s="66" t="s">
        <v>15</v>
      </c>
      <c r="R9" s="66" t="s">
        <v>11</v>
      </c>
      <c r="S9" s="67" t="s">
        <v>12</v>
      </c>
      <c r="T9" s="66" t="s">
        <v>13</v>
      </c>
      <c r="U9" s="67" t="s">
        <v>14</v>
      </c>
      <c r="V9" s="66" t="s">
        <v>15</v>
      </c>
      <c r="W9" s="66" t="s">
        <v>11</v>
      </c>
      <c r="X9" s="67" t="s">
        <v>12</v>
      </c>
      <c r="Y9" s="66" t="s">
        <v>13</v>
      </c>
      <c r="Z9" s="67" t="s">
        <v>14</v>
      </c>
      <c r="AA9" s="66" t="s">
        <v>15</v>
      </c>
      <c r="AB9" s="66" t="s">
        <v>11</v>
      </c>
      <c r="AC9" s="67" t="s">
        <v>12</v>
      </c>
      <c r="AD9" s="66" t="s">
        <v>13</v>
      </c>
      <c r="AE9" s="67" t="s">
        <v>14</v>
      </c>
      <c r="AF9" s="66" t="s">
        <v>15</v>
      </c>
    </row>
    <row r="10" spans="1:32" s="44" customFormat="1" ht="29.25" customHeight="1" thickBot="1" x14ac:dyDescent="0.3">
      <c r="A10" s="333" t="s">
        <v>30</v>
      </c>
      <c r="B10" s="72" t="s">
        <v>31</v>
      </c>
      <c r="C10" s="5"/>
      <c r="D10" s="6"/>
      <c r="E10" s="6"/>
      <c r="F10" s="6"/>
      <c r="G10" s="7"/>
      <c r="H10" s="5"/>
      <c r="I10" s="6"/>
      <c r="J10" s="6"/>
      <c r="K10" s="6"/>
      <c r="L10" s="7"/>
      <c r="M10" s="5"/>
      <c r="N10" s="6"/>
      <c r="O10" s="6"/>
      <c r="P10" s="6"/>
      <c r="Q10" s="7"/>
      <c r="R10" s="5"/>
      <c r="S10" s="6"/>
      <c r="T10" s="6"/>
      <c r="U10" s="6"/>
      <c r="V10" s="7"/>
      <c r="W10" s="5"/>
      <c r="X10" s="6"/>
      <c r="Y10" s="6"/>
      <c r="Z10" s="6"/>
      <c r="AA10" s="7"/>
      <c r="AB10" s="5"/>
      <c r="AC10" s="6"/>
      <c r="AD10" s="6"/>
      <c r="AE10" s="6"/>
      <c r="AF10" s="7"/>
    </row>
    <row r="11" spans="1:32" s="44" customFormat="1" ht="28.5" customHeight="1" thickBot="1" x14ac:dyDescent="0.3">
      <c r="A11" s="334"/>
      <c r="B11" s="73" t="s">
        <v>3</v>
      </c>
      <c r="C11" s="41"/>
      <c r="D11" s="42"/>
      <c r="E11" s="42"/>
      <c r="F11" s="42"/>
      <c r="G11" s="43"/>
      <c r="H11" s="41"/>
      <c r="I11" s="42"/>
      <c r="J11" s="42"/>
      <c r="K11" s="42"/>
      <c r="L11" s="43"/>
      <c r="M11" s="41"/>
      <c r="N11" s="42"/>
      <c r="O11" s="42"/>
      <c r="P11" s="42"/>
      <c r="Q11" s="43"/>
      <c r="R11" s="41"/>
      <c r="S11" s="41"/>
      <c r="T11" s="42"/>
      <c r="U11" s="42"/>
      <c r="V11" s="43"/>
      <c r="W11" s="41"/>
      <c r="X11" s="42"/>
      <c r="Y11" s="42"/>
      <c r="Z11" s="42"/>
      <c r="AA11" s="43"/>
      <c r="AB11" s="41"/>
      <c r="AC11" s="42"/>
      <c r="AD11" s="42"/>
      <c r="AE11" s="42"/>
      <c r="AF11" s="43"/>
    </row>
    <row r="12" spans="1:32" s="44" customFormat="1" ht="30" customHeight="1" thickBot="1" x14ac:dyDescent="0.3">
      <c r="A12" s="301" t="s">
        <v>4</v>
      </c>
      <c r="B12" s="302"/>
      <c r="C12" s="335"/>
      <c r="D12" s="336"/>
      <c r="E12" s="337"/>
      <c r="F12" s="30" t="s">
        <v>5</v>
      </c>
      <c r="G12" s="31"/>
      <c r="H12" s="296"/>
      <c r="I12" s="297"/>
      <c r="J12" s="338"/>
      <c r="K12" s="30" t="s">
        <v>5</v>
      </c>
      <c r="L12" s="31"/>
      <c r="M12" s="296"/>
      <c r="N12" s="297"/>
      <c r="O12" s="298"/>
      <c r="P12" s="32" t="s">
        <v>5</v>
      </c>
      <c r="Q12" s="31"/>
      <c r="R12" s="296"/>
      <c r="S12" s="297"/>
      <c r="T12" s="298"/>
      <c r="U12" s="32" t="s">
        <v>5</v>
      </c>
      <c r="V12" s="31"/>
      <c r="W12" s="296"/>
      <c r="X12" s="297"/>
      <c r="Y12" s="298"/>
      <c r="Z12" s="32" t="s">
        <v>5</v>
      </c>
      <c r="AA12" s="31"/>
      <c r="AB12" s="296"/>
      <c r="AC12" s="297"/>
      <c r="AD12" s="298"/>
      <c r="AE12" s="32" t="s">
        <v>5</v>
      </c>
      <c r="AF12" s="31"/>
    </row>
    <row r="13" spans="1:32" s="44" customFormat="1" ht="29.25" customHeight="1" thickBot="1" x14ac:dyDescent="0.3">
      <c r="A13" s="299" t="s">
        <v>32</v>
      </c>
      <c r="B13" s="70" t="s">
        <v>33</v>
      </c>
      <c r="C13" s="14"/>
      <c r="D13" s="15"/>
      <c r="E13" s="15"/>
      <c r="F13" s="15"/>
      <c r="G13" s="16"/>
      <c r="H13" s="14"/>
      <c r="I13" s="15"/>
      <c r="J13" s="15"/>
      <c r="K13" s="15"/>
      <c r="L13" s="16"/>
      <c r="M13" s="14"/>
      <c r="N13" s="15"/>
      <c r="O13" s="15"/>
      <c r="P13" s="15"/>
      <c r="Q13" s="16"/>
      <c r="R13" s="14"/>
      <c r="S13" s="15"/>
      <c r="T13" s="15"/>
      <c r="U13" s="15"/>
      <c r="V13" s="16"/>
      <c r="W13" s="14"/>
      <c r="X13" s="15"/>
      <c r="Y13" s="15"/>
      <c r="Z13" s="15"/>
      <c r="AA13" s="16"/>
      <c r="AB13" s="14"/>
      <c r="AC13" s="15"/>
      <c r="AD13" s="15"/>
      <c r="AE13" s="15"/>
      <c r="AF13" s="16"/>
    </row>
    <row r="14" spans="1:32" s="44" customFormat="1" ht="29.25" customHeight="1" thickBot="1" x14ac:dyDescent="0.3">
      <c r="A14" s="300"/>
      <c r="B14" s="73" t="s">
        <v>3</v>
      </c>
      <c r="C14" s="41"/>
      <c r="D14" s="42"/>
      <c r="E14" s="42"/>
      <c r="F14" s="42"/>
      <c r="G14" s="43"/>
      <c r="H14" s="41"/>
      <c r="I14" s="42"/>
      <c r="J14" s="42"/>
      <c r="K14" s="42"/>
      <c r="L14" s="43"/>
      <c r="M14" s="41"/>
      <c r="N14" s="42"/>
      <c r="O14" s="42"/>
      <c r="P14" s="42"/>
      <c r="Q14" s="43"/>
      <c r="R14" s="41"/>
      <c r="S14" s="42"/>
      <c r="T14" s="42"/>
      <c r="U14" s="42"/>
      <c r="V14" s="43"/>
      <c r="W14" s="41"/>
      <c r="X14" s="42"/>
      <c r="Y14" s="42"/>
      <c r="Z14" s="42"/>
      <c r="AA14" s="43"/>
      <c r="AB14" s="41"/>
      <c r="AC14" s="42"/>
      <c r="AD14" s="42"/>
      <c r="AE14" s="42"/>
      <c r="AF14" s="43"/>
    </row>
    <row r="15" spans="1:32" s="44" customFormat="1" ht="30" customHeight="1" thickBot="1" x14ac:dyDescent="0.3">
      <c r="A15" s="301" t="s">
        <v>4</v>
      </c>
      <c r="B15" s="302"/>
      <c r="C15" s="303"/>
      <c r="D15" s="304"/>
      <c r="E15" s="305"/>
      <c r="F15" s="25" t="s">
        <v>5</v>
      </c>
      <c r="G15" s="26"/>
      <c r="H15" s="306"/>
      <c r="I15" s="307"/>
      <c r="J15" s="308"/>
      <c r="K15" s="25" t="s">
        <v>5</v>
      </c>
      <c r="L15" s="26"/>
      <c r="M15" s="306"/>
      <c r="N15" s="307"/>
      <c r="O15" s="332"/>
      <c r="P15" s="27" t="s">
        <v>5</v>
      </c>
      <c r="Q15" s="28"/>
      <c r="R15" s="306"/>
      <c r="S15" s="307"/>
      <c r="T15" s="332"/>
      <c r="U15" s="27" t="s">
        <v>5</v>
      </c>
      <c r="V15" s="28"/>
      <c r="W15" s="306"/>
      <c r="X15" s="307"/>
      <c r="Y15" s="332"/>
      <c r="Z15" s="27" t="s">
        <v>5</v>
      </c>
      <c r="AA15" s="28"/>
      <c r="AB15" s="306"/>
      <c r="AC15" s="307"/>
      <c r="AD15" s="332"/>
      <c r="AE15" s="27" t="s">
        <v>5</v>
      </c>
      <c r="AF15" s="28"/>
    </row>
    <row r="16" spans="1:32" s="65" customFormat="1" ht="30" customHeight="1" thickBot="1" x14ac:dyDescent="0.3">
      <c r="A16" s="63" t="s">
        <v>7</v>
      </c>
      <c r="B16" s="64" t="s">
        <v>50</v>
      </c>
      <c r="C16" s="464" t="s">
        <v>107</v>
      </c>
      <c r="D16" s="264"/>
      <c r="E16" s="264"/>
      <c r="F16" s="264"/>
      <c r="G16" s="265"/>
      <c r="H16" s="346" t="s">
        <v>9</v>
      </c>
      <c r="I16" s="266"/>
      <c r="J16" s="266"/>
      <c r="K16" s="266"/>
      <c r="L16" s="266"/>
      <c r="M16" s="267" t="s">
        <v>113</v>
      </c>
      <c r="N16" s="268"/>
      <c r="O16" s="268"/>
      <c r="P16" s="268"/>
      <c r="Q16" s="268"/>
      <c r="R16" s="268"/>
      <c r="S16" s="268"/>
      <c r="T16" s="268"/>
      <c r="U16" s="268"/>
      <c r="V16" s="269"/>
      <c r="W16" s="270" t="s">
        <v>27</v>
      </c>
      <c r="X16" s="271"/>
      <c r="Y16" s="271"/>
      <c r="Z16" s="271"/>
      <c r="AA16" s="272"/>
      <c r="AB16" s="273">
        <v>401</v>
      </c>
      <c r="AC16" s="476"/>
      <c r="AD16" s="476"/>
      <c r="AE16" s="476"/>
      <c r="AF16" s="477"/>
    </row>
    <row r="17" spans="1:32" s="44" customFormat="1" ht="26.25" customHeight="1" thickBot="1" x14ac:dyDescent="0.3">
      <c r="A17" s="287" t="s">
        <v>34</v>
      </c>
      <c r="B17" s="290" t="s">
        <v>0</v>
      </c>
      <c r="C17" s="68" t="s">
        <v>1</v>
      </c>
      <c r="D17" s="293"/>
      <c r="E17" s="294"/>
      <c r="F17" s="294"/>
      <c r="G17" s="295"/>
      <c r="H17" s="276" t="s">
        <v>1</v>
      </c>
      <c r="I17" s="277"/>
      <c r="J17" s="277"/>
      <c r="K17" s="277"/>
      <c r="L17" s="278"/>
      <c r="M17" s="276" t="s">
        <v>1</v>
      </c>
      <c r="N17" s="277"/>
      <c r="O17" s="277"/>
      <c r="P17" s="277"/>
      <c r="Q17" s="278"/>
      <c r="R17" s="276" t="s">
        <v>1</v>
      </c>
      <c r="S17" s="277"/>
      <c r="T17" s="277"/>
      <c r="U17" s="277"/>
      <c r="V17" s="278"/>
      <c r="W17" s="276" t="s">
        <v>1</v>
      </c>
      <c r="X17" s="277"/>
      <c r="Y17" s="277"/>
      <c r="Z17" s="277"/>
      <c r="AA17" s="278"/>
      <c r="AB17" s="276" t="s">
        <v>1</v>
      </c>
      <c r="AC17" s="277"/>
      <c r="AD17" s="277"/>
      <c r="AE17" s="277"/>
      <c r="AF17" s="278"/>
    </row>
    <row r="18" spans="1:32" s="44" customFormat="1" ht="26.25" customHeight="1" thickBot="1" x14ac:dyDescent="0.3">
      <c r="A18" s="288"/>
      <c r="B18" s="291"/>
      <c r="C18" s="282" t="s">
        <v>2</v>
      </c>
      <c r="D18" s="283"/>
      <c r="E18" s="284">
        <v>5037298</v>
      </c>
      <c r="F18" s="285"/>
      <c r="G18" s="286"/>
      <c r="H18" s="279"/>
      <c r="I18" s="280"/>
      <c r="J18" s="280"/>
      <c r="K18" s="280"/>
      <c r="L18" s="281"/>
      <c r="M18" s="279"/>
      <c r="N18" s="280"/>
      <c r="O18" s="280"/>
      <c r="P18" s="280"/>
      <c r="Q18" s="281"/>
      <c r="R18" s="279"/>
      <c r="S18" s="280"/>
      <c r="T18" s="280"/>
      <c r="U18" s="280"/>
      <c r="V18" s="281"/>
      <c r="W18" s="279"/>
      <c r="X18" s="280"/>
      <c r="Y18" s="280"/>
      <c r="Z18" s="280"/>
      <c r="AA18" s="281"/>
      <c r="AB18" s="279"/>
      <c r="AC18" s="280"/>
      <c r="AD18" s="280"/>
      <c r="AE18" s="280"/>
      <c r="AF18" s="281"/>
    </row>
    <row r="19" spans="1:32" s="75" customFormat="1" ht="18.75" customHeight="1" thickBot="1" x14ac:dyDescent="0.3">
      <c r="A19" s="288"/>
      <c r="B19" s="292"/>
      <c r="C19" s="66" t="s">
        <v>11</v>
      </c>
      <c r="D19" s="67" t="s">
        <v>12</v>
      </c>
      <c r="E19" s="66" t="s">
        <v>13</v>
      </c>
      <c r="F19" s="67" t="s">
        <v>14</v>
      </c>
      <c r="G19" s="66" t="s">
        <v>15</v>
      </c>
      <c r="H19" s="66" t="s">
        <v>11</v>
      </c>
      <c r="I19" s="67" t="s">
        <v>12</v>
      </c>
      <c r="J19" s="66" t="s">
        <v>13</v>
      </c>
      <c r="K19" s="67" t="s">
        <v>14</v>
      </c>
      <c r="L19" s="66" t="s">
        <v>15</v>
      </c>
      <c r="M19" s="66" t="s">
        <v>11</v>
      </c>
      <c r="N19" s="67" t="s">
        <v>12</v>
      </c>
      <c r="O19" s="66" t="s">
        <v>13</v>
      </c>
      <c r="P19" s="67" t="s">
        <v>14</v>
      </c>
      <c r="Q19" s="66" t="s">
        <v>15</v>
      </c>
      <c r="R19" s="66" t="s">
        <v>11</v>
      </c>
      <c r="S19" s="67" t="s">
        <v>12</v>
      </c>
      <c r="T19" s="66" t="s">
        <v>13</v>
      </c>
      <c r="U19" s="67" t="s">
        <v>14</v>
      </c>
      <c r="V19" s="66" t="s">
        <v>15</v>
      </c>
      <c r="W19" s="66" t="s">
        <v>11</v>
      </c>
      <c r="X19" s="67" t="s">
        <v>12</v>
      </c>
      <c r="Y19" s="66" t="s">
        <v>13</v>
      </c>
      <c r="Z19" s="67" t="s">
        <v>14</v>
      </c>
      <c r="AA19" s="66" t="s">
        <v>15</v>
      </c>
      <c r="AB19" s="66" t="s">
        <v>11</v>
      </c>
      <c r="AC19" s="67" t="s">
        <v>12</v>
      </c>
      <c r="AD19" s="66" t="s">
        <v>13</v>
      </c>
      <c r="AE19" s="67" t="s">
        <v>14</v>
      </c>
      <c r="AF19" s="66" t="s">
        <v>15</v>
      </c>
    </row>
    <row r="20" spans="1:32" s="44" customFormat="1" ht="29.25" customHeight="1" x14ac:dyDescent="0.25">
      <c r="A20" s="333" t="s">
        <v>35</v>
      </c>
      <c r="B20" s="200" t="s">
        <v>92</v>
      </c>
      <c r="C20" s="5"/>
      <c r="D20" s="6"/>
      <c r="E20" s="6"/>
      <c r="F20" s="6"/>
      <c r="G20" s="7"/>
      <c r="H20" s="5"/>
      <c r="I20" s="6"/>
      <c r="J20" s="6"/>
      <c r="K20" s="6"/>
      <c r="L20" s="7"/>
      <c r="M20" s="5"/>
      <c r="N20" s="6"/>
      <c r="O20" s="6"/>
      <c r="P20" s="6"/>
      <c r="Q20" s="7"/>
      <c r="R20" s="5"/>
      <c r="S20" s="6"/>
      <c r="T20" s="6"/>
      <c r="U20" s="6"/>
      <c r="V20" s="7"/>
      <c r="W20" s="5"/>
      <c r="X20" s="6"/>
      <c r="Y20" s="6"/>
      <c r="Z20" s="6"/>
      <c r="AA20" s="7"/>
      <c r="AB20" s="5"/>
      <c r="AC20" s="6"/>
      <c r="AD20" s="6"/>
      <c r="AE20" s="6"/>
      <c r="AF20" s="7"/>
    </row>
    <row r="21" spans="1:32" s="44" customFormat="1" ht="29.25" customHeight="1" thickBot="1" x14ac:dyDescent="0.3">
      <c r="A21" s="342"/>
      <c r="B21" s="201" t="s">
        <v>108</v>
      </c>
      <c r="C21" s="8"/>
      <c r="D21" s="9"/>
      <c r="E21" s="9"/>
      <c r="F21" s="9"/>
      <c r="G21" s="10"/>
      <c r="H21" s="11"/>
      <c r="I21" s="12"/>
      <c r="J21" s="12"/>
      <c r="K21" s="12"/>
      <c r="L21" s="13"/>
      <c r="M21" s="11"/>
      <c r="N21" s="12"/>
      <c r="O21" s="12"/>
      <c r="P21" s="12"/>
      <c r="Q21" s="13"/>
      <c r="R21" s="11"/>
      <c r="S21" s="12"/>
      <c r="T21" s="12"/>
      <c r="U21" s="12"/>
      <c r="V21" s="13"/>
      <c r="W21" s="11"/>
      <c r="X21" s="12"/>
      <c r="Y21" s="12"/>
      <c r="Z21" s="12"/>
      <c r="AA21" s="13"/>
      <c r="AB21" s="11"/>
      <c r="AC21" s="12"/>
      <c r="AD21" s="12"/>
      <c r="AE21" s="12"/>
      <c r="AF21" s="13"/>
    </row>
    <row r="22" spans="1:32" s="44" customFormat="1" ht="27.75" customHeight="1" thickBot="1" x14ac:dyDescent="0.3">
      <c r="A22" s="334"/>
      <c r="B22" s="73" t="s">
        <v>3</v>
      </c>
      <c r="C22" s="41"/>
      <c r="D22" s="42"/>
      <c r="E22" s="42"/>
      <c r="F22" s="42"/>
      <c r="G22" s="43"/>
      <c r="H22" s="41"/>
      <c r="I22" s="42"/>
      <c r="J22" s="42"/>
      <c r="K22" s="42"/>
      <c r="L22" s="43"/>
      <c r="M22" s="41"/>
      <c r="N22" s="42"/>
      <c r="O22" s="42"/>
      <c r="P22" s="42"/>
      <c r="Q22" s="43"/>
      <c r="R22" s="41"/>
      <c r="S22" s="42"/>
      <c r="T22" s="42"/>
      <c r="U22" s="42"/>
      <c r="V22" s="43"/>
      <c r="W22" s="41"/>
      <c r="X22" s="42"/>
      <c r="Y22" s="42"/>
      <c r="Z22" s="42"/>
      <c r="AA22" s="43"/>
      <c r="AB22" s="41"/>
      <c r="AC22" s="42"/>
      <c r="AD22" s="42"/>
      <c r="AE22" s="42"/>
      <c r="AF22" s="43"/>
    </row>
    <row r="23" spans="1:32" s="44" customFormat="1" ht="30" customHeight="1" thickBot="1" x14ac:dyDescent="0.3">
      <c r="A23" s="301" t="s">
        <v>4</v>
      </c>
      <c r="B23" s="302"/>
      <c r="C23" s="335"/>
      <c r="D23" s="336"/>
      <c r="E23" s="337"/>
      <c r="F23" s="30" t="s">
        <v>5</v>
      </c>
      <c r="G23" s="31"/>
      <c r="H23" s="296"/>
      <c r="I23" s="297"/>
      <c r="J23" s="338"/>
      <c r="K23" s="30" t="s">
        <v>5</v>
      </c>
      <c r="L23" s="31"/>
      <c r="M23" s="296"/>
      <c r="N23" s="297"/>
      <c r="O23" s="298"/>
      <c r="P23" s="32" t="s">
        <v>5</v>
      </c>
      <c r="Q23" s="31"/>
      <c r="R23" s="296"/>
      <c r="S23" s="297"/>
      <c r="T23" s="298"/>
      <c r="U23" s="32" t="s">
        <v>5</v>
      </c>
      <c r="V23" s="31"/>
      <c r="W23" s="296"/>
      <c r="X23" s="297"/>
      <c r="Y23" s="298"/>
      <c r="Z23" s="32" t="s">
        <v>5</v>
      </c>
      <c r="AA23" s="31"/>
      <c r="AB23" s="296"/>
      <c r="AC23" s="297"/>
      <c r="AD23" s="298"/>
      <c r="AE23" s="32" t="s">
        <v>5</v>
      </c>
      <c r="AF23" s="31"/>
    </row>
    <row r="24" spans="1:32" s="44" customFormat="1" ht="29.25" customHeight="1" x14ac:dyDescent="0.25">
      <c r="A24" s="351" t="s">
        <v>36</v>
      </c>
      <c r="B24" s="202" t="s">
        <v>119</v>
      </c>
      <c r="C24" s="14"/>
      <c r="D24" s="15"/>
      <c r="E24" s="15"/>
      <c r="F24" s="15"/>
      <c r="G24" s="16"/>
      <c r="H24" s="14"/>
      <c r="I24" s="15"/>
      <c r="J24" s="15"/>
      <c r="K24" s="15"/>
      <c r="L24" s="16"/>
      <c r="M24" s="14"/>
      <c r="N24" s="15"/>
      <c r="O24" s="15"/>
      <c r="P24" s="15"/>
      <c r="Q24" s="16"/>
      <c r="R24" s="14"/>
      <c r="S24" s="15"/>
      <c r="T24" s="15"/>
      <c r="U24" s="15"/>
      <c r="V24" s="16"/>
      <c r="W24" s="14"/>
      <c r="X24" s="15"/>
      <c r="Y24" s="15"/>
      <c r="Z24" s="15"/>
      <c r="AA24" s="16"/>
      <c r="AB24" s="14"/>
      <c r="AC24" s="15"/>
      <c r="AD24" s="15"/>
      <c r="AE24" s="15"/>
      <c r="AF24" s="16"/>
    </row>
    <row r="25" spans="1:32" s="44" customFormat="1" ht="29.25" customHeight="1" thickBot="1" x14ac:dyDescent="0.3">
      <c r="A25" s="299"/>
      <c r="B25" s="203" t="s">
        <v>109</v>
      </c>
      <c r="C25" s="19"/>
      <c r="D25" s="17"/>
      <c r="E25" s="17"/>
      <c r="F25" s="17"/>
      <c r="G25" s="18"/>
      <c r="H25" s="19"/>
      <c r="I25" s="17"/>
      <c r="J25" s="17"/>
      <c r="K25" s="17"/>
      <c r="L25" s="18"/>
      <c r="M25" s="19"/>
      <c r="N25" s="17"/>
      <c r="O25" s="17"/>
      <c r="P25" s="17"/>
      <c r="Q25" s="18"/>
      <c r="R25" s="19"/>
      <c r="S25" s="17"/>
      <c r="T25" s="17"/>
      <c r="U25" s="17"/>
      <c r="V25" s="18"/>
      <c r="W25" s="19"/>
      <c r="X25" s="17"/>
      <c r="Y25" s="17"/>
      <c r="Z25" s="17"/>
      <c r="AA25" s="18"/>
      <c r="AB25" s="19"/>
      <c r="AC25" s="17"/>
      <c r="AD25" s="17"/>
      <c r="AE25" s="17"/>
      <c r="AF25" s="18"/>
    </row>
    <row r="26" spans="1:32" s="44" customFormat="1" ht="30" customHeight="1" thickBot="1" x14ac:dyDescent="0.3">
      <c r="A26" s="300"/>
      <c r="B26" s="74" t="s">
        <v>3</v>
      </c>
      <c r="C26" s="41"/>
      <c r="D26" s="42"/>
      <c r="E26" s="42"/>
      <c r="F26" s="42"/>
      <c r="G26" s="43"/>
      <c r="H26" s="41"/>
      <c r="I26" s="42"/>
      <c r="J26" s="42"/>
      <c r="K26" s="42"/>
      <c r="L26" s="43"/>
      <c r="M26" s="41"/>
      <c r="N26" s="42"/>
      <c r="O26" s="42"/>
      <c r="P26" s="42"/>
      <c r="Q26" s="43"/>
      <c r="R26" s="41"/>
      <c r="S26" s="42"/>
      <c r="T26" s="42"/>
      <c r="U26" s="42"/>
      <c r="V26" s="43"/>
      <c r="W26" s="41"/>
      <c r="X26" s="42"/>
      <c r="Y26" s="42"/>
      <c r="Z26" s="42"/>
      <c r="AA26" s="43"/>
      <c r="AB26" s="41"/>
      <c r="AC26" s="42"/>
      <c r="AD26" s="42"/>
      <c r="AE26" s="42"/>
      <c r="AF26" s="43"/>
    </row>
    <row r="27" spans="1:32" s="44" customFormat="1" ht="30" customHeight="1" thickBot="1" x14ac:dyDescent="0.3">
      <c r="A27" s="301" t="s">
        <v>4</v>
      </c>
      <c r="B27" s="302"/>
      <c r="C27" s="335"/>
      <c r="D27" s="336"/>
      <c r="E27" s="337"/>
      <c r="F27" s="30" t="s">
        <v>5</v>
      </c>
      <c r="G27" s="31"/>
      <c r="H27" s="296"/>
      <c r="I27" s="297"/>
      <c r="J27" s="338"/>
      <c r="K27" s="30" t="s">
        <v>5</v>
      </c>
      <c r="L27" s="31"/>
      <c r="M27" s="296"/>
      <c r="N27" s="297"/>
      <c r="O27" s="298"/>
      <c r="P27" s="32" t="s">
        <v>5</v>
      </c>
      <c r="Q27" s="31"/>
      <c r="R27" s="296"/>
      <c r="S27" s="297"/>
      <c r="T27" s="298"/>
      <c r="U27" s="32" t="s">
        <v>5</v>
      </c>
      <c r="V27" s="31"/>
      <c r="W27" s="296"/>
      <c r="X27" s="297"/>
      <c r="Y27" s="298"/>
      <c r="Z27" s="32" t="s">
        <v>5</v>
      </c>
      <c r="AA27" s="31"/>
      <c r="AB27" s="296"/>
      <c r="AC27" s="297"/>
      <c r="AD27" s="298"/>
      <c r="AE27" s="32" t="s">
        <v>5</v>
      </c>
      <c r="AF27" s="31"/>
    </row>
    <row r="28" spans="1:32" s="44" customFormat="1" ht="29.25" customHeight="1" thickBot="1" x14ac:dyDescent="0.3">
      <c r="A28" s="357" t="s">
        <v>37</v>
      </c>
      <c r="B28" s="204" t="s">
        <v>110</v>
      </c>
      <c r="C28" s="34"/>
      <c r="D28" s="15"/>
      <c r="E28" s="15"/>
      <c r="F28" s="15"/>
      <c r="G28" s="16"/>
      <c r="H28" s="14"/>
      <c r="I28" s="15"/>
      <c r="J28" s="15"/>
      <c r="K28" s="15"/>
      <c r="L28" s="16"/>
      <c r="M28" s="14"/>
      <c r="N28" s="15"/>
      <c r="O28" s="15"/>
      <c r="P28" s="15"/>
      <c r="Q28" s="16"/>
      <c r="R28" s="14"/>
      <c r="S28" s="15"/>
      <c r="T28" s="15"/>
      <c r="U28" s="15"/>
      <c r="V28" s="16"/>
      <c r="W28" s="14"/>
      <c r="X28" s="15"/>
      <c r="Y28" s="15"/>
      <c r="Z28" s="15"/>
      <c r="AA28" s="16"/>
      <c r="AB28" s="14"/>
      <c r="AC28" s="15"/>
      <c r="AD28" s="15"/>
      <c r="AE28" s="15"/>
      <c r="AF28" s="16"/>
    </row>
    <row r="29" spans="1:32" s="44" customFormat="1" ht="29.25" customHeight="1" thickBot="1" x14ac:dyDescent="0.3">
      <c r="A29" s="358"/>
      <c r="B29" s="73" t="s">
        <v>3</v>
      </c>
      <c r="C29" s="45"/>
      <c r="D29" s="42"/>
      <c r="E29" s="42"/>
      <c r="F29" s="42"/>
      <c r="G29" s="43"/>
      <c r="H29" s="41"/>
      <c r="I29" s="42"/>
      <c r="J29" s="42"/>
      <c r="K29" s="42"/>
      <c r="L29" s="43"/>
      <c r="M29" s="41"/>
      <c r="N29" s="42"/>
      <c r="O29" s="42"/>
      <c r="P29" s="42"/>
      <c r="Q29" s="43"/>
      <c r="R29" s="41"/>
      <c r="S29" s="42"/>
      <c r="T29" s="42"/>
      <c r="U29" s="42"/>
      <c r="V29" s="43"/>
      <c r="W29" s="41"/>
      <c r="X29" s="42"/>
      <c r="Y29" s="42"/>
      <c r="Z29" s="42"/>
      <c r="AA29" s="43"/>
      <c r="AB29" s="41"/>
      <c r="AC29" s="42"/>
      <c r="AD29" s="42"/>
      <c r="AE29" s="42"/>
      <c r="AF29" s="43"/>
    </row>
    <row r="30" spans="1:32" s="44" customFormat="1" ht="30" customHeight="1" thickBot="1" x14ac:dyDescent="0.3">
      <c r="A30" s="301" t="s">
        <v>4</v>
      </c>
      <c r="B30" s="302"/>
      <c r="C30" s="335"/>
      <c r="D30" s="336"/>
      <c r="E30" s="337"/>
      <c r="F30" s="30" t="s">
        <v>5</v>
      </c>
      <c r="G30" s="31"/>
      <c r="H30" s="296"/>
      <c r="I30" s="297"/>
      <c r="J30" s="338"/>
      <c r="K30" s="30" t="s">
        <v>5</v>
      </c>
      <c r="L30" s="31"/>
      <c r="M30" s="296"/>
      <c r="N30" s="297"/>
      <c r="O30" s="298"/>
      <c r="P30" s="32" t="s">
        <v>5</v>
      </c>
      <c r="Q30" s="31"/>
      <c r="R30" s="296"/>
      <c r="S30" s="297"/>
      <c r="T30" s="298"/>
      <c r="U30" s="32" t="s">
        <v>5</v>
      </c>
      <c r="V30" s="31"/>
      <c r="W30" s="296"/>
      <c r="X30" s="297"/>
      <c r="Y30" s="298"/>
      <c r="Z30" s="32" t="s">
        <v>5</v>
      </c>
      <c r="AA30" s="31"/>
      <c r="AB30" s="296"/>
      <c r="AC30" s="297"/>
      <c r="AD30" s="298"/>
      <c r="AE30" s="32" t="s">
        <v>5</v>
      </c>
      <c r="AF30" s="31"/>
    </row>
    <row r="31" spans="1:32" s="76" customFormat="1" ht="30" customHeight="1" thickBot="1" x14ac:dyDescent="0.3">
      <c r="A31" s="63" t="s">
        <v>7</v>
      </c>
      <c r="B31" s="64" t="s">
        <v>50</v>
      </c>
      <c r="C31" s="464" t="s">
        <v>107</v>
      </c>
      <c r="D31" s="264"/>
      <c r="E31" s="264"/>
      <c r="F31" s="264"/>
      <c r="G31" s="265"/>
      <c r="H31" s="352" t="s">
        <v>9</v>
      </c>
      <c r="I31" s="353"/>
      <c r="J31" s="353"/>
      <c r="K31" s="353"/>
      <c r="L31" s="353"/>
      <c r="M31" s="267" t="s">
        <v>114</v>
      </c>
      <c r="N31" s="268"/>
      <c r="O31" s="268"/>
      <c r="P31" s="268"/>
      <c r="Q31" s="268"/>
      <c r="R31" s="268"/>
      <c r="S31" s="268"/>
      <c r="T31" s="268"/>
      <c r="U31" s="268"/>
      <c r="V31" s="269"/>
      <c r="W31" s="354" t="s">
        <v>27</v>
      </c>
      <c r="X31" s="355"/>
      <c r="Y31" s="355"/>
      <c r="Z31" s="355"/>
      <c r="AA31" s="356"/>
      <c r="AB31" s="273">
        <v>401</v>
      </c>
      <c r="AC31" s="476"/>
      <c r="AD31" s="476"/>
      <c r="AE31" s="476"/>
      <c r="AF31" s="477"/>
    </row>
    <row r="32" spans="1:32" ht="26.25" customHeight="1" thickBot="1" x14ac:dyDescent="0.3">
      <c r="A32" s="287" t="s">
        <v>38</v>
      </c>
      <c r="B32" s="290" t="s">
        <v>0</v>
      </c>
      <c r="C32" s="68" t="s">
        <v>1</v>
      </c>
      <c r="D32" s="293"/>
      <c r="E32" s="294"/>
      <c r="F32" s="294"/>
      <c r="G32" s="295"/>
      <c r="H32" s="276" t="s">
        <v>1</v>
      </c>
      <c r="I32" s="277"/>
      <c r="J32" s="277"/>
      <c r="K32" s="277"/>
      <c r="L32" s="278"/>
      <c r="M32" s="276" t="s">
        <v>1</v>
      </c>
      <c r="N32" s="277"/>
      <c r="O32" s="277"/>
      <c r="P32" s="277"/>
      <c r="Q32" s="278"/>
      <c r="R32" s="276" t="s">
        <v>1</v>
      </c>
      <c r="S32" s="277"/>
      <c r="T32" s="277"/>
      <c r="U32" s="277"/>
      <c r="V32" s="278"/>
      <c r="W32" s="276" t="s">
        <v>1</v>
      </c>
      <c r="X32" s="277"/>
      <c r="Y32" s="277"/>
      <c r="Z32" s="277"/>
      <c r="AA32" s="278"/>
      <c r="AB32" s="276" t="s">
        <v>1</v>
      </c>
      <c r="AC32" s="277"/>
      <c r="AD32" s="277"/>
      <c r="AE32" s="277"/>
      <c r="AF32" s="278"/>
    </row>
    <row r="33" spans="1:32" ht="26.25" customHeight="1" thickBot="1" x14ac:dyDescent="0.3">
      <c r="A33" s="288"/>
      <c r="B33" s="291"/>
      <c r="C33" s="282" t="s">
        <v>2</v>
      </c>
      <c r="D33" s="283"/>
      <c r="E33" s="284">
        <v>5037297</v>
      </c>
      <c r="F33" s="285"/>
      <c r="G33" s="286"/>
      <c r="H33" s="279"/>
      <c r="I33" s="280"/>
      <c r="J33" s="280"/>
      <c r="K33" s="280"/>
      <c r="L33" s="281"/>
      <c r="M33" s="279"/>
      <c r="N33" s="280"/>
      <c r="O33" s="280"/>
      <c r="P33" s="280"/>
      <c r="Q33" s="281"/>
      <c r="R33" s="279"/>
      <c r="S33" s="280"/>
      <c r="T33" s="280"/>
      <c r="U33" s="280"/>
      <c r="V33" s="281"/>
      <c r="W33" s="279"/>
      <c r="X33" s="280"/>
      <c r="Y33" s="280"/>
      <c r="Z33" s="280"/>
      <c r="AA33" s="281"/>
      <c r="AB33" s="279"/>
      <c r="AC33" s="280"/>
      <c r="AD33" s="280"/>
      <c r="AE33" s="280"/>
      <c r="AF33" s="281"/>
    </row>
    <row r="34" spans="1:32" s="78" customFormat="1" ht="18.75" customHeight="1" thickBot="1" x14ac:dyDescent="0.3">
      <c r="A34" s="288"/>
      <c r="B34" s="292"/>
      <c r="C34" s="66" t="s">
        <v>11</v>
      </c>
      <c r="D34" s="67" t="s">
        <v>12</v>
      </c>
      <c r="E34" s="66" t="s">
        <v>13</v>
      </c>
      <c r="F34" s="67" t="s">
        <v>14</v>
      </c>
      <c r="G34" s="66" t="s">
        <v>15</v>
      </c>
      <c r="H34" s="66" t="s">
        <v>11</v>
      </c>
      <c r="I34" s="67" t="s">
        <v>12</v>
      </c>
      <c r="J34" s="66" t="s">
        <v>13</v>
      </c>
      <c r="K34" s="67" t="s">
        <v>14</v>
      </c>
      <c r="L34" s="66" t="s">
        <v>15</v>
      </c>
      <c r="M34" s="66" t="s">
        <v>11</v>
      </c>
      <c r="N34" s="67" t="s">
        <v>12</v>
      </c>
      <c r="O34" s="66" t="s">
        <v>13</v>
      </c>
      <c r="P34" s="67" t="s">
        <v>14</v>
      </c>
      <c r="Q34" s="66" t="s">
        <v>15</v>
      </c>
      <c r="R34" s="66" t="s">
        <v>11</v>
      </c>
      <c r="S34" s="67" t="s">
        <v>12</v>
      </c>
      <c r="T34" s="66" t="s">
        <v>13</v>
      </c>
      <c r="U34" s="67" t="s">
        <v>14</v>
      </c>
      <c r="V34" s="66" t="s">
        <v>15</v>
      </c>
      <c r="W34" s="66" t="s">
        <v>11</v>
      </c>
      <c r="X34" s="67" t="s">
        <v>12</v>
      </c>
      <c r="Y34" s="66" t="s">
        <v>13</v>
      </c>
      <c r="Z34" s="67" t="s">
        <v>14</v>
      </c>
      <c r="AA34" s="66" t="s">
        <v>15</v>
      </c>
      <c r="AB34" s="66" t="s">
        <v>11</v>
      </c>
      <c r="AC34" s="67" t="s">
        <v>12</v>
      </c>
      <c r="AD34" s="66" t="s">
        <v>13</v>
      </c>
      <c r="AE34" s="67" t="s">
        <v>14</v>
      </c>
      <c r="AF34" s="66" t="s">
        <v>15</v>
      </c>
    </row>
    <row r="35" spans="1:32" ht="30" customHeight="1" thickBot="1" x14ac:dyDescent="0.3">
      <c r="A35" s="359" t="s">
        <v>39</v>
      </c>
      <c r="B35" s="205" t="s">
        <v>92</v>
      </c>
      <c r="C35" s="5"/>
      <c r="D35" s="6"/>
      <c r="E35" s="6"/>
      <c r="F35" s="6"/>
      <c r="G35" s="7"/>
      <c r="H35" s="5"/>
      <c r="I35" s="6"/>
      <c r="J35" s="6"/>
      <c r="K35" s="6"/>
      <c r="L35" s="7"/>
      <c r="M35" s="5"/>
      <c r="N35" s="6"/>
      <c r="O35" s="6"/>
      <c r="P35" s="6"/>
      <c r="Q35" s="7"/>
      <c r="R35" s="5"/>
      <c r="S35" s="6"/>
      <c r="T35" s="6"/>
      <c r="U35" s="6"/>
      <c r="V35" s="7"/>
      <c r="W35" s="5"/>
      <c r="X35" s="6"/>
      <c r="Y35" s="6"/>
      <c r="Z35" s="6"/>
      <c r="AA35" s="7"/>
      <c r="AB35" s="5"/>
      <c r="AC35" s="6"/>
      <c r="AD35" s="6"/>
      <c r="AE35" s="6"/>
      <c r="AF35" s="7"/>
    </row>
    <row r="36" spans="1:32" ht="30" customHeight="1" thickBot="1" x14ac:dyDescent="0.3">
      <c r="A36" s="360"/>
      <c r="B36" s="201" t="s">
        <v>118</v>
      </c>
      <c r="C36" s="8"/>
      <c r="D36" s="9"/>
      <c r="E36" s="9"/>
      <c r="F36" s="9"/>
      <c r="G36" s="10"/>
      <c r="H36" s="11"/>
      <c r="I36" s="12"/>
      <c r="J36" s="12"/>
      <c r="K36" s="12"/>
      <c r="L36" s="13"/>
      <c r="M36" s="11"/>
      <c r="N36" s="12"/>
      <c r="O36" s="12"/>
      <c r="P36" s="12"/>
      <c r="Q36" s="13"/>
      <c r="R36" s="11"/>
      <c r="S36" s="12"/>
      <c r="T36" s="12"/>
      <c r="U36" s="12"/>
      <c r="V36" s="13"/>
      <c r="W36" s="11"/>
      <c r="X36" s="12"/>
      <c r="Y36" s="12"/>
      <c r="Z36" s="12"/>
      <c r="AA36" s="13"/>
      <c r="AB36" s="11"/>
      <c r="AC36" s="12"/>
      <c r="AD36" s="12"/>
      <c r="AE36" s="12"/>
      <c r="AF36" s="13"/>
    </row>
    <row r="37" spans="1:32" ht="28.5" customHeight="1" thickBot="1" x14ac:dyDescent="0.3">
      <c r="A37" s="361"/>
      <c r="B37" s="73" t="s">
        <v>3</v>
      </c>
      <c r="C37" s="41"/>
      <c r="D37" s="42"/>
      <c r="E37" s="42"/>
      <c r="F37" s="42"/>
      <c r="G37" s="43"/>
      <c r="H37" s="41"/>
      <c r="I37" s="42"/>
      <c r="J37" s="42"/>
      <c r="K37" s="42"/>
      <c r="L37" s="43"/>
      <c r="M37" s="41"/>
      <c r="N37" s="42"/>
      <c r="O37" s="42"/>
      <c r="P37" s="42"/>
      <c r="Q37" s="43"/>
      <c r="R37" s="41"/>
      <c r="S37" s="42"/>
      <c r="T37" s="42"/>
      <c r="U37" s="42"/>
      <c r="V37" s="43"/>
      <c r="W37" s="41"/>
      <c r="X37" s="42"/>
      <c r="Y37" s="42"/>
      <c r="Z37" s="42"/>
      <c r="AA37" s="43"/>
      <c r="AB37" s="41"/>
      <c r="AC37" s="42"/>
      <c r="AD37" s="42"/>
      <c r="AE37" s="42"/>
      <c r="AF37" s="43"/>
    </row>
    <row r="38" spans="1:32" ht="30" customHeight="1" thickBot="1" x14ac:dyDescent="0.3">
      <c r="A38" s="301" t="s">
        <v>4</v>
      </c>
      <c r="B38" s="302"/>
      <c r="C38" s="335"/>
      <c r="D38" s="336"/>
      <c r="E38" s="337"/>
      <c r="F38" s="30" t="s">
        <v>5</v>
      </c>
      <c r="G38" s="31"/>
      <c r="H38" s="296"/>
      <c r="I38" s="297"/>
      <c r="J38" s="338"/>
      <c r="K38" s="30" t="s">
        <v>5</v>
      </c>
      <c r="L38" s="31"/>
      <c r="M38" s="296"/>
      <c r="N38" s="297"/>
      <c r="O38" s="298"/>
      <c r="P38" s="32" t="s">
        <v>5</v>
      </c>
      <c r="Q38" s="31"/>
      <c r="R38" s="296"/>
      <c r="S38" s="297"/>
      <c r="T38" s="298"/>
      <c r="U38" s="32" t="s">
        <v>5</v>
      </c>
      <c r="V38" s="31"/>
      <c r="W38" s="296"/>
      <c r="X38" s="297"/>
      <c r="Y38" s="298"/>
      <c r="Z38" s="32" t="s">
        <v>5</v>
      </c>
      <c r="AA38" s="31"/>
      <c r="AB38" s="296"/>
      <c r="AC38" s="297"/>
      <c r="AD38" s="298"/>
      <c r="AE38" s="32" t="s">
        <v>5</v>
      </c>
      <c r="AF38" s="31"/>
    </row>
    <row r="39" spans="1:32" ht="27.75" customHeight="1" x14ac:dyDescent="0.25">
      <c r="A39" s="299" t="s">
        <v>36</v>
      </c>
      <c r="B39" s="200" t="s">
        <v>120</v>
      </c>
      <c r="C39" s="14"/>
      <c r="D39" s="15"/>
      <c r="E39" s="15"/>
      <c r="F39" s="15"/>
      <c r="G39" s="16"/>
      <c r="H39" s="14"/>
      <c r="I39" s="15"/>
      <c r="J39" s="15"/>
      <c r="K39" s="15"/>
      <c r="L39" s="16"/>
      <c r="M39" s="14"/>
      <c r="N39" s="15"/>
      <c r="O39" s="15"/>
      <c r="P39" s="15"/>
      <c r="Q39" s="16"/>
      <c r="R39" s="14"/>
      <c r="S39" s="15"/>
      <c r="T39" s="15"/>
      <c r="U39" s="15"/>
      <c r="V39" s="16"/>
      <c r="W39" s="14"/>
      <c r="X39" s="15"/>
      <c r="Y39" s="15"/>
      <c r="Z39" s="15"/>
      <c r="AA39" s="16"/>
      <c r="AB39" s="14"/>
      <c r="AC39" s="15"/>
      <c r="AD39" s="15"/>
      <c r="AE39" s="15"/>
      <c r="AF39" s="16"/>
    </row>
    <row r="40" spans="1:32" ht="27" customHeight="1" thickBot="1" x14ac:dyDescent="0.3">
      <c r="A40" s="299"/>
      <c r="B40" s="202" t="s">
        <v>40</v>
      </c>
      <c r="C40" s="19"/>
      <c r="D40" s="17"/>
      <c r="E40" s="17"/>
      <c r="F40" s="17"/>
      <c r="G40" s="18"/>
      <c r="H40" s="19"/>
      <c r="I40" s="17"/>
      <c r="J40" s="17"/>
      <c r="K40" s="17"/>
      <c r="L40" s="18"/>
      <c r="M40" s="19"/>
      <c r="N40" s="17"/>
      <c r="O40" s="17"/>
      <c r="P40" s="17"/>
      <c r="Q40" s="18"/>
      <c r="R40" s="19"/>
      <c r="S40" s="17"/>
      <c r="T40" s="17"/>
      <c r="U40" s="17"/>
      <c r="V40" s="18"/>
      <c r="W40" s="19"/>
      <c r="X40" s="17"/>
      <c r="Y40" s="17"/>
      <c r="Z40" s="17"/>
      <c r="AA40" s="18"/>
      <c r="AB40" s="19"/>
      <c r="AC40" s="17"/>
      <c r="AD40" s="17"/>
      <c r="AE40" s="17"/>
      <c r="AF40" s="18"/>
    </row>
    <row r="41" spans="1:32" ht="25.5" customHeight="1" thickBot="1" x14ac:dyDescent="0.3">
      <c r="A41" s="300"/>
      <c r="B41" s="73" t="s">
        <v>3</v>
      </c>
      <c r="C41" s="41"/>
      <c r="D41" s="42"/>
      <c r="E41" s="42"/>
      <c r="F41" s="42"/>
      <c r="G41" s="43"/>
      <c r="H41" s="41"/>
      <c r="I41" s="42"/>
      <c r="J41" s="42"/>
      <c r="K41" s="42"/>
      <c r="L41" s="43"/>
      <c r="M41" s="41"/>
      <c r="N41" s="42"/>
      <c r="O41" s="42"/>
      <c r="P41" s="42"/>
      <c r="Q41" s="43"/>
      <c r="R41" s="41"/>
      <c r="S41" s="42"/>
      <c r="T41" s="42"/>
      <c r="U41" s="42"/>
      <c r="V41" s="43"/>
      <c r="W41" s="41"/>
      <c r="X41" s="42"/>
      <c r="Y41" s="42"/>
      <c r="Z41" s="42"/>
      <c r="AA41" s="43"/>
      <c r="AB41" s="41"/>
      <c r="AC41" s="42"/>
      <c r="AD41" s="42"/>
      <c r="AE41" s="42"/>
      <c r="AF41" s="43"/>
    </row>
    <row r="42" spans="1:32" ht="30" customHeight="1" thickBot="1" x14ac:dyDescent="0.3">
      <c r="A42" s="301" t="s">
        <v>4</v>
      </c>
      <c r="B42" s="302"/>
      <c r="C42" s="335"/>
      <c r="D42" s="336"/>
      <c r="E42" s="337"/>
      <c r="F42" s="30" t="s">
        <v>5</v>
      </c>
      <c r="G42" s="31"/>
      <c r="H42" s="296"/>
      <c r="I42" s="297"/>
      <c r="J42" s="338"/>
      <c r="K42" s="30" t="s">
        <v>5</v>
      </c>
      <c r="L42" s="31"/>
      <c r="M42" s="296"/>
      <c r="N42" s="297"/>
      <c r="O42" s="298"/>
      <c r="P42" s="32" t="s">
        <v>5</v>
      </c>
      <c r="Q42" s="31"/>
      <c r="R42" s="296"/>
      <c r="S42" s="297"/>
      <c r="T42" s="298"/>
      <c r="U42" s="32" t="s">
        <v>5</v>
      </c>
      <c r="V42" s="31"/>
      <c r="W42" s="296"/>
      <c r="X42" s="297"/>
      <c r="Y42" s="298"/>
      <c r="Z42" s="32" t="s">
        <v>5</v>
      </c>
      <c r="AA42" s="31"/>
      <c r="AB42" s="296"/>
      <c r="AC42" s="297"/>
      <c r="AD42" s="298"/>
      <c r="AE42" s="32" t="s">
        <v>5</v>
      </c>
      <c r="AF42" s="31"/>
    </row>
    <row r="43" spans="1:32" ht="30" customHeight="1" thickBot="1" x14ac:dyDescent="0.3">
      <c r="A43" s="362" t="s">
        <v>48</v>
      </c>
      <c r="B43" s="204" t="s">
        <v>110</v>
      </c>
      <c r="C43" s="34"/>
      <c r="D43" s="15"/>
      <c r="E43" s="15"/>
      <c r="F43" s="15"/>
      <c r="G43" s="16"/>
      <c r="H43" s="14"/>
      <c r="I43" s="15"/>
      <c r="J43" s="15"/>
      <c r="K43" s="15"/>
      <c r="L43" s="16"/>
      <c r="M43" s="14"/>
      <c r="N43" s="15"/>
      <c r="O43" s="15"/>
      <c r="P43" s="15"/>
      <c r="Q43" s="16"/>
      <c r="R43" s="14"/>
      <c r="S43" s="15"/>
      <c r="T43" s="15"/>
      <c r="U43" s="15"/>
      <c r="V43" s="16"/>
      <c r="W43" s="14"/>
      <c r="X43" s="15"/>
      <c r="Y43" s="15"/>
      <c r="Z43" s="15"/>
      <c r="AA43" s="16"/>
      <c r="AB43" s="14"/>
      <c r="AC43" s="15"/>
      <c r="AD43" s="15"/>
      <c r="AE43" s="15"/>
      <c r="AF43" s="16"/>
    </row>
    <row r="44" spans="1:32" ht="29.25" customHeight="1" thickBot="1" x14ac:dyDescent="0.3">
      <c r="A44" s="363"/>
      <c r="B44" s="73" t="s">
        <v>3</v>
      </c>
      <c r="C44" s="45"/>
      <c r="D44" s="42"/>
      <c r="E44" s="42"/>
      <c r="F44" s="42"/>
      <c r="G44" s="43"/>
      <c r="H44" s="41"/>
      <c r="I44" s="42"/>
      <c r="J44" s="42"/>
      <c r="K44" s="42"/>
      <c r="L44" s="43"/>
      <c r="M44" s="41"/>
      <c r="N44" s="42"/>
      <c r="O44" s="42"/>
      <c r="P44" s="42"/>
      <c r="Q44" s="43"/>
      <c r="R44" s="41"/>
      <c r="S44" s="42"/>
      <c r="T44" s="42"/>
      <c r="U44" s="42"/>
      <c r="V44" s="43"/>
      <c r="W44" s="41"/>
      <c r="X44" s="42"/>
      <c r="Y44" s="42"/>
      <c r="Z44" s="42"/>
      <c r="AA44" s="43"/>
      <c r="AB44" s="41"/>
      <c r="AC44" s="42"/>
      <c r="AD44" s="42"/>
      <c r="AE44" s="42"/>
      <c r="AF44" s="43"/>
    </row>
    <row r="45" spans="1:32" ht="30" customHeight="1" thickBot="1" x14ac:dyDescent="0.3">
      <c r="A45" s="301" t="s">
        <v>4</v>
      </c>
      <c r="B45" s="302"/>
      <c r="C45" s="335"/>
      <c r="D45" s="336"/>
      <c r="E45" s="337"/>
      <c r="F45" s="30" t="s">
        <v>5</v>
      </c>
      <c r="G45" s="31"/>
      <c r="H45" s="296"/>
      <c r="I45" s="297"/>
      <c r="J45" s="338"/>
      <c r="K45" s="30" t="s">
        <v>5</v>
      </c>
      <c r="L45" s="31"/>
      <c r="M45" s="296"/>
      <c r="N45" s="297"/>
      <c r="O45" s="298"/>
      <c r="P45" s="32" t="s">
        <v>5</v>
      </c>
      <c r="Q45" s="31"/>
      <c r="R45" s="296"/>
      <c r="S45" s="297"/>
      <c r="T45" s="298"/>
      <c r="U45" s="32" t="s">
        <v>5</v>
      </c>
      <c r="V45" s="31"/>
      <c r="W45" s="296"/>
      <c r="X45" s="297"/>
      <c r="Y45" s="298"/>
      <c r="Z45" s="32" t="s">
        <v>5</v>
      </c>
      <c r="AA45" s="31"/>
      <c r="AB45" s="296"/>
      <c r="AC45" s="297"/>
      <c r="AD45" s="298"/>
      <c r="AE45" s="32" t="s">
        <v>5</v>
      </c>
      <c r="AF45" s="31"/>
    </row>
    <row r="46" spans="1:32" s="76" customFormat="1" ht="30" customHeight="1" thickBot="1" x14ac:dyDescent="0.3">
      <c r="A46" s="63" t="s">
        <v>7</v>
      </c>
      <c r="B46" s="64" t="s">
        <v>50</v>
      </c>
      <c r="C46" s="464" t="s">
        <v>107</v>
      </c>
      <c r="D46" s="264"/>
      <c r="E46" s="264"/>
      <c r="F46" s="264"/>
      <c r="G46" s="265"/>
      <c r="H46" s="352" t="s">
        <v>9</v>
      </c>
      <c r="I46" s="353"/>
      <c r="J46" s="353"/>
      <c r="K46" s="353"/>
      <c r="L46" s="353"/>
      <c r="M46" s="267" t="s">
        <v>115</v>
      </c>
      <c r="N46" s="268"/>
      <c r="O46" s="268"/>
      <c r="P46" s="268"/>
      <c r="Q46" s="268"/>
      <c r="R46" s="268"/>
      <c r="S46" s="268"/>
      <c r="T46" s="268"/>
      <c r="U46" s="268"/>
      <c r="V46" s="269"/>
      <c r="W46" s="354" t="s">
        <v>27</v>
      </c>
      <c r="X46" s="355"/>
      <c r="Y46" s="355"/>
      <c r="Z46" s="355"/>
      <c r="AA46" s="356"/>
      <c r="AB46" s="273">
        <v>401</v>
      </c>
      <c r="AC46" s="476"/>
      <c r="AD46" s="476"/>
      <c r="AE46" s="476"/>
      <c r="AF46" s="477"/>
    </row>
    <row r="47" spans="1:32" ht="26.25" customHeight="1" thickBot="1" x14ac:dyDescent="0.3">
      <c r="A47" s="368" t="s">
        <v>41</v>
      </c>
      <c r="B47" s="290" t="s">
        <v>0</v>
      </c>
      <c r="C47" s="68" t="s">
        <v>1</v>
      </c>
      <c r="D47" s="293"/>
      <c r="E47" s="294"/>
      <c r="F47" s="294"/>
      <c r="G47" s="295"/>
      <c r="H47" s="276" t="s">
        <v>1</v>
      </c>
      <c r="I47" s="277"/>
      <c r="J47" s="277"/>
      <c r="K47" s="277"/>
      <c r="L47" s="278"/>
      <c r="M47" s="276" t="s">
        <v>1</v>
      </c>
      <c r="N47" s="277"/>
      <c r="O47" s="277"/>
      <c r="P47" s="277"/>
      <c r="Q47" s="278"/>
      <c r="R47" s="276" t="s">
        <v>1</v>
      </c>
      <c r="S47" s="277"/>
      <c r="T47" s="277"/>
      <c r="U47" s="277"/>
      <c r="V47" s="278"/>
      <c r="W47" s="276" t="s">
        <v>1</v>
      </c>
      <c r="X47" s="277"/>
      <c r="Y47" s="277"/>
      <c r="Z47" s="277"/>
      <c r="AA47" s="278"/>
      <c r="AB47" s="276" t="s">
        <v>1</v>
      </c>
      <c r="AC47" s="277"/>
      <c r="AD47" s="277"/>
      <c r="AE47" s="277"/>
      <c r="AF47" s="278"/>
    </row>
    <row r="48" spans="1:32" ht="26.25" customHeight="1" thickBot="1" x14ac:dyDescent="0.3">
      <c r="A48" s="369"/>
      <c r="B48" s="291"/>
      <c r="C48" s="282" t="s">
        <v>2</v>
      </c>
      <c r="D48" s="283"/>
      <c r="E48" s="284">
        <v>5037296</v>
      </c>
      <c r="F48" s="285"/>
      <c r="G48" s="286"/>
      <c r="H48" s="279"/>
      <c r="I48" s="280"/>
      <c r="J48" s="280"/>
      <c r="K48" s="280"/>
      <c r="L48" s="281"/>
      <c r="M48" s="279"/>
      <c r="N48" s="280"/>
      <c r="O48" s="280"/>
      <c r="P48" s="280"/>
      <c r="Q48" s="281"/>
      <c r="R48" s="279"/>
      <c r="S48" s="280"/>
      <c r="T48" s="280"/>
      <c r="U48" s="280"/>
      <c r="V48" s="281"/>
      <c r="W48" s="279"/>
      <c r="X48" s="280"/>
      <c r="Y48" s="280"/>
      <c r="Z48" s="280"/>
      <c r="AA48" s="281"/>
      <c r="AB48" s="279"/>
      <c r="AC48" s="280"/>
      <c r="AD48" s="280"/>
      <c r="AE48" s="280"/>
      <c r="AF48" s="281"/>
    </row>
    <row r="49" spans="1:32" s="78" customFormat="1" ht="18.75" customHeight="1" thickBot="1" x14ac:dyDescent="0.3">
      <c r="A49" s="369"/>
      <c r="B49" s="292"/>
      <c r="C49" s="66" t="s">
        <v>11</v>
      </c>
      <c r="D49" s="67" t="s">
        <v>12</v>
      </c>
      <c r="E49" s="66" t="s">
        <v>13</v>
      </c>
      <c r="F49" s="67" t="s">
        <v>14</v>
      </c>
      <c r="G49" s="66" t="s">
        <v>15</v>
      </c>
      <c r="H49" s="66" t="s">
        <v>11</v>
      </c>
      <c r="I49" s="67" t="s">
        <v>12</v>
      </c>
      <c r="J49" s="66" t="s">
        <v>13</v>
      </c>
      <c r="K49" s="67" t="s">
        <v>14</v>
      </c>
      <c r="L49" s="66" t="s">
        <v>15</v>
      </c>
      <c r="M49" s="66" t="s">
        <v>11</v>
      </c>
      <c r="N49" s="67" t="s">
        <v>12</v>
      </c>
      <c r="O49" s="66" t="s">
        <v>13</v>
      </c>
      <c r="P49" s="67" t="s">
        <v>14</v>
      </c>
      <c r="Q49" s="66" t="s">
        <v>15</v>
      </c>
      <c r="R49" s="66" t="s">
        <v>11</v>
      </c>
      <c r="S49" s="67" t="s">
        <v>12</v>
      </c>
      <c r="T49" s="66" t="s">
        <v>13</v>
      </c>
      <c r="U49" s="67" t="s">
        <v>14</v>
      </c>
      <c r="V49" s="66" t="s">
        <v>15</v>
      </c>
      <c r="W49" s="66" t="s">
        <v>11</v>
      </c>
      <c r="X49" s="67" t="s">
        <v>12</v>
      </c>
      <c r="Y49" s="66" t="s">
        <v>13</v>
      </c>
      <c r="Z49" s="67" t="s">
        <v>14</v>
      </c>
      <c r="AA49" s="66" t="s">
        <v>15</v>
      </c>
      <c r="AB49" s="66" t="s">
        <v>11</v>
      </c>
      <c r="AC49" s="67" t="s">
        <v>12</v>
      </c>
      <c r="AD49" s="66" t="s">
        <v>13</v>
      </c>
      <c r="AE49" s="67" t="s">
        <v>14</v>
      </c>
      <c r="AF49" s="66" t="s">
        <v>15</v>
      </c>
    </row>
    <row r="50" spans="1:32" ht="30" customHeight="1" thickBot="1" x14ac:dyDescent="0.3">
      <c r="A50" s="359" t="s">
        <v>39</v>
      </c>
      <c r="B50" s="204" t="s">
        <v>92</v>
      </c>
      <c r="C50" s="5"/>
      <c r="D50" s="6"/>
      <c r="E50" s="6"/>
      <c r="F50" s="6"/>
      <c r="G50" s="7"/>
      <c r="H50" s="5"/>
      <c r="I50" s="6"/>
      <c r="J50" s="6"/>
      <c r="K50" s="6"/>
      <c r="L50" s="7"/>
      <c r="M50" s="5"/>
      <c r="N50" s="6"/>
      <c r="O50" s="6"/>
      <c r="P50" s="6"/>
      <c r="Q50" s="7"/>
      <c r="R50" s="5"/>
      <c r="S50" s="6"/>
      <c r="T50" s="6"/>
      <c r="U50" s="6"/>
      <c r="V50" s="7"/>
      <c r="W50" s="5"/>
      <c r="X50" s="6"/>
      <c r="Y50" s="6"/>
      <c r="Z50" s="6"/>
      <c r="AA50" s="7"/>
      <c r="AB50" s="5"/>
      <c r="AC50" s="6"/>
      <c r="AD50" s="6"/>
      <c r="AE50" s="6"/>
      <c r="AF50" s="7"/>
    </row>
    <row r="51" spans="1:32" ht="30" customHeight="1" thickBot="1" x14ac:dyDescent="0.3">
      <c r="A51" s="360"/>
      <c r="B51" s="38" t="s">
        <v>117</v>
      </c>
      <c r="C51" s="8"/>
      <c r="D51" s="9"/>
      <c r="E51" s="9"/>
      <c r="F51" s="9"/>
      <c r="G51" s="10"/>
      <c r="H51" s="11"/>
      <c r="I51" s="12"/>
      <c r="J51" s="12"/>
      <c r="K51" s="12"/>
      <c r="L51" s="13"/>
      <c r="M51" s="11"/>
      <c r="N51" s="12"/>
      <c r="O51" s="12"/>
      <c r="P51" s="12"/>
      <c r="Q51" s="13"/>
      <c r="R51" s="11"/>
      <c r="S51" s="12"/>
      <c r="T51" s="12"/>
      <c r="U51" s="12"/>
      <c r="V51" s="13"/>
      <c r="W51" s="11"/>
      <c r="X51" s="12"/>
      <c r="Y51" s="12"/>
      <c r="Z51" s="12"/>
      <c r="AA51" s="13"/>
      <c r="AB51" s="11"/>
      <c r="AC51" s="12"/>
      <c r="AD51" s="12"/>
      <c r="AE51" s="12"/>
      <c r="AF51" s="13"/>
    </row>
    <row r="52" spans="1:32" ht="27" customHeight="1" thickBot="1" x14ac:dyDescent="0.3">
      <c r="A52" s="361"/>
      <c r="B52" s="73" t="s">
        <v>3</v>
      </c>
      <c r="C52" s="41"/>
      <c r="D52" s="42"/>
      <c r="E52" s="42"/>
      <c r="F52" s="42"/>
      <c r="G52" s="43"/>
      <c r="H52" s="41"/>
      <c r="I52" s="42"/>
      <c r="J52" s="42"/>
      <c r="K52" s="42"/>
      <c r="L52" s="43"/>
      <c r="M52" s="41"/>
      <c r="N52" s="42"/>
      <c r="O52" s="42"/>
      <c r="P52" s="42"/>
      <c r="Q52" s="43"/>
      <c r="R52" s="41"/>
      <c r="S52" s="42"/>
      <c r="T52" s="42"/>
      <c r="U52" s="42"/>
      <c r="V52" s="43"/>
      <c r="W52" s="41"/>
      <c r="X52" s="42"/>
      <c r="Y52" s="42"/>
      <c r="Z52" s="42"/>
      <c r="AA52" s="43"/>
      <c r="AB52" s="41"/>
      <c r="AC52" s="42"/>
      <c r="AD52" s="42"/>
      <c r="AE52" s="42"/>
      <c r="AF52" s="43"/>
    </row>
    <row r="53" spans="1:32" s="79" customFormat="1" ht="30" customHeight="1" thickBot="1" x14ac:dyDescent="0.3">
      <c r="A53" s="301"/>
      <c r="B53" s="302"/>
      <c r="C53" s="364"/>
      <c r="D53" s="365"/>
      <c r="E53" s="366"/>
      <c r="F53" s="30" t="s">
        <v>5</v>
      </c>
      <c r="G53" s="31"/>
      <c r="H53" s="364"/>
      <c r="I53" s="365"/>
      <c r="J53" s="366"/>
      <c r="K53" s="30" t="s">
        <v>5</v>
      </c>
      <c r="L53" s="31"/>
      <c r="M53" s="364"/>
      <c r="N53" s="365"/>
      <c r="O53" s="367"/>
      <c r="P53" s="30" t="s">
        <v>5</v>
      </c>
      <c r="Q53" s="31"/>
      <c r="R53" s="364"/>
      <c r="S53" s="365"/>
      <c r="T53" s="367"/>
      <c r="U53" s="40" t="s">
        <v>5</v>
      </c>
      <c r="V53" s="39"/>
      <c r="W53" s="364"/>
      <c r="X53" s="365"/>
      <c r="Y53" s="367"/>
      <c r="Z53" s="30" t="s">
        <v>5</v>
      </c>
      <c r="AA53" s="31"/>
      <c r="AB53" s="364"/>
      <c r="AC53" s="365"/>
      <c r="AD53" s="367"/>
      <c r="AE53" s="30" t="s">
        <v>5</v>
      </c>
      <c r="AF53" s="31"/>
    </row>
    <row r="54" spans="1:32" ht="30" customHeight="1" x14ac:dyDescent="0.25">
      <c r="A54" s="299" t="s">
        <v>36</v>
      </c>
      <c r="B54" s="200" t="s">
        <v>111</v>
      </c>
      <c r="C54" s="14"/>
      <c r="D54" s="15"/>
      <c r="E54" s="15"/>
      <c r="F54" s="15"/>
      <c r="G54" s="16"/>
      <c r="H54" s="14"/>
      <c r="I54" s="15"/>
      <c r="J54" s="15"/>
      <c r="K54" s="15"/>
      <c r="L54" s="16"/>
      <c r="M54" s="14"/>
      <c r="N54" s="15"/>
      <c r="O54" s="15"/>
      <c r="P54" s="15"/>
      <c r="Q54" s="16"/>
      <c r="R54" s="14"/>
      <c r="S54" s="15"/>
      <c r="T54" s="15"/>
      <c r="U54" s="15"/>
      <c r="V54" s="16"/>
      <c r="W54" s="14"/>
      <c r="X54" s="15"/>
      <c r="Y54" s="15"/>
      <c r="Z54" s="15"/>
      <c r="AA54" s="16"/>
      <c r="AB54" s="14"/>
      <c r="AC54" s="15"/>
      <c r="AD54" s="15"/>
      <c r="AE54" s="15"/>
      <c r="AF54" s="16"/>
    </row>
    <row r="55" spans="1:32" ht="30" customHeight="1" thickBot="1" x14ac:dyDescent="0.3">
      <c r="A55" s="299"/>
      <c r="B55" s="201" t="s">
        <v>42</v>
      </c>
      <c r="C55" s="19"/>
      <c r="D55" s="17"/>
      <c r="E55" s="17"/>
      <c r="F55" s="17"/>
      <c r="G55" s="18"/>
      <c r="H55" s="19"/>
      <c r="I55" s="17"/>
      <c r="J55" s="17"/>
      <c r="K55" s="17"/>
      <c r="L55" s="18"/>
      <c r="M55" s="19"/>
      <c r="N55" s="17"/>
      <c r="O55" s="17"/>
      <c r="P55" s="17"/>
      <c r="Q55" s="18"/>
      <c r="R55" s="19"/>
      <c r="S55" s="17"/>
      <c r="T55" s="17"/>
      <c r="U55" s="17"/>
      <c r="V55" s="18"/>
      <c r="W55" s="19"/>
      <c r="X55" s="17"/>
      <c r="Y55" s="17"/>
      <c r="Z55" s="17"/>
      <c r="AA55" s="18"/>
      <c r="AB55" s="19"/>
      <c r="AC55" s="17"/>
      <c r="AD55" s="17"/>
      <c r="AE55" s="17"/>
      <c r="AF55" s="18"/>
    </row>
    <row r="56" spans="1:32" ht="22.5" customHeight="1" thickBot="1" x14ac:dyDescent="0.3">
      <c r="A56" s="300"/>
      <c r="B56" s="73" t="s">
        <v>3</v>
      </c>
      <c r="C56" s="41"/>
      <c r="D56" s="42"/>
      <c r="E56" s="42"/>
      <c r="F56" s="42"/>
      <c r="G56" s="43"/>
      <c r="H56" s="41"/>
      <c r="I56" s="42"/>
      <c r="J56" s="42"/>
      <c r="K56" s="42"/>
      <c r="L56" s="43"/>
      <c r="M56" s="41"/>
      <c r="N56" s="42"/>
      <c r="O56" s="42"/>
      <c r="P56" s="42"/>
      <c r="Q56" s="43"/>
      <c r="R56" s="41"/>
      <c r="S56" s="42"/>
      <c r="T56" s="42"/>
      <c r="U56" s="42"/>
      <c r="V56" s="43"/>
      <c r="W56" s="41"/>
      <c r="X56" s="42"/>
      <c r="Y56" s="42"/>
      <c r="Z56" s="42"/>
      <c r="AA56" s="43"/>
      <c r="AB56" s="41"/>
      <c r="AC56" s="42"/>
      <c r="AD56" s="42"/>
      <c r="AE56" s="42"/>
      <c r="AF56" s="43"/>
    </row>
    <row r="57" spans="1:32" ht="30" customHeight="1" thickBot="1" x14ac:dyDescent="0.3">
      <c r="A57" s="301" t="s">
        <v>4</v>
      </c>
      <c r="B57" s="302"/>
      <c r="C57" s="335"/>
      <c r="D57" s="336"/>
      <c r="E57" s="337"/>
      <c r="F57" s="30" t="s">
        <v>5</v>
      </c>
      <c r="G57" s="31"/>
      <c r="H57" s="296"/>
      <c r="I57" s="297"/>
      <c r="J57" s="338"/>
      <c r="K57" s="30" t="s">
        <v>5</v>
      </c>
      <c r="L57" s="31"/>
      <c r="M57" s="296"/>
      <c r="N57" s="297"/>
      <c r="O57" s="298"/>
      <c r="P57" s="32" t="s">
        <v>5</v>
      </c>
      <c r="Q57" s="31"/>
      <c r="R57" s="296"/>
      <c r="S57" s="297"/>
      <c r="T57" s="298"/>
      <c r="U57" s="32" t="s">
        <v>5</v>
      </c>
      <c r="V57" s="31"/>
      <c r="W57" s="296"/>
      <c r="X57" s="297"/>
      <c r="Y57" s="298"/>
      <c r="Z57" s="32" t="s">
        <v>5</v>
      </c>
      <c r="AA57" s="31"/>
      <c r="AB57" s="296"/>
      <c r="AC57" s="297"/>
      <c r="AD57" s="298"/>
      <c r="AE57" s="32" t="s">
        <v>5</v>
      </c>
      <c r="AF57" s="31"/>
    </row>
    <row r="58" spans="1:32" ht="30" customHeight="1" thickBot="1" x14ac:dyDescent="0.3">
      <c r="A58" s="370" t="s">
        <v>37</v>
      </c>
      <c r="B58" s="204" t="s">
        <v>110</v>
      </c>
      <c r="C58" s="34"/>
      <c r="D58" s="15"/>
      <c r="E58" s="15"/>
      <c r="F58" s="15"/>
      <c r="G58" s="16"/>
      <c r="H58" s="14"/>
      <c r="I58" s="15"/>
      <c r="J58" s="15"/>
      <c r="K58" s="15"/>
      <c r="L58" s="16"/>
      <c r="M58" s="14"/>
      <c r="N58" s="15"/>
      <c r="O58" s="15"/>
      <c r="P58" s="15"/>
      <c r="Q58" s="16"/>
      <c r="R58" s="14"/>
      <c r="S58" s="15"/>
      <c r="T58" s="15"/>
      <c r="U58" s="15"/>
      <c r="V58" s="16"/>
      <c r="W58" s="14"/>
      <c r="X58" s="15"/>
      <c r="Y58" s="15"/>
      <c r="Z58" s="15"/>
      <c r="AA58" s="16"/>
      <c r="AB58" s="14"/>
      <c r="AC58" s="15"/>
      <c r="AD58" s="15"/>
      <c r="AE58" s="15"/>
      <c r="AF58" s="16"/>
    </row>
    <row r="59" spans="1:32" ht="25.5" customHeight="1" thickBot="1" x14ac:dyDescent="0.3">
      <c r="A59" s="358"/>
      <c r="B59" s="73" t="s">
        <v>3</v>
      </c>
      <c r="C59" s="45"/>
      <c r="D59" s="42"/>
      <c r="E59" s="42"/>
      <c r="F59" s="42"/>
      <c r="G59" s="43"/>
      <c r="H59" s="41"/>
      <c r="I59" s="42"/>
      <c r="J59" s="42"/>
      <c r="K59" s="42"/>
      <c r="L59" s="43"/>
      <c r="M59" s="41"/>
      <c r="N59" s="42"/>
      <c r="O59" s="42"/>
      <c r="P59" s="42"/>
      <c r="Q59" s="43"/>
      <c r="R59" s="41"/>
      <c r="S59" s="42"/>
      <c r="T59" s="42"/>
      <c r="U59" s="42"/>
      <c r="V59" s="43"/>
      <c r="W59" s="41"/>
      <c r="X59" s="42"/>
      <c r="Y59" s="42"/>
      <c r="Z59" s="42"/>
      <c r="AA59" s="43"/>
      <c r="AB59" s="41"/>
      <c r="AC59" s="42"/>
      <c r="AD59" s="42"/>
      <c r="AE59" s="42"/>
      <c r="AF59" s="43"/>
    </row>
    <row r="60" spans="1:32" ht="30" customHeight="1" thickBot="1" x14ac:dyDescent="0.3">
      <c r="A60" s="301" t="s">
        <v>4</v>
      </c>
      <c r="B60" s="302"/>
      <c r="C60" s="335"/>
      <c r="D60" s="336"/>
      <c r="E60" s="337"/>
      <c r="F60" s="30" t="s">
        <v>5</v>
      </c>
      <c r="G60" s="31"/>
      <c r="H60" s="296"/>
      <c r="I60" s="297"/>
      <c r="J60" s="338"/>
      <c r="K60" s="30" t="s">
        <v>5</v>
      </c>
      <c r="L60" s="31"/>
      <c r="M60" s="296"/>
      <c r="N60" s="297"/>
      <c r="O60" s="298"/>
      <c r="P60" s="32" t="s">
        <v>5</v>
      </c>
      <c r="Q60" s="31"/>
      <c r="R60" s="296"/>
      <c r="S60" s="297"/>
      <c r="T60" s="298"/>
      <c r="U60" s="32" t="s">
        <v>5</v>
      </c>
      <c r="V60" s="31"/>
      <c r="W60" s="296"/>
      <c r="X60" s="297"/>
      <c r="Y60" s="298"/>
      <c r="Z60" s="32" t="s">
        <v>5</v>
      </c>
      <c r="AA60" s="31"/>
      <c r="AB60" s="296"/>
      <c r="AC60" s="297"/>
      <c r="AD60" s="298"/>
      <c r="AE60" s="32" t="s">
        <v>5</v>
      </c>
      <c r="AF60" s="31"/>
    </row>
    <row r="61" spans="1:32" s="76" customFormat="1" ht="30" customHeight="1" thickBot="1" x14ac:dyDescent="0.3">
      <c r="A61" s="63"/>
      <c r="B61" s="64" t="s">
        <v>50</v>
      </c>
      <c r="C61" s="464" t="s">
        <v>107</v>
      </c>
      <c r="D61" s="264"/>
      <c r="E61" s="264"/>
      <c r="F61" s="264"/>
      <c r="G61" s="265"/>
      <c r="H61" s="352" t="s">
        <v>9</v>
      </c>
      <c r="I61" s="353"/>
      <c r="J61" s="353"/>
      <c r="K61" s="353"/>
      <c r="L61" s="353"/>
      <c r="M61" s="267" t="s">
        <v>116</v>
      </c>
      <c r="N61" s="268"/>
      <c r="O61" s="268"/>
      <c r="P61" s="268"/>
      <c r="Q61" s="268"/>
      <c r="R61" s="268"/>
      <c r="S61" s="268"/>
      <c r="T61" s="268"/>
      <c r="U61" s="268"/>
      <c r="V61" s="269"/>
      <c r="W61" s="354" t="s">
        <v>27</v>
      </c>
      <c r="X61" s="355"/>
      <c r="Y61" s="355"/>
      <c r="Z61" s="355"/>
      <c r="AA61" s="356"/>
      <c r="AB61" s="273">
        <v>401</v>
      </c>
      <c r="AC61" s="476"/>
      <c r="AD61" s="476"/>
      <c r="AE61" s="476"/>
      <c r="AF61" s="477"/>
    </row>
    <row r="62" spans="1:32" ht="26.25" customHeight="1" thickBot="1" x14ac:dyDescent="0.3">
      <c r="A62" s="368" t="s">
        <v>44</v>
      </c>
      <c r="B62" s="290" t="s">
        <v>0</v>
      </c>
      <c r="C62" s="68" t="s">
        <v>1</v>
      </c>
      <c r="D62" s="293"/>
      <c r="E62" s="294"/>
      <c r="F62" s="294"/>
      <c r="G62" s="295"/>
      <c r="H62" s="276" t="s">
        <v>1</v>
      </c>
      <c r="I62" s="277"/>
      <c r="J62" s="277"/>
      <c r="K62" s="277"/>
      <c r="L62" s="278"/>
      <c r="M62" s="276" t="s">
        <v>1</v>
      </c>
      <c r="N62" s="277"/>
      <c r="O62" s="277"/>
      <c r="P62" s="277"/>
      <c r="Q62" s="278"/>
      <c r="R62" s="276" t="s">
        <v>1</v>
      </c>
      <c r="S62" s="277"/>
      <c r="T62" s="277"/>
      <c r="U62" s="277"/>
      <c r="V62" s="278"/>
      <c r="W62" s="276" t="s">
        <v>1</v>
      </c>
      <c r="X62" s="277"/>
      <c r="Y62" s="277"/>
      <c r="Z62" s="277"/>
      <c r="AA62" s="278"/>
      <c r="AB62" s="382" t="s">
        <v>1</v>
      </c>
      <c r="AC62" s="383"/>
      <c r="AD62" s="383"/>
      <c r="AE62" s="383"/>
      <c r="AF62" s="384"/>
    </row>
    <row r="63" spans="1:32" ht="26.25" customHeight="1" thickBot="1" x14ac:dyDescent="0.3">
      <c r="A63" s="369"/>
      <c r="B63" s="291"/>
      <c r="C63" s="282" t="s">
        <v>2</v>
      </c>
      <c r="D63" s="283"/>
      <c r="E63" s="284">
        <v>5037300</v>
      </c>
      <c r="F63" s="285"/>
      <c r="G63" s="286"/>
      <c r="H63" s="279"/>
      <c r="I63" s="280"/>
      <c r="J63" s="280"/>
      <c r="K63" s="280"/>
      <c r="L63" s="281"/>
      <c r="M63" s="279"/>
      <c r="N63" s="280"/>
      <c r="O63" s="280"/>
      <c r="P63" s="280"/>
      <c r="Q63" s="281"/>
      <c r="R63" s="279"/>
      <c r="S63" s="280"/>
      <c r="T63" s="280"/>
      <c r="U63" s="280"/>
      <c r="V63" s="281"/>
      <c r="W63" s="279"/>
      <c r="X63" s="280"/>
      <c r="Y63" s="280"/>
      <c r="Z63" s="280"/>
      <c r="AA63" s="281"/>
      <c r="AB63" s="385"/>
      <c r="AC63" s="386"/>
      <c r="AD63" s="386"/>
      <c r="AE63" s="386"/>
      <c r="AF63" s="387"/>
    </row>
    <row r="64" spans="1:32" s="78" customFormat="1" ht="18.75" customHeight="1" thickBot="1" x14ac:dyDescent="0.3">
      <c r="A64" s="369"/>
      <c r="B64" s="292"/>
      <c r="C64" s="66" t="s">
        <v>11</v>
      </c>
      <c r="D64" s="67" t="s">
        <v>12</v>
      </c>
      <c r="E64" s="66" t="s">
        <v>13</v>
      </c>
      <c r="F64" s="67" t="s">
        <v>14</v>
      </c>
      <c r="G64" s="66" t="s">
        <v>15</v>
      </c>
      <c r="H64" s="66" t="s">
        <v>11</v>
      </c>
      <c r="I64" s="67" t="s">
        <v>12</v>
      </c>
      <c r="J64" s="66" t="s">
        <v>13</v>
      </c>
      <c r="K64" s="67" t="s">
        <v>14</v>
      </c>
      <c r="L64" s="66" t="s">
        <v>15</v>
      </c>
      <c r="M64" s="66" t="s">
        <v>11</v>
      </c>
      <c r="N64" s="67" t="s">
        <v>12</v>
      </c>
      <c r="O64" s="66" t="s">
        <v>13</v>
      </c>
      <c r="P64" s="67" t="s">
        <v>14</v>
      </c>
      <c r="Q64" s="66" t="s">
        <v>15</v>
      </c>
      <c r="R64" s="66" t="s">
        <v>11</v>
      </c>
      <c r="S64" s="67" t="s">
        <v>12</v>
      </c>
      <c r="T64" s="66" t="s">
        <v>13</v>
      </c>
      <c r="U64" s="67" t="s">
        <v>14</v>
      </c>
      <c r="V64" s="66" t="s">
        <v>15</v>
      </c>
      <c r="W64" s="66" t="s">
        <v>11</v>
      </c>
      <c r="X64" s="67" t="s">
        <v>12</v>
      </c>
      <c r="Y64" s="66" t="s">
        <v>13</v>
      </c>
      <c r="Z64" s="67" t="s">
        <v>14</v>
      </c>
      <c r="AA64" s="66" t="s">
        <v>15</v>
      </c>
      <c r="AB64" s="66" t="s">
        <v>11</v>
      </c>
      <c r="AC64" s="67" t="s">
        <v>12</v>
      </c>
      <c r="AD64" s="66" t="s">
        <v>13</v>
      </c>
      <c r="AE64" s="67" t="s">
        <v>14</v>
      </c>
      <c r="AF64" s="66" t="s">
        <v>15</v>
      </c>
    </row>
    <row r="65" spans="1:32" ht="27.75" customHeight="1" x14ac:dyDescent="0.25">
      <c r="A65" s="333" t="s">
        <v>45</v>
      </c>
      <c r="B65" s="70" t="s">
        <v>46</v>
      </c>
      <c r="C65" s="5"/>
      <c r="D65" s="6"/>
      <c r="E65" s="6"/>
      <c r="F65" s="6"/>
      <c r="G65" s="7"/>
      <c r="H65" s="5"/>
      <c r="I65" s="6"/>
      <c r="J65" s="6"/>
      <c r="K65" s="6"/>
      <c r="L65" s="7"/>
      <c r="M65" s="5"/>
      <c r="N65" s="6"/>
      <c r="O65" s="6"/>
      <c r="P65" s="6"/>
      <c r="Q65" s="7"/>
      <c r="R65" s="5"/>
      <c r="S65" s="6"/>
      <c r="T65" s="6"/>
      <c r="U65" s="6"/>
      <c r="V65" s="7"/>
      <c r="W65" s="5"/>
      <c r="X65" s="6"/>
      <c r="Y65" s="6"/>
      <c r="Z65" s="6"/>
      <c r="AA65" s="7"/>
      <c r="AB65" s="5"/>
      <c r="AC65" s="6"/>
      <c r="AD65" s="6"/>
      <c r="AE65" s="6"/>
      <c r="AF65" s="7"/>
    </row>
    <row r="66" spans="1:32" ht="27.75" customHeight="1" thickBot="1" x14ac:dyDescent="0.3">
      <c r="A66" s="342"/>
      <c r="B66" s="69" t="s">
        <v>47</v>
      </c>
      <c r="C66" s="8"/>
      <c r="D66" s="9"/>
      <c r="E66" s="9"/>
      <c r="F66" s="9"/>
      <c r="G66" s="10"/>
      <c r="H66" s="11"/>
      <c r="I66" s="12"/>
      <c r="J66" s="12"/>
      <c r="K66" s="12"/>
      <c r="L66" s="13"/>
      <c r="M66" s="11"/>
      <c r="N66" s="12"/>
      <c r="O66" s="12"/>
      <c r="P66" s="12"/>
      <c r="Q66" s="13"/>
      <c r="R66" s="11"/>
      <c r="S66" s="12"/>
      <c r="T66" s="12"/>
      <c r="U66" s="12"/>
      <c r="V66" s="13"/>
      <c r="W66" s="11"/>
      <c r="X66" s="12"/>
      <c r="Y66" s="12"/>
      <c r="Z66" s="12"/>
      <c r="AA66" s="13"/>
      <c r="AB66" s="11"/>
      <c r="AC66" s="12"/>
      <c r="AD66" s="12"/>
      <c r="AE66" s="12"/>
      <c r="AF66" s="13"/>
    </row>
    <row r="67" spans="1:32" ht="25.5" customHeight="1" thickBot="1" x14ac:dyDescent="0.3">
      <c r="A67" s="334"/>
      <c r="B67" s="73" t="s">
        <v>3</v>
      </c>
      <c r="C67" s="41"/>
      <c r="D67" s="42"/>
      <c r="E67" s="42"/>
      <c r="F67" s="42"/>
      <c r="G67" s="43"/>
      <c r="H67" s="41"/>
      <c r="I67" s="42"/>
      <c r="J67" s="42"/>
      <c r="K67" s="42"/>
      <c r="L67" s="43"/>
      <c r="M67" s="41"/>
      <c r="N67" s="42"/>
      <c r="O67" s="42"/>
      <c r="P67" s="42"/>
      <c r="Q67" s="43"/>
      <c r="R67" s="41"/>
      <c r="S67" s="42"/>
      <c r="T67" s="42"/>
      <c r="U67" s="42"/>
      <c r="V67" s="43"/>
      <c r="W67" s="41"/>
      <c r="X67" s="42"/>
      <c r="Y67" s="42"/>
      <c r="Z67" s="42"/>
      <c r="AA67" s="43"/>
      <c r="AB67" s="41"/>
      <c r="AC67" s="42"/>
      <c r="AD67" s="42"/>
      <c r="AE67" s="42"/>
      <c r="AF67" s="43"/>
    </row>
    <row r="68" spans="1:32" ht="30" customHeight="1" thickBot="1" x14ac:dyDescent="0.3">
      <c r="A68" s="388" t="s">
        <v>4</v>
      </c>
      <c r="B68" s="389"/>
      <c r="C68" s="335"/>
      <c r="D68" s="336"/>
      <c r="E68" s="337"/>
      <c r="F68" s="30" t="s">
        <v>5</v>
      </c>
      <c r="G68" s="31"/>
      <c r="H68" s="296"/>
      <c r="I68" s="297"/>
      <c r="J68" s="338"/>
      <c r="K68" s="30" t="s">
        <v>5</v>
      </c>
      <c r="L68" s="31"/>
      <c r="M68" s="296"/>
      <c r="N68" s="297"/>
      <c r="O68" s="298"/>
      <c r="P68" s="32" t="s">
        <v>5</v>
      </c>
      <c r="Q68" s="31"/>
      <c r="R68" s="296"/>
      <c r="S68" s="297"/>
      <c r="T68" s="298"/>
      <c r="U68" s="32" t="s">
        <v>5</v>
      </c>
      <c r="V68" s="31"/>
      <c r="W68" s="296"/>
      <c r="X68" s="297"/>
      <c r="Y68" s="298"/>
      <c r="Z68" s="32" t="s">
        <v>5</v>
      </c>
      <c r="AA68" s="31"/>
      <c r="AB68" s="296"/>
      <c r="AC68" s="297"/>
      <c r="AD68" s="298"/>
      <c r="AE68" s="32" t="s">
        <v>5</v>
      </c>
      <c r="AF68" s="31"/>
    </row>
    <row r="69" spans="1:32" ht="29.25" customHeight="1" thickBot="1" x14ac:dyDescent="0.3">
      <c r="A69" s="396" t="s">
        <v>10</v>
      </c>
      <c r="B69" s="397"/>
      <c r="C69" s="20"/>
      <c r="D69" s="21"/>
      <c r="E69" s="21"/>
      <c r="F69" s="21"/>
      <c r="G69" s="22"/>
      <c r="H69" s="20"/>
      <c r="I69" s="21"/>
      <c r="J69" s="21"/>
      <c r="K69" s="21"/>
      <c r="L69" s="23"/>
      <c r="M69" s="24"/>
      <c r="N69" s="21"/>
      <c r="O69" s="21"/>
      <c r="P69" s="21"/>
      <c r="Q69" s="22"/>
      <c r="R69" s="20"/>
      <c r="S69" s="21"/>
      <c r="T69" s="21"/>
      <c r="U69" s="21"/>
      <c r="V69" s="23"/>
      <c r="W69" s="24"/>
      <c r="X69" s="21"/>
      <c r="Y69" s="21"/>
      <c r="Z69" s="21"/>
      <c r="AA69" s="47"/>
      <c r="AB69" s="48"/>
      <c r="AC69" s="49"/>
      <c r="AD69" s="49"/>
      <c r="AE69" s="49"/>
      <c r="AF69" s="50"/>
    </row>
    <row r="70" spans="1:32" ht="39" customHeight="1" thickBot="1" x14ac:dyDescent="0.3">
      <c r="A70" s="398" t="s">
        <v>16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401"/>
    </row>
    <row r="71" spans="1:32" ht="54" customHeight="1" thickBot="1" x14ac:dyDescent="0.3">
      <c r="A71" s="36" t="s">
        <v>28</v>
      </c>
      <c r="B71" s="37" t="s">
        <v>17</v>
      </c>
      <c r="C71" s="33" t="s">
        <v>21</v>
      </c>
      <c r="D71" s="33" t="s">
        <v>25</v>
      </c>
      <c r="E71" s="449" t="s">
        <v>18</v>
      </c>
      <c r="F71" s="450"/>
      <c r="G71" s="450"/>
      <c r="H71" s="450"/>
      <c r="I71" s="451"/>
      <c r="J71" s="33" t="s">
        <v>22</v>
      </c>
      <c r="K71" s="33" t="s">
        <v>24</v>
      </c>
      <c r="L71" s="408" t="s">
        <v>26</v>
      </c>
      <c r="M71" s="409"/>
      <c r="N71" s="452" t="s">
        <v>28</v>
      </c>
      <c r="O71" s="453"/>
      <c r="P71" s="454" t="s">
        <v>17</v>
      </c>
      <c r="Q71" s="455"/>
      <c r="R71" s="455"/>
      <c r="S71" s="455"/>
      <c r="T71" s="455"/>
      <c r="U71" s="456"/>
      <c r="V71" s="33" t="s">
        <v>21</v>
      </c>
      <c r="W71" s="33" t="s">
        <v>25</v>
      </c>
      <c r="X71" s="449" t="s">
        <v>18</v>
      </c>
      <c r="Y71" s="450"/>
      <c r="Z71" s="450"/>
      <c r="AA71" s="450"/>
      <c r="AB71" s="451"/>
      <c r="AC71" s="33" t="s">
        <v>22</v>
      </c>
      <c r="AD71" s="33" t="s">
        <v>24</v>
      </c>
      <c r="AE71" s="408" t="s">
        <v>26</v>
      </c>
      <c r="AF71" s="409"/>
    </row>
    <row r="72" spans="1:32" ht="37.5" customHeight="1" x14ac:dyDescent="0.25">
      <c r="A72" s="58"/>
      <c r="B72" s="59"/>
      <c r="C72" s="60"/>
      <c r="D72" s="60"/>
      <c r="E72" s="457"/>
      <c r="F72" s="458"/>
      <c r="G72" s="458"/>
      <c r="H72" s="458"/>
      <c r="I72" s="459"/>
      <c r="J72" s="60"/>
      <c r="K72" s="60"/>
      <c r="L72" s="60"/>
      <c r="M72" s="61"/>
      <c r="N72" s="370"/>
      <c r="O72" s="390"/>
      <c r="P72" s="391"/>
      <c r="Q72" s="392"/>
      <c r="R72" s="392"/>
      <c r="S72" s="392"/>
      <c r="T72" s="392"/>
      <c r="U72" s="390"/>
      <c r="V72" s="80"/>
      <c r="W72" s="81"/>
      <c r="X72" s="393"/>
      <c r="Y72" s="394"/>
      <c r="Z72" s="394"/>
      <c r="AA72" s="394"/>
      <c r="AB72" s="395"/>
      <c r="AC72" s="82"/>
      <c r="AD72" s="82"/>
      <c r="AE72" s="82"/>
      <c r="AF72" s="83"/>
    </row>
    <row r="73" spans="1:32" ht="37.5" customHeight="1" x14ac:dyDescent="0.25">
      <c r="A73" s="62"/>
      <c r="B73" s="35"/>
      <c r="C73" s="29"/>
      <c r="D73" s="29"/>
      <c r="E73" s="376"/>
      <c r="F73" s="377"/>
      <c r="G73" s="377"/>
      <c r="H73" s="377"/>
      <c r="I73" s="378"/>
      <c r="J73" s="29"/>
      <c r="K73" s="29"/>
      <c r="L73" s="29"/>
      <c r="M73" s="3"/>
      <c r="N73" s="371"/>
      <c r="O73" s="372"/>
      <c r="P73" s="373"/>
      <c r="Q73" s="374"/>
      <c r="R73" s="374"/>
      <c r="S73" s="374"/>
      <c r="T73" s="374"/>
      <c r="U73" s="375"/>
      <c r="V73" s="1"/>
      <c r="W73" s="29"/>
      <c r="X73" s="376"/>
      <c r="Y73" s="377"/>
      <c r="Z73" s="377"/>
      <c r="AA73" s="377"/>
      <c r="AB73" s="378"/>
      <c r="AC73" s="51"/>
      <c r="AD73" s="51"/>
      <c r="AE73" s="51"/>
      <c r="AF73" s="52"/>
    </row>
    <row r="74" spans="1:32" ht="37.5" customHeight="1" x14ac:dyDescent="0.25">
      <c r="A74" s="62"/>
      <c r="B74" s="35"/>
      <c r="C74" s="29"/>
      <c r="D74" s="29"/>
      <c r="E74" s="376"/>
      <c r="F74" s="377"/>
      <c r="G74" s="377"/>
      <c r="H74" s="377"/>
      <c r="I74" s="378"/>
      <c r="J74" s="29"/>
      <c r="K74" s="29"/>
      <c r="L74" s="29"/>
      <c r="M74" s="3"/>
      <c r="N74" s="371"/>
      <c r="O74" s="372"/>
      <c r="P74" s="373"/>
      <c r="Q74" s="374"/>
      <c r="R74" s="374"/>
      <c r="S74" s="374"/>
      <c r="T74" s="374"/>
      <c r="U74" s="375"/>
      <c r="V74" s="1"/>
      <c r="W74" s="29"/>
      <c r="X74" s="376"/>
      <c r="Y74" s="377"/>
      <c r="Z74" s="377"/>
      <c r="AA74" s="377"/>
      <c r="AB74" s="378"/>
      <c r="AC74" s="51"/>
      <c r="AD74" s="51"/>
      <c r="AE74" s="51"/>
      <c r="AF74" s="52"/>
    </row>
    <row r="75" spans="1:32" ht="37.5" customHeight="1" x14ac:dyDescent="0.25">
      <c r="A75" s="62"/>
      <c r="B75" s="35"/>
      <c r="C75" s="29"/>
      <c r="D75" s="29"/>
      <c r="E75" s="376"/>
      <c r="F75" s="377"/>
      <c r="G75" s="377"/>
      <c r="H75" s="377"/>
      <c r="I75" s="378"/>
      <c r="J75" s="29"/>
      <c r="K75" s="29"/>
      <c r="L75" s="29"/>
      <c r="M75" s="3"/>
      <c r="N75" s="371"/>
      <c r="O75" s="372"/>
      <c r="P75" s="373"/>
      <c r="Q75" s="374"/>
      <c r="R75" s="374"/>
      <c r="S75" s="374"/>
      <c r="T75" s="374"/>
      <c r="U75" s="375"/>
      <c r="V75" s="1"/>
      <c r="W75" s="29"/>
      <c r="X75" s="376"/>
      <c r="Y75" s="377"/>
      <c r="Z75" s="377"/>
      <c r="AA75" s="377"/>
      <c r="AB75" s="378"/>
      <c r="AC75" s="51"/>
      <c r="AD75" s="51"/>
      <c r="AE75" s="51"/>
      <c r="AF75" s="52"/>
    </row>
    <row r="76" spans="1:32" ht="37.5" customHeight="1" x14ac:dyDescent="0.25">
      <c r="A76" s="62"/>
      <c r="B76" s="35"/>
      <c r="C76" s="29"/>
      <c r="D76" s="29"/>
      <c r="E76" s="215"/>
      <c r="F76" s="216"/>
      <c r="G76" s="216"/>
      <c r="H76" s="216"/>
      <c r="I76" s="217"/>
      <c r="J76" s="29"/>
      <c r="K76" s="29"/>
      <c r="L76" s="29"/>
      <c r="M76" s="3"/>
      <c r="N76" s="371"/>
      <c r="O76" s="372"/>
      <c r="P76" s="373"/>
      <c r="Q76" s="374"/>
      <c r="R76" s="374"/>
      <c r="S76" s="374"/>
      <c r="T76" s="374"/>
      <c r="U76" s="375"/>
      <c r="V76" s="1"/>
      <c r="W76" s="29"/>
      <c r="X76" s="215"/>
      <c r="Y76" s="216"/>
      <c r="Z76" s="216"/>
      <c r="AA76" s="216"/>
      <c r="AB76" s="217"/>
      <c r="AC76" s="51"/>
      <c r="AD76" s="51"/>
      <c r="AE76" s="51"/>
      <c r="AF76" s="52"/>
    </row>
    <row r="77" spans="1:32" ht="37.5" customHeight="1" x14ac:dyDescent="0.25">
      <c r="A77" s="62"/>
      <c r="B77" s="35"/>
      <c r="C77" s="29"/>
      <c r="D77" s="29"/>
      <c r="E77" s="215"/>
      <c r="F77" s="216"/>
      <c r="G77" s="216"/>
      <c r="H77" s="216"/>
      <c r="I77" s="217"/>
      <c r="J77" s="29"/>
      <c r="K77" s="29"/>
      <c r="L77" s="29"/>
      <c r="M77" s="3"/>
      <c r="N77" s="371"/>
      <c r="O77" s="372"/>
      <c r="P77" s="373"/>
      <c r="Q77" s="374"/>
      <c r="R77" s="374"/>
      <c r="S77" s="374"/>
      <c r="T77" s="374"/>
      <c r="U77" s="375"/>
      <c r="V77" s="1"/>
      <c r="W77" s="29"/>
      <c r="X77" s="215"/>
      <c r="Y77" s="216"/>
      <c r="Z77" s="216"/>
      <c r="AA77" s="216"/>
      <c r="AB77" s="217"/>
      <c r="AC77" s="51"/>
      <c r="AD77" s="51"/>
      <c r="AE77" s="51"/>
      <c r="AF77" s="52"/>
    </row>
    <row r="78" spans="1:32" ht="37.5" customHeight="1" x14ac:dyDescent="0.25">
      <c r="A78" s="62"/>
      <c r="B78" s="35"/>
      <c r="C78" s="29"/>
      <c r="D78" s="29"/>
      <c r="E78" s="215"/>
      <c r="F78" s="216"/>
      <c r="G78" s="216"/>
      <c r="H78" s="216"/>
      <c r="I78" s="217"/>
      <c r="J78" s="29"/>
      <c r="K78" s="29"/>
      <c r="L78" s="29"/>
      <c r="M78" s="3"/>
      <c r="N78" s="371"/>
      <c r="O78" s="372"/>
      <c r="P78" s="373"/>
      <c r="Q78" s="374"/>
      <c r="R78" s="374"/>
      <c r="S78" s="374"/>
      <c r="T78" s="374"/>
      <c r="U78" s="375"/>
      <c r="V78" s="1"/>
      <c r="W78" s="29"/>
      <c r="X78" s="215"/>
      <c r="Y78" s="216"/>
      <c r="Z78" s="216"/>
      <c r="AA78" s="216"/>
      <c r="AB78" s="217"/>
      <c r="AC78" s="51"/>
      <c r="AD78" s="51"/>
      <c r="AE78" s="51"/>
      <c r="AF78" s="52"/>
    </row>
    <row r="79" spans="1:32" ht="37.5" customHeight="1" x14ac:dyDescent="0.25">
      <c r="A79" s="62"/>
      <c r="B79" s="35"/>
      <c r="C79" s="29"/>
      <c r="D79" s="29"/>
      <c r="E79" s="215"/>
      <c r="F79" s="216"/>
      <c r="G79" s="216"/>
      <c r="H79" s="216"/>
      <c r="I79" s="217"/>
      <c r="J79" s="29"/>
      <c r="K79" s="29"/>
      <c r="L79" s="29"/>
      <c r="M79" s="3"/>
      <c r="N79" s="371"/>
      <c r="O79" s="372"/>
      <c r="P79" s="373"/>
      <c r="Q79" s="374"/>
      <c r="R79" s="374"/>
      <c r="S79" s="374"/>
      <c r="T79" s="374"/>
      <c r="U79" s="375"/>
      <c r="V79" s="1"/>
      <c r="W79" s="29"/>
      <c r="X79" s="215"/>
      <c r="Y79" s="216"/>
      <c r="Z79" s="216"/>
      <c r="AA79" s="216"/>
      <c r="AB79" s="217"/>
      <c r="AC79" s="51"/>
      <c r="AD79" s="51"/>
      <c r="AE79" s="51"/>
      <c r="AF79" s="52"/>
    </row>
    <row r="80" spans="1:32" ht="37.5" customHeight="1" x14ac:dyDescent="0.25">
      <c r="A80" s="62"/>
      <c r="B80" s="35"/>
      <c r="C80" s="29"/>
      <c r="D80" s="29"/>
      <c r="E80" s="215"/>
      <c r="F80" s="216"/>
      <c r="G80" s="216"/>
      <c r="H80" s="216"/>
      <c r="I80" s="217"/>
      <c r="J80" s="29"/>
      <c r="K80" s="29"/>
      <c r="L80" s="29"/>
      <c r="M80" s="3"/>
      <c r="N80" s="371"/>
      <c r="O80" s="372"/>
      <c r="P80" s="373"/>
      <c r="Q80" s="374"/>
      <c r="R80" s="374"/>
      <c r="S80" s="374"/>
      <c r="T80" s="374"/>
      <c r="U80" s="375"/>
      <c r="V80" s="1"/>
      <c r="W80" s="29"/>
      <c r="X80" s="215"/>
      <c r="Y80" s="216"/>
      <c r="Z80" s="216"/>
      <c r="AA80" s="216"/>
      <c r="AB80" s="217"/>
      <c r="AC80" s="51"/>
      <c r="AD80" s="51"/>
      <c r="AE80" s="51"/>
      <c r="AF80" s="52"/>
    </row>
    <row r="81" spans="1:32" ht="37.5" customHeight="1" x14ac:dyDescent="0.25">
      <c r="A81" s="62"/>
      <c r="B81" s="35"/>
      <c r="C81" s="29"/>
      <c r="D81" s="29"/>
      <c r="E81" s="215"/>
      <c r="F81" s="216"/>
      <c r="G81" s="216"/>
      <c r="H81" s="216"/>
      <c r="I81" s="217"/>
      <c r="J81" s="29"/>
      <c r="K81" s="29"/>
      <c r="L81" s="29"/>
      <c r="M81" s="3"/>
      <c r="N81" s="371"/>
      <c r="O81" s="372"/>
      <c r="P81" s="373"/>
      <c r="Q81" s="374"/>
      <c r="R81" s="374"/>
      <c r="S81" s="374"/>
      <c r="T81" s="374"/>
      <c r="U81" s="375"/>
      <c r="V81" s="1"/>
      <c r="W81" s="29"/>
      <c r="X81" s="215"/>
      <c r="Y81" s="216"/>
      <c r="Z81" s="216"/>
      <c r="AA81" s="216"/>
      <c r="AB81" s="217"/>
      <c r="AC81" s="51"/>
      <c r="AD81" s="51"/>
      <c r="AE81" s="51"/>
      <c r="AF81" s="52"/>
    </row>
    <row r="82" spans="1:32" ht="37.5" customHeight="1" x14ac:dyDescent="0.25">
      <c r="A82" s="62"/>
      <c r="B82" s="35"/>
      <c r="C82" s="29"/>
      <c r="D82" s="29"/>
      <c r="E82" s="215"/>
      <c r="F82" s="216"/>
      <c r="G82" s="216"/>
      <c r="H82" s="216"/>
      <c r="I82" s="217"/>
      <c r="J82" s="29"/>
      <c r="K82" s="29"/>
      <c r="L82" s="29"/>
      <c r="M82" s="3"/>
      <c r="N82" s="371"/>
      <c r="O82" s="372"/>
      <c r="P82" s="373"/>
      <c r="Q82" s="374"/>
      <c r="R82" s="374"/>
      <c r="S82" s="374"/>
      <c r="T82" s="374"/>
      <c r="U82" s="375"/>
      <c r="V82" s="1"/>
      <c r="W82" s="29"/>
      <c r="X82" s="215"/>
      <c r="Y82" s="216"/>
      <c r="Z82" s="216"/>
      <c r="AA82" s="216"/>
      <c r="AB82" s="217"/>
      <c r="AC82" s="51"/>
      <c r="AD82" s="51"/>
      <c r="AE82" s="51"/>
      <c r="AF82" s="52"/>
    </row>
    <row r="83" spans="1:32" ht="37.5" customHeight="1" x14ac:dyDescent="0.25">
      <c r="A83" s="62"/>
      <c r="B83" s="35"/>
      <c r="C83" s="29"/>
      <c r="D83" s="29"/>
      <c r="E83" s="215"/>
      <c r="F83" s="216"/>
      <c r="G83" s="216"/>
      <c r="H83" s="216"/>
      <c r="I83" s="217"/>
      <c r="J83" s="29"/>
      <c r="K83" s="29"/>
      <c r="L83" s="29"/>
      <c r="M83" s="3"/>
      <c r="N83" s="371"/>
      <c r="O83" s="372"/>
      <c r="P83" s="373"/>
      <c r="Q83" s="374"/>
      <c r="R83" s="374"/>
      <c r="S83" s="374"/>
      <c r="T83" s="374"/>
      <c r="U83" s="375"/>
      <c r="V83" s="1"/>
      <c r="W83" s="29"/>
      <c r="X83" s="215"/>
      <c r="Y83" s="216"/>
      <c r="Z83" s="216"/>
      <c r="AA83" s="216"/>
      <c r="AB83" s="217"/>
      <c r="AC83" s="51"/>
      <c r="AD83" s="51"/>
      <c r="AE83" s="51"/>
      <c r="AF83" s="52"/>
    </row>
    <row r="84" spans="1:32" ht="37.5" customHeight="1" x14ac:dyDescent="0.25">
      <c r="A84" s="62"/>
      <c r="B84" s="35"/>
      <c r="C84" s="29"/>
      <c r="D84" s="29"/>
      <c r="E84" s="215"/>
      <c r="F84" s="216"/>
      <c r="G84" s="216"/>
      <c r="H84" s="216"/>
      <c r="I84" s="217"/>
      <c r="J84" s="29"/>
      <c r="K84" s="29"/>
      <c r="L84" s="29"/>
      <c r="M84" s="3"/>
      <c r="N84" s="371"/>
      <c r="O84" s="372"/>
      <c r="P84" s="373"/>
      <c r="Q84" s="374"/>
      <c r="R84" s="374"/>
      <c r="S84" s="374"/>
      <c r="T84" s="374"/>
      <c r="U84" s="375"/>
      <c r="V84" s="1"/>
      <c r="W84" s="29"/>
      <c r="X84" s="215"/>
      <c r="Y84" s="216"/>
      <c r="Z84" s="216"/>
      <c r="AA84" s="216"/>
      <c r="AB84" s="217"/>
      <c r="AC84" s="51"/>
      <c r="AD84" s="51"/>
      <c r="AE84" s="51"/>
      <c r="AF84" s="52"/>
    </row>
    <row r="85" spans="1:32" ht="37.5" customHeight="1" x14ac:dyDescent="0.25">
      <c r="A85" s="62"/>
      <c r="B85" s="35"/>
      <c r="C85" s="29"/>
      <c r="D85" s="29"/>
      <c r="E85" s="215"/>
      <c r="F85" s="216"/>
      <c r="G85" s="216"/>
      <c r="H85" s="216"/>
      <c r="I85" s="217"/>
      <c r="J85" s="29"/>
      <c r="K85" s="29"/>
      <c r="L85" s="29"/>
      <c r="M85" s="3"/>
      <c r="N85" s="371"/>
      <c r="O85" s="372"/>
      <c r="P85" s="373"/>
      <c r="Q85" s="374"/>
      <c r="R85" s="374"/>
      <c r="S85" s="374"/>
      <c r="T85" s="374"/>
      <c r="U85" s="375"/>
      <c r="V85" s="1"/>
      <c r="W85" s="29"/>
      <c r="X85" s="215"/>
      <c r="Y85" s="216"/>
      <c r="Z85" s="216"/>
      <c r="AA85" s="216"/>
      <c r="AB85" s="217"/>
      <c r="AC85" s="51"/>
      <c r="AD85" s="51"/>
      <c r="AE85" s="51"/>
      <c r="AF85" s="52"/>
    </row>
    <row r="86" spans="1:32" ht="37.5" customHeight="1" x14ac:dyDescent="0.25">
      <c r="A86" s="62"/>
      <c r="B86" s="35"/>
      <c r="C86" s="29"/>
      <c r="D86" s="29"/>
      <c r="E86" s="215"/>
      <c r="F86" s="216"/>
      <c r="G86" s="216"/>
      <c r="H86" s="216"/>
      <c r="I86" s="217"/>
      <c r="J86" s="29"/>
      <c r="K86" s="29"/>
      <c r="L86" s="29"/>
      <c r="M86" s="3"/>
      <c r="N86" s="371"/>
      <c r="O86" s="372"/>
      <c r="P86" s="373"/>
      <c r="Q86" s="374"/>
      <c r="R86" s="374"/>
      <c r="S86" s="374"/>
      <c r="T86" s="374"/>
      <c r="U86" s="375"/>
      <c r="V86" s="1"/>
      <c r="W86" s="29"/>
      <c r="X86" s="215"/>
      <c r="Y86" s="216"/>
      <c r="Z86" s="216"/>
      <c r="AA86" s="216"/>
      <c r="AB86" s="217"/>
      <c r="AC86" s="51"/>
      <c r="AD86" s="51"/>
      <c r="AE86" s="51"/>
      <c r="AF86" s="52"/>
    </row>
    <row r="87" spans="1:32" ht="37.5" customHeight="1" x14ac:dyDescent="0.25">
      <c r="A87" s="62"/>
      <c r="B87" s="35"/>
      <c r="C87" s="29"/>
      <c r="D87" s="29"/>
      <c r="E87" s="215"/>
      <c r="F87" s="216"/>
      <c r="G87" s="216"/>
      <c r="H87" s="216"/>
      <c r="I87" s="217"/>
      <c r="J87" s="29"/>
      <c r="K87" s="29"/>
      <c r="L87" s="29"/>
      <c r="M87" s="3"/>
      <c r="N87" s="371"/>
      <c r="O87" s="372"/>
      <c r="P87" s="373"/>
      <c r="Q87" s="374"/>
      <c r="R87" s="374"/>
      <c r="S87" s="374"/>
      <c r="T87" s="374"/>
      <c r="U87" s="375"/>
      <c r="V87" s="1"/>
      <c r="W87" s="29"/>
      <c r="X87" s="215"/>
      <c r="Y87" s="216"/>
      <c r="Z87" s="216"/>
      <c r="AA87" s="216"/>
      <c r="AB87" s="217"/>
      <c r="AC87" s="51"/>
      <c r="AD87" s="51"/>
      <c r="AE87" s="51"/>
      <c r="AF87" s="52"/>
    </row>
    <row r="88" spans="1:32" ht="37.5" customHeight="1" x14ac:dyDescent="0.25">
      <c r="A88" s="62"/>
      <c r="B88" s="35"/>
      <c r="C88" s="29"/>
      <c r="D88" s="29"/>
      <c r="E88" s="215"/>
      <c r="F88" s="216"/>
      <c r="G88" s="216"/>
      <c r="H88" s="216"/>
      <c r="I88" s="217"/>
      <c r="J88" s="29"/>
      <c r="K88" s="29"/>
      <c r="L88" s="29"/>
      <c r="M88" s="3"/>
      <c r="N88" s="371"/>
      <c r="O88" s="372"/>
      <c r="P88" s="373"/>
      <c r="Q88" s="374"/>
      <c r="R88" s="374"/>
      <c r="S88" s="374"/>
      <c r="T88" s="374"/>
      <c r="U88" s="375"/>
      <c r="V88" s="1"/>
      <c r="W88" s="29"/>
      <c r="X88" s="215"/>
      <c r="Y88" s="216"/>
      <c r="Z88" s="216"/>
      <c r="AA88" s="216"/>
      <c r="AB88" s="217"/>
      <c r="AC88" s="51"/>
      <c r="AD88" s="51"/>
      <c r="AE88" s="51"/>
      <c r="AF88" s="52"/>
    </row>
    <row r="89" spans="1:32" ht="37.5" customHeight="1" thickBot="1" x14ac:dyDescent="0.3">
      <c r="A89" s="88"/>
      <c r="B89" s="89"/>
      <c r="C89" s="90"/>
      <c r="D89" s="90"/>
      <c r="E89" s="85"/>
      <c r="F89" s="86"/>
      <c r="G89" s="86"/>
      <c r="H89" s="86"/>
      <c r="I89" s="87"/>
      <c r="J89" s="90"/>
      <c r="K89" s="90"/>
      <c r="L89" s="90"/>
      <c r="M89" s="91"/>
      <c r="N89" s="371"/>
      <c r="O89" s="372"/>
      <c r="P89" s="373"/>
      <c r="Q89" s="374"/>
      <c r="R89" s="374"/>
      <c r="S89" s="374"/>
      <c r="T89" s="374"/>
      <c r="U89" s="375"/>
      <c r="V89" s="1"/>
      <c r="W89" s="29"/>
      <c r="X89" s="215"/>
      <c r="Y89" s="216"/>
      <c r="Z89" s="216"/>
      <c r="AA89" s="216"/>
      <c r="AB89" s="217"/>
      <c r="AC89" s="51"/>
      <c r="AD89" s="92"/>
      <c r="AE89" s="92"/>
      <c r="AF89" s="93"/>
    </row>
    <row r="90" spans="1:32" ht="27" customHeight="1" thickBot="1" x14ac:dyDescent="0.3">
      <c r="A90" s="427" t="s">
        <v>20</v>
      </c>
      <c r="B90" s="428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5"/>
      <c r="N90" s="429" t="s">
        <v>23</v>
      </c>
      <c r="O90" s="430"/>
      <c r="P90" s="430"/>
      <c r="Q90" s="430"/>
      <c r="R90" s="430"/>
      <c r="S90" s="430"/>
      <c r="T90" s="430"/>
      <c r="U90" s="430"/>
      <c r="V90" s="430"/>
      <c r="W90" s="430"/>
      <c r="X90" s="430"/>
      <c r="Y90" s="430"/>
      <c r="Z90" s="430"/>
      <c r="AA90" s="430"/>
      <c r="AB90" s="431"/>
      <c r="AC90" s="84"/>
      <c r="AD90" s="412"/>
      <c r="AE90" s="413"/>
      <c r="AF90" s="414"/>
    </row>
    <row r="91" spans="1:32" ht="23.25" customHeight="1" x14ac:dyDescent="0.25">
      <c r="A91" s="96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8"/>
    </row>
    <row r="92" spans="1:32" ht="23.25" customHeight="1" x14ac:dyDescent="0.25">
      <c r="A92" s="99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1"/>
    </row>
    <row r="93" spans="1:32" ht="23.25" customHeight="1" x14ac:dyDescent="0.25">
      <c r="A93" s="102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4"/>
    </row>
    <row r="94" spans="1:32" ht="23.25" customHeight="1" x14ac:dyDescent="0.25">
      <c r="A94" s="99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1"/>
    </row>
    <row r="95" spans="1:32" ht="23.25" customHeight="1" x14ac:dyDescent="0.25">
      <c r="A95" s="102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4"/>
    </row>
    <row r="96" spans="1:32" ht="23.25" customHeight="1" x14ac:dyDescent="0.25">
      <c r="A96" s="99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1"/>
    </row>
    <row r="97" spans="1:32" ht="23.25" customHeight="1" x14ac:dyDescent="0.25">
      <c r="A97" s="102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4"/>
    </row>
    <row r="98" spans="1:32" ht="23.25" customHeight="1" x14ac:dyDescent="0.25">
      <c r="A98" s="99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1"/>
    </row>
    <row r="99" spans="1:32" ht="23.25" customHeight="1" x14ac:dyDescent="0.25">
      <c r="A99" s="102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/>
    </row>
    <row r="100" spans="1:32" ht="23.25" customHeight="1" x14ac:dyDescent="0.25">
      <c r="A100" s="99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1"/>
    </row>
    <row r="101" spans="1:32" ht="23.25" customHeight="1" x14ac:dyDescent="0.25">
      <c r="A101" s="102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4"/>
    </row>
    <row r="102" spans="1:32" ht="23.25" customHeight="1" x14ac:dyDescent="0.25">
      <c r="A102" s="99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1"/>
    </row>
    <row r="103" spans="1:32" ht="23.25" customHeight="1" x14ac:dyDescent="0.25">
      <c r="A103" s="102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4"/>
    </row>
    <row r="104" spans="1:32" ht="23.25" customHeight="1" x14ac:dyDescent="0.25">
      <c r="A104" s="99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1"/>
    </row>
    <row r="105" spans="1:32" ht="23.25" customHeight="1" x14ac:dyDescent="0.25">
      <c r="A105" s="102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4"/>
    </row>
    <row r="106" spans="1:32" ht="23.25" customHeight="1" x14ac:dyDescent="0.25">
      <c r="A106" s="99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1"/>
    </row>
    <row r="107" spans="1:32" s="76" customFormat="1" ht="23.25" customHeight="1" x14ac:dyDescent="0.25">
      <c r="A107" s="102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4"/>
    </row>
    <row r="108" spans="1:32" s="76" customFormat="1" ht="23.25" customHeight="1" x14ac:dyDescent="0.25">
      <c r="A108" s="99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1"/>
    </row>
    <row r="109" spans="1:32" s="76" customFormat="1" ht="23.25" customHeight="1" x14ac:dyDescent="0.25">
      <c r="A109" s="102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4"/>
    </row>
    <row r="110" spans="1:32" s="76" customFormat="1" ht="23.25" customHeight="1" x14ac:dyDescent="0.25">
      <c r="A110" s="99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1"/>
    </row>
    <row r="111" spans="1:32" s="76" customFormat="1" ht="23.25" customHeight="1" x14ac:dyDescent="0.25">
      <c r="A111" s="102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4"/>
    </row>
    <row r="112" spans="1:32" ht="23.25" customHeight="1" x14ac:dyDescent="0.25">
      <c r="A112" s="99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1"/>
    </row>
    <row r="113" spans="1:32" ht="23.25" customHeight="1" x14ac:dyDescent="0.25">
      <c r="A113" s="102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4"/>
    </row>
    <row r="114" spans="1:32" ht="23.25" customHeight="1" x14ac:dyDescent="0.25">
      <c r="A114" s="99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1"/>
    </row>
    <row r="115" spans="1:32" ht="23.25" customHeight="1" x14ac:dyDescent="0.25">
      <c r="A115" s="105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8"/>
    </row>
    <row r="116" spans="1:32" ht="23.25" customHeight="1" x14ac:dyDescent="0.25">
      <c r="A116" s="105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8"/>
    </row>
    <row r="117" spans="1:32" ht="23.25" customHeight="1" x14ac:dyDescent="0.25">
      <c r="A117" s="102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4"/>
    </row>
    <row r="118" spans="1:32" ht="23.25" customHeight="1" x14ac:dyDescent="0.25">
      <c r="A118" s="99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1"/>
    </row>
    <row r="119" spans="1:32" ht="23.25" customHeight="1" x14ac:dyDescent="0.25">
      <c r="A119" s="102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4"/>
    </row>
    <row r="120" spans="1:32" ht="23.25" customHeight="1" x14ac:dyDescent="0.25">
      <c r="A120" s="99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1"/>
    </row>
    <row r="121" spans="1:32" ht="23.25" customHeight="1" x14ac:dyDescent="0.25">
      <c r="A121" s="102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4"/>
    </row>
    <row r="122" spans="1:32" ht="23.25" customHeight="1" x14ac:dyDescent="0.25">
      <c r="A122" s="99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1"/>
    </row>
    <row r="123" spans="1:32" ht="23.25" customHeight="1" x14ac:dyDescent="0.25">
      <c r="A123" s="102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4"/>
    </row>
    <row r="124" spans="1:32" ht="23.25" customHeight="1" thickBot="1" x14ac:dyDescent="0.3">
      <c r="A124" s="106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8"/>
    </row>
    <row r="125" spans="1:32" ht="42" customHeight="1" x14ac:dyDescent="0.25">
      <c r="A125" s="415" t="s">
        <v>52</v>
      </c>
      <c r="B125" s="416"/>
      <c r="C125" s="416"/>
      <c r="D125" s="416"/>
      <c r="E125" s="416"/>
      <c r="F125" s="416"/>
      <c r="G125" s="416"/>
      <c r="H125" s="416"/>
      <c r="I125" s="416"/>
      <c r="J125" s="416"/>
      <c r="K125" s="416"/>
      <c r="L125" s="416"/>
      <c r="M125" s="416"/>
      <c r="N125" s="416" t="s">
        <v>53</v>
      </c>
      <c r="O125" s="416"/>
      <c r="P125" s="416"/>
      <c r="Q125" s="416"/>
      <c r="R125" s="416"/>
      <c r="S125" s="416"/>
      <c r="T125" s="416"/>
      <c r="U125" s="416"/>
      <c r="V125" s="416"/>
      <c r="W125" s="416"/>
      <c r="X125" s="416"/>
      <c r="Y125" s="416"/>
      <c r="Z125" s="416"/>
      <c r="AA125" s="416"/>
      <c r="AB125" s="416"/>
      <c r="AC125" s="416"/>
      <c r="AD125" s="416"/>
      <c r="AE125" s="416"/>
      <c r="AF125" s="417"/>
    </row>
    <row r="126" spans="1:32" ht="39.75" customHeight="1" x14ac:dyDescent="0.25">
      <c r="A126" s="418" t="s">
        <v>54</v>
      </c>
      <c r="B126" s="419"/>
      <c r="C126" s="419"/>
      <c r="D126" s="419"/>
      <c r="E126" s="419"/>
      <c r="F126" s="419"/>
      <c r="G126" s="419"/>
      <c r="H126" s="419"/>
      <c r="I126" s="419"/>
      <c r="J126" s="419"/>
      <c r="K126" s="419"/>
      <c r="L126" s="419"/>
      <c r="M126" s="419"/>
      <c r="N126" s="419" t="s">
        <v>55</v>
      </c>
      <c r="O126" s="419"/>
      <c r="P126" s="419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  <c r="AA126" s="419"/>
      <c r="AB126" s="419"/>
      <c r="AC126" s="419"/>
      <c r="AD126" s="419"/>
      <c r="AE126" s="419"/>
      <c r="AF126" s="420"/>
    </row>
    <row r="127" spans="1:32" ht="50.25" customHeight="1" x14ac:dyDescent="0.25">
      <c r="A127" s="418" t="s">
        <v>86</v>
      </c>
      <c r="B127" s="419"/>
      <c r="C127" s="419"/>
      <c r="D127" s="419"/>
      <c r="E127" s="421"/>
      <c r="F127" s="421"/>
      <c r="G127" s="421"/>
      <c r="H127" s="421"/>
      <c r="I127" s="421"/>
      <c r="J127" s="421"/>
      <c r="K127" s="421"/>
      <c r="L127" s="421"/>
      <c r="M127" s="421"/>
      <c r="N127" s="421"/>
      <c r="O127" s="421"/>
      <c r="P127" s="421"/>
      <c r="Q127" s="421"/>
      <c r="R127" s="421"/>
      <c r="S127" s="421"/>
      <c r="T127" s="421"/>
      <c r="U127" s="421"/>
      <c r="V127" s="421"/>
      <c r="W127" s="421"/>
      <c r="X127" s="421"/>
      <c r="Y127" s="421"/>
      <c r="Z127" s="421"/>
      <c r="AA127" s="421"/>
      <c r="AB127" s="421"/>
      <c r="AC127" s="421"/>
      <c r="AD127" s="421"/>
      <c r="AE127" s="421"/>
      <c r="AF127" s="422"/>
    </row>
    <row r="128" spans="1:32" ht="74.25" customHeight="1" x14ac:dyDescent="0.25">
      <c r="A128" s="423" t="s">
        <v>19</v>
      </c>
      <c r="B128" s="424"/>
      <c r="C128" s="424"/>
      <c r="D128" s="424"/>
      <c r="E128" s="425"/>
      <c r="F128" s="425"/>
      <c r="G128" s="425"/>
      <c r="H128" s="425"/>
      <c r="I128" s="425"/>
      <c r="J128" s="425"/>
      <c r="K128" s="425"/>
      <c r="L128" s="425"/>
      <c r="M128" s="425"/>
      <c r="N128" s="425"/>
      <c r="O128" s="425"/>
      <c r="P128" s="425"/>
      <c r="Q128" s="425"/>
      <c r="R128" s="425"/>
      <c r="S128" s="425"/>
      <c r="T128" s="425"/>
      <c r="U128" s="425"/>
      <c r="V128" s="425"/>
      <c r="W128" s="425"/>
      <c r="X128" s="425"/>
      <c r="Y128" s="425"/>
      <c r="Z128" s="425"/>
      <c r="AA128" s="425"/>
      <c r="AB128" s="425"/>
      <c r="AC128" s="425"/>
      <c r="AD128" s="425"/>
      <c r="AE128" s="425"/>
      <c r="AF128" s="426"/>
    </row>
    <row r="129" spans="1:32" s="76" customFormat="1" ht="65.25" customHeight="1" thickBot="1" x14ac:dyDescent="0.3">
      <c r="A129" s="461" t="s">
        <v>147</v>
      </c>
      <c r="B129" s="462"/>
      <c r="C129" s="462"/>
      <c r="D129" s="462"/>
      <c r="E129" s="462"/>
      <c r="F129" s="462"/>
      <c r="G129" s="462"/>
      <c r="H129" s="462"/>
      <c r="I129" s="462"/>
      <c r="J129" s="462"/>
      <c r="K129" s="462"/>
      <c r="L129" s="462"/>
      <c r="M129" s="462"/>
      <c r="N129" s="462"/>
      <c r="O129" s="462"/>
      <c r="P129" s="462"/>
      <c r="Q129" s="462"/>
      <c r="R129" s="462"/>
      <c r="S129" s="462"/>
      <c r="T129" s="462"/>
      <c r="U129" s="462"/>
      <c r="V129" s="462"/>
      <c r="W129" s="462"/>
      <c r="X129" s="462"/>
      <c r="Y129" s="462"/>
      <c r="Z129" s="462"/>
      <c r="AA129" s="462"/>
      <c r="AB129" s="462"/>
      <c r="AC129" s="462"/>
      <c r="AD129" s="462"/>
      <c r="AE129" s="462"/>
      <c r="AF129" s="463"/>
    </row>
    <row r="130" spans="1:32" ht="24" x14ac:dyDescent="0.25">
      <c r="A130" s="2"/>
      <c r="B130" s="2"/>
      <c r="C130" s="199"/>
      <c r="D130" s="199"/>
      <c r="E130" s="199"/>
      <c r="F130" s="199"/>
      <c r="G130" s="199"/>
      <c r="H130" s="199"/>
      <c r="I130" s="199"/>
      <c r="J130" s="199"/>
      <c r="K130" s="199"/>
      <c r="L130" s="199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6"/>
      <c r="Y130" s="56"/>
      <c r="Z130" s="56"/>
    </row>
    <row r="131" spans="1:32" ht="15.75" x14ac:dyDescent="0.25">
      <c r="A131" s="411"/>
      <c r="B131" s="460"/>
    </row>
  </sheetData>
  <mergeCells count="246">
    <mergeCell ref="A6:B6"/>
    <mergeCell ref="C6:G6"/>
    <mergeCell ref="H6:L6"/>
    <mergeCell ref="M6:V6"/>
    <mergeCell ref="W6:AA6"/>
    <mergeCell ref="AB6:AF6"/>
    <mergeCell ref="C1:U4"/>
    <mergeCell ref="V1:AF1"/>
    <mergeCell ref="V2:AF2"/>
    <mergeCell ref="V3:AF3"/>
    <mergeCell ref="V4:AF4"/>
    <mergeCell ref="A5:B5"/>
    <mergeCell ref="C5:L5"/>
    <mergeCell ref="M5:V5"/>
    <mergeCell ref="W5:AF5"/>
    <mergeCell ref="W7:AA8"/>
    <mergeCell ref="AB7:AF8"/>
    <mergeCell ref="C8:D8"/>
    <mergeCell ref="E8:G8"/>
    <mergeCell ref="A10:A11"/>
    <mergeCell ref="A12:B12"/>
    <mergeCell ref="C12:E12"/>
    <mergeCell ref="H12:J12"/>
    <mergeCell ref="M12:O12"/>
    <mergeCell ref="R12:T12"/>
    <mergeCell ref="A7:A9"/>
    <mergeCell ref="B7:B9"/>
    <mergeCell ref="D7:G7"/>
    <mergeCell ref="H7:L8"/>
    <mergeCell ref="M7:Q8"/>
    <mergeCell ref="R7:V8"/>
    <mergeCell ref="W12:Y12"/>
    <mergeCell ref="AB12:AD12"/>
    <mergeCell ref="A13:A14"/>
    <mergeCell ref="A15:B15"/>
    <mergeCell ref="C15:E15"/>
    <mergeCell ref="H15:J15"/>
    <mergeCell ref="M15:O15"/>
    <mergeCell ref="R15:T15"/>
    <mergeCell ref="W15:Y15"/>
    <mergeCell ref="AB15:AD15"/>
    <mergeCell ref="R17:V18"/>
    <mergeCell ref="W17:AA18"/>
    <mergeCell ref="AB17:AF18"/>
    <mergeCell ref="C18:D18"/>
    <mergeCell ref="E18:G18"/>
    <mergeCell ref="A20:A22"/>
    <mergeCell ref="C16:G16"/>
    <mergeCell ref="H16:L16"/>
    <mergeCell ref="M16:V16"/>
    <mergeCell ref="W16:AA16"/>
    <mergeCell ref="AB16:AF16"/>
    <mergeCell ref="A17:A19"/>
    <mergeCell ref="B17:B19"/>
    <mergeCell ref="D17:G17"/>
    <mergeCell ref="H17:L18"/>
    <mergeCell ref="M17:Q18"/>
    <mergeCell ref="AB23:AD23"/>
    <mergeCell ref="A24:A26"/>
    <mergeCell ref="A27:B27"/>
    <mergeCell ref="C27:E27"/>
    <mergeCell ref="H27:J27"/>
    <mergeCell ref="M27:O27"/>
    <mergeCell ref="R27:T27"/>
    <mergeCell ref="W27:Y27"/>
    <mergeCell ref="AB27:AD27"/>
    <mergeCell ref="A23:B23"/>
    <mergeCell ref="C23:E23"/>
    <mergeCell ref="H23:J23"/>
    <mergeCell ref="M23:O23"/>
    <mergeCell ref="R23:T23"/>
    <mergeCell ref="W23:Y23"/>
    <mergeCell ref="W30:Y30"/>
    <mergeCell ref="AB30:AD30"/>
    <mergeCell ref="C31:G31"/>
    <mergeCell ref="H31:L31"/>
    <mergeCell ref="M31:V31"/>
    <mergeCell ref="W31:AA31"/>
    <mergeCell ref="AB31:AF31"/>
    <mergeCell ref="A28:A29"/>
    <mergeCell ref="A30:B30"/>
    <mergeCell ref="C30:E30"/>
    <mergeCell ref="H30:J30"/>
    <mergeCell ref="M30:O30"/>
    <mergeCell ref="R30:T30"/>
    <mergeCell ref="W32:AA33"/>
    <mergeCell ref="AB32:AF33"/>
    <mergeCell ref="C33:D33"/>
    <mergeCell ref="E33:G33"/>
    <mergeCell ref="A35:A37"/>
    <mergeCell ref="A38:B38"/>
    <mergeCell ref="C38:E38"/>
    <mergeCell ref="H38:J38"/>
    <mergeCell ref="M38:O38"/>
    <mergeCell ref="R38:T38"/>
    <mergeCell ref="A32:A34"/>
    <mergeCell ref="B32:B34"/>
    <mergeCell ref="D32:G32"/>
    <mergeCell ref="H32:L33"/>
    <mergeCell ref="M32:Q33"/>
    <mergeCell ref="R32:V33"/>
    <mergeCell ref="W38:Y38"/>
    <mergeCell ref="AB38:AD38"/>
    <mergeCell ref="A39:A41"/>
    <mergeCell ref="A42:B42"/>
    <mergeCell ref="C42:E42"/>
    <mergeCell ref="H42:J42"/>
    <mergeCell ref="M42:O42"/>
    <mergeCell ref="R42:T42"/>
    <mergeCell ref="W42:Y42"/>
    <mergeCell ref="AB42:AD42"/>
    <mergeCell ref="W45:Y45"/>
    <mergeCell ref="AB45:AD45"/>
    <mergeCell ref="C46:G46"/>
    <mergeCell ref="H46:L46"/>
    <mergeCell ref="M46:V46"/>
    <mergeCell ref="W46:AA46"/>
    <mergeCell ref="AB46:AF46"/>
    <mergeCell ref="A43:A44"/>
    <mergeCell ref="A45:B45"/>
    <mergeCell ref="C45:E45"/>
    <mergeCell ref="H45:J45"/>
    <mergeCell ref="M45:O45"/>
    <mergeCell ref="R45:T45"/>
    <mergeCell ref="W47:AA48"/>
    <mergeCell ref="AB47:AF48"/>
    <mergeCell ref="C48:D48"/>
    <mergeCell ref="E48:G48"/>
    <mergeCell ref="A50:A52"/>
    <mergeCell ref="A53:B53"/>
    <mergeCell ref="C53:E53"/>
    <mergeCell ref="H53:J53"/>
    <mergeCell ref="M53:O53"/>
    <mergeCell ref="R53:T53"/>
    <mergeCell ref="A47:A49"/>
    <mergeCell ref="B47:B49"/>
    <mergeCell ref="D47:G47"/>
    <mergeCell ref="H47:L48"/>
    <mergeCell ref="M47:Q48"/>
    <mergeCell ref="R47:V48"/>
    <mergeCell ref="W53:Y53"/>
    <mergeCell ref="AB53:AD53"/>
    <mergeCell ref="A54:A56"/>
    <mergeCell ref="A57:B57"/>
    <mergeCell ref="C57:E57"/>
    <mergeCell ref="H57:J57"/>
    <mergeCell ref="M57:O57"/>
    <mergeCell ref="R57:T57"/>
    <mergeCell ref="W57:Y57"/>
    <mergeCell ref="AB57:AD57"/>
    <mergeCell ref="W60:Y60"/>
    <mergeCell ref="AB60:AD60"/>
    <mergeCell ref="C61:G61"/>
    <mergeCell ref="H61:L61"/>
    <mergeCell ref="M61:V61"/>
    <mergeCell ref="W61:AA61"/>
    <mergeCell ref="AB61:AF61"/>
    <mergeCell ref="A58:A59"/>
    <mergeCell ref="A60:B60"/>
    <mergeCell ref="C60:E60"/>
    <mergeCell ref="H60:J60"/>
    <mergeCell ref="M60:O60"/>
    <mergeCell ref="R60:T60"/>
    <mergeCell ref="W62:AA63"/>
    <mergeCell ref="AB62:AF63"/>
    <mergeCell ref="C63:D63"/>
    <mergeCell ref="E63:G63"/>
    <mergeCell ref="A65:A67"/>
    <mergeCell ref="A68:B68"/>
    <mergeCell ref="C68:E68"/>
    <mergeCell ref="H68:J68"/>
    <mergeCell ref="M68:O68"/>
    <mergeCell ref="R68:T68"/>
    <mergeCell ref="A62:A64"/>
    <mergeCell ref="B62:B64"/>
    <mergeCell ref="D62:G62"/>
    <mergeCell ref="H62:L63"/>
    <mergeCell ref="M62:Q63"/>
    <mergeCell ref="R62:V63"/>
    <mergeCell ref="W68:Y68"/>
    <mergeCell ref="AB68:AD68"/>
    <mergeCell ref="A69:B69"/>
    <mergeCell ref="A70:AF70"/>
    <mergeCell ref="E71:I71"/>
    <mergeCell ref="L71:M71"/>
    <mergeCell ref="N71:O71"/>
    <mergeCell ref="P71:U71"/>
    <mergeCell ref="X71:AB71"/>
    <mergeCell ref="AE71:AF71"/>
    <mergeCell ref="X74:AB74"/>
    <mergeCell ref="X75:AB75"/>
    <mergeCell ref="E72:I72"/>
    <mergeCell ref="N72:O72"/>
    <mergeCell ref="P72:U72"/>
    <mergeCell ref="X72:AB72"/>
    <mergeCell ref="E73:I73"/>
    <mergeCell ref="N73:O73"/>
    <mergeCell ref="P73:U73"/>
    <mergeCell ref="X73:AB73"/>
    <mergeCell ref="N76:O76"/>
    <mergeCell ref="P76:U76"/>
    <mergeCell ref="N77:O77"/>
    <mergeCell ref="P77:U77"/>
    <mergeCell ref="N78:O78"/>
    <mergeCell ref="P78:U78"/>
    <mergeCell ref="E74:I74"/>
    <mergeCell ref="N74:O74"/>
    <mergeCell ref="P74:U74"/>
    <mergeCell ref="E75:I75"/>
    <mergeCell ref="N75:O75"/>
    <mergeCell ref="P75:U75"/>
    <mergeCell ref="N82:O82"/>
    <mergeCell ref="P82:U82"/>
    <mergeCell ref="N83:O83"/>
    <mergeCell ref="P83:U83"/>
    <mergeCell ref="N84:O84"/>
    <mergeCell ref="P84:U84"/>
    <mergeCell ref="N79:O79"/>
    <mergeCell ref="P79:U79"/>
    <mergeCell ref="N80:O80"/>
    <mergeCell ref="P80:U80"/>
    <mergeCell ref="N81:O81"/>
    <mergeCell ref="P81:U81"/>
    <mergeCell ref="N88:O88"/>
    <mergeCell ref="P88:U88"/>
    <mergeCell ref="N89:O89"/>
    <mergeCell ref="P89:U89"/>
    <mergeCell ref="A90:B90"/>
    <mergeCell ref="N90:AB90"/>
    <mergeCell ref="N85:O85"/>
    <mergeCell ref="P85:U85"/>
    <mergeCell ref="N86:O86"/>
    <mergeCell ref="P86:U86"/>
    <mergeCell ref="N87:O87"/>
    <mergeCell ref="P87:U87"/>
    <mergeCell ref="A131:B131"/>
    <mergeCell ref="AD90:AF90"/>
    <mergeCell ref="A125:M125"/>
    <mergeCell ref="N125:AF125"/>
    <mergeCell ref="A126:M126"/>
    <mergeCell ref="N126:AF126"/>
    <mergeCell ref="A127:D127"/>
    <mergeCell ref="E127:AF127"/>
    <mergeCell ref="A128:D128"/>
    <mergeCell ref="E128:AF128"/>
    <mergeCell ref="A129:AF129"/>
  </mergeCells>
  <pageMargins left="0.39370078740157483" right="0.19685039370078741" top="0" bottom="0" header="0" footer="0"/>
  <pageSetup paperSize="14" scale="32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20"/>
  <sheetViews>
    <sheetView view="pageBreakPreview" topLeftCell="A13" zoomScale="40" zoomScaleNormal="40" zoomScaleSheetLayoutView="40" workbookViewId="0">
      <selection activeCell="M15" sqref="M15:V15"/>
    </sheetView>
  </sheetViews>
  <sheetFormatPr baseColWidth="10" defaultRowHeight="15" x14ac:dyDescent="0.25"/>
  <cols>
    <col min="1" max="1" width="21.28515625" style="46" customWidth="1"/>
    <col min="2" max="2" width="74.85546875" style="57" customWidth="1"/>
    <col min="3" max="32" width="13.140625" style="46" customWidth="1"/>
    <col min="33" max="40" width="11.42578125" style="77"/>
    <col min="41" max="41" width="40.42578125" style="77" bestFit="1" customWidth="1"/>
    <col min="42" max="42" width="101" style="77" customWidth="1"/>
    <col min="43" max="43" width="11.42578125" style="77"/>
    <col min="44" max="44" width="18.85546875" style="77" bestFit="1" customWidth="1"/>
    <col min="45" max="16384" width="11.42578125" style="77"/>
  </cols>
  <sheetData>
    <row r="1" spans="1:49" s="44" customFormat="1" ht="18" customHeight="1" x14ac:dyDescent="0.3">
      <c r="A1" s="173"/>
      <c r="B1" s="174" t="s">
        <v>77</v>
      </c>
      <c r="C1" s="309" t="s">
        <v>78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432" t="s">
        <v>105</v>
      </c>
      <c r="W1" s="433"/>
      <c r="X1" s="433"/>
      <c r="Y1" s="433"/>
      <c r="Z1" s="433"/>
      <c r="AA1" s="434"/>
      <c r="AB1" s="434"/>
      <c r="AC1" s="434"/>
      <c r="AD1" s="434"/>
      <c r="AE1" s="434"/>
      <c r="AF1" s="435"/>
    </row>
    <row r="2" spans="1:49" s="44" customFormat="1" ht="18" customHeight="1" x14ac:dyDescent="0.3">
      <c r="A2" s="175"/>
      <c r="B2" s="176" t="s">
        <v>79</v>
      </c>
      <c r="C2" s="311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436" t="s">
        <v>80</v>
      </c>
      <c r="W2" s="437"/>
      <c r="X2" s="437"/>
      <c r="Y2" s="437"/>
      <c r="Z2" s="437"/>
      <c r="AA2" s="438"/>
      <c r="AB2" s="438"/>
      <c r="AC2" s="438"/>
      <c r="AD2" s="438"/>
      <c r="AE2" s="438"/>
      <c r="AF2" s="439"/>
    </row>
    <row r="3" spans="1:49" s="44" customFormat="1" ht="18" customHeight="1" x14ac:dyDescent="0.3">
      <c r="A3" s="177"/>
      <c r="B3" s="176" t="s">
        <v>81</v>
      </c>
      <c r="C3" s="311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440" t="s">
        <v>82</v>
      </c>
      <c r="W3" s="441"/>
      <c r="X3" s="441"/>
      <c r="Y3" s="441"/>
      <c r="Z3" s="441"/>
      <c r="AA3" s="438"/>
      <c r="AB3" s="438"/>
      <c r="AC3" s="438"/>
      <c r="AD3" s="438"/>
      <c r="AE3" s="438"/>
      <c r="AF3" s="439"/>
    </row>
    <row r="4" spans="1:49" s="44" customFormat="1" ht="18" customHeight="1" thickBot="1" x14ac:dyDescent="0.35">
      <c r="A4" s="178"/>
      <c r="B4" s="179" t="s">
        <v>83</v>
      </c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442" t="s">
        <v>84</v>
      </c>
      <c r="W4" s="443"/>
      <c r="X4" s="443"/>
      <c r="Y4" s="443"/>
      <c r="Z4" s="443"/>
      <c r="AA4" s="444"/>
      <c r="AB4" s="444"/>
      <c r="AC4" s="444"/>
      <c r="AD4" s="444"/>
      <c r="AE4" s="444"/>
      <c r="AF4" s="445"/>
    </row>
    <row r="5" spans="1:49" s="65" customFormat="1" ht="32.25" customHeight="1" thickBot="1" x14ac:dyDescent="0.3">
      <c r="A5" s="261" t="s">
        <v>7</v>
      </c>
      <c r="B5" s="329"/>
      <c r="C5" s="330" t="s">
        <v>58</v>
      </c>
      <c r="D5" s="331"/>
      <c r="E5" s="331"/>
      <c r="F5" s="331"/>
      <c r="G5" s="331"/>
      <c r="H5" s="331"/>
      <c r="I5" s="331"/>
      <c r="J5" s="331"/>
      <c r="K5" s="331"/>
      <c r="L5" s="331"/>
      <c r="M5" s="259" t="s">
        <v>6</v>
      </c>
      <c r="N5" s="259"/>
      <c r="O5" s="259"/>
      <c r="P5" s="259"/>
      <c r="Q5" s="259"/>
      <c r="R5" s="259"/>
      <c r="S5" s="259"/>
      <c r="T5" s="259"/>
      <c r="U5" s="259"/>
      <c r="V5" s="259"/>
      <c r="W5" s="259" t="s">
        <v>76</v>
      </c>
      <c r="X5" s="259"/>
      <c r="Y5" s="259"/>
      <c r="Z5" s="259"/>
      <c r="AA5" s="259"/>
      <c r="AB5" s="259"/>
      <c r="AC5" s="259"/>
      <c r="AD5" s="259"/>
      <c r="AE5" s="259"/>
      <c r="AF5" s="260"/>
      <c r="AL5" s="206"/>
      <c r="AM5" s="206"/>
      <c r="AN5" s="206"/>
      <c r="AO5" s="206"/>
      <c r="AP5" s="206"/>
      <c r="AQ5" s="206"/>
      <c r="AR5" s="206"/>
      <c r="AS5" s="206"/>
      <c r="AT5" s="206"/>
      <c r="AU5" s="206"/>
      <c r="AV5" s="206"/>
      <c r="AW5" s="206"/>
    </row>
    <row r="6" spans="1:49" s="65" customFormat="1" ht="33" customHeight="1" thickBot="1" x14ac:dyDescent="0.3">
      <c r="A6" s="261" t="s">
        <v>8</v>
      </c>
      <c r="B6" s="262"/>
      <c r="C6" s="487" t="s">
        <v>141</v>
      </c>
      <c r="D6" s="488"/>
      <c r="E6" s="488"/>
      <c r="F6" s="488"/>
      <c r="G6" s="489"/>
      <c r="H6" s="266" t="s">
        <v>9</v>
      </c>
      <c r="I6" s="266"/>
      <c r="J6" s="266"/>
      <c r="K6" s="266"/>
      <c r="L6" s="266"/>
      <c r="M6" s="490" t="str">
        <f>Hoja1!C3</f>
        <v>PRESILLA UNIFORME BIGUP INGENIEROS</v>
      </c>
      <c r="N6" s="491"/>
      <c r="O6" s="491"/>
      <c r="P6" s="491"/>
      <c r="Q6" s="491"/>
      <c r="R6" s="491"/>
      <c r="S6" s="491"/>
      <c r="T6" s="491"/>
      <c r="U6" s="491"/>
      <c r="V6" s="492"/>
      <c r="W6" s="270" t="s">
        <v>27</v>
      </c>
      <c r="X6" s="271"/>
      <c r="Y6" s="271"/>
      <c r="Z6" s="271"/>
      <c r="AA6" s="272"/>
      <c r="AB6" s="273">
        <f>Hoja1!D3</f>
        <v>10</v>
      </c>
      <c r="AC6" s="476"/>
      <c r="AD6" s="476"/>
      <c r="AE6" s="476"/>
      <c r="AF6" s="477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</row>
    <row r="7" spans="1:49" s="109" customFormat="1" ht="33" customHeight="1" thickBot="1" x14ac:dyDescent="0.3">
      <c r="A7" s="473" t="s">
        <v>51</v>
      </c>
      <c r="B7" s="290" t="s">
        <v>0</v>
      </c>
      <c r="C7" s="68" t="s">
        <v>1</v>
      </c>
      <c r="D7" s="293"/>
      <c r="E7" s="493"/>
      <c r="F7" s="493"/>
      <c r="G7" s="494"/>
      <c r="H7" s="276" t="s">
        <v>1</v>
      </c>
      <c r="I7" s="277"/>
      <c r="J7" s="277"/>
      <c r="K7" s="277"/>
      <c r="L7" s="278"/>
      <c r="M7" s="276" t="s">
        <v>1</v>
      </c>
      <c r="N7" s="277"/>
      <c r="O7" s="277"/>
      <c r="P7" s="277"/>
      <c r="Q7" s="278"/>
      <c r="R7" s="276" t="s">
        <v>1</v>
      </c>
      <c r="S7" s="277"/>
      <c r="T7" s="277"/>
      <c r="U7" s="277"/>
      <c r="V7" s="278"/>
      <c r="W7" s="276" t="s">
        <v>1</v>
      </c>
      <c r="X7" s="277"/>
      <c r="Y7" s="277"/>
      <c r="Z7" s="277"/>
      <c r="AA7" s="278"/>
      <c r="AB7" s="276" t="s">
        <v>1</v>
      </c>
      <c r="AC7" s="277"/>
      <c r="AD7" s="277"/>
      <c r="AE7" s="277"/>
      <c r="AF7" s="278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</row>
    <row r="8" spans="1:49" s="109" customFormat="1" ht="33" customHeight="1" thickBot="1" x14ac:dyDescent="0.3">
      <c r="A8" s="474"/>
      <c r="B8" s="291"/>
      <c r="C8" s="282" t="s">
        <v>2</v>
      </c>
      <c r="D8" s="283"/>
      <c r="E8" s="482">
        <f>Hoja1!B3</f>
        <v>310004536</v>
      </c>
      <c r="F8" s="483"/>
      <c r="G8" s="484"/>
      <c r="H8" s="279"/>
      <c r="I8" s="280"/>
      <c r="J8" s="280"/>
      <c r="K8" s="280"/>
      <c r="L8" s="281"/>
      <c r="M8" s="279"/>
      <c r="N8" s="280"/>
      <c r="O8" s="280"/>
      <c r="P8" s="280"/>
      <c r="Q8" s="281"/>
      <c r="R8" s="279"/>
      <c r="S8" s="280"/>
      <c r="T8" s="280"/>
      <c r="U8" s="280"/>
      <c r="V8" s="281"/>
      <c r="W8" s="279"/>
      <c r="X8" s="280"/>
      <c r="Y8" s="280"/>
      <c r="Z8" s="280"/>
      <c r="AA8" s="281"/>
      <c r="AB8" s="279"/>
      <c r="AC8" s="280"/>
      <c r="AD8" s="280"/>
      <c r="AE8" s="280"/>
      <c r="AF8" s="281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</row>
    <row r="9" spans="1:49" s="109" customFormat="1" ht="33" customHeight="1" thickBot="1" x14ac:dyDescent="0.3">
      <c r="A9" s="475"/>
      <c r="B9" s="292"/>
      <c r="C9" s="66" t="s">
        <v>11</v>
      </c>
      <c r="D9" s="67" t="s">
        <v>12</v>
      </c>
      <c r="E9" s="66" t="s">
        <v>13</v>
      </c>
      <c r="F9" s="67" t="s">
        <v>14</v>
      </c>
      <c r="G9" s="66" t="s">
        <v>15</v>
      </c>
      <c r="H9" s="66" t="s">
        <v>11</v>
      </c>
      <c r="I9" s="67" t="s">
        <v>12</v>
      </c>
      <c r="J9" s="66" t="s">
        <v>13</v>
      </c>
      <c r="K9" s="67" t="s">
        <v>14</v>
      </c>
      <c r="L9" s="66" t="s">
        <v>15</v>
      </c>
      <c r="M9" s="66" t="s">
        <v>11</v>
      </c>
      <c r="N9" s="67" t="s">
        <v>12</v>
      </c>
      <c r="O9" s="66" t="s">
        <v>13</v>
      </c>
      <c r="P9" s="67" t="s">
        <v>14</v>
      </c>
      <c r="Q9" s="66" t="s">
        <v>15</v>
      </c>
      <c r="R9" s="66" t="s">
        <v>11</v>
      </c>
      <c r="S9" s="67" t="s">
        <v>12</v>
      </c>
      <c r="T9" s="66" t="s">
        <v>13</v>
      </c>
      <c r="U9" s="67" t="s">
        <v>14</v>
      </c>
      <c r="V9" s="66" t="s">
        <v>15</v>
      </c>
      <c r="W9" s="66" t="s">
        <v>11</v>
      </c>
      <c r="X9" s="67" t="s">
        <v>12</v>
      </c>
      <c r="Y9" s="66" t="s">
        <v>13</v>
      </c>
      <c r="Z9" s="67" t="s">
        <v>14</v>
      </c>
      <c r="AA9" s="66" t="s">
        <v>15</v>
      </c>
      <c r="AB9" s="66" t="s">
        <v>11</v>
      </c>
      <c r="AC9" s="67" t="s">
        <v>12</v>
      </c>
      <c r="AD9" s="66" t="s">
        <v>13</v>
      </c>
      <c r="AE9" s="67" t="s">
        <v>14</v>
      </c>
      <c r="AF9" s="66" t="s">
        <v>15</v>
      </c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</row>
    <row r="10" spans="1:49" s="109" customFormat="1" ht="33" customHeight="1" thickBot="1" x14ac:dyDescent="0.3">
      <c r="A10" s="485" t="s">
        <v>57</v>
      </c>
      <c r="B10" s="117" t="s">
        <v>150</v>
      </c>
      <c r="C10" s="113"/>
      <c r="D10" s="114"/>
      <c r="E10" s="115"/>
      <c r="F10" s="114"/>
      <c r="G10" s="116"/>
      <c r="H10" s="113"/>
      <c r="I10" s="114"/>
      <c r="J10" s="115"/>
      <c r="K10" s="114"/>
      <c r="L10" s="116"/>
      <c r="M10" s="113"/>
      <c r="N10" s="114"/>
      <c r="O10" s="115"/>
      <c r="P10" s="114"/>
      <c r="Q10" s="116"/>
      <c r="R10" s="113"/>
      <c r="S10" s="114"/>
      <c r="T10" s="115"/>
      <c r="U10" s="114"/>
      <c r="V10" s="116"/>
      <c r="W10" s="113"/>
      <c r="X10" s="114"/>
      <c r="Y10" s="115"/>
      <c r="Z10" s="114"/>
      <c r="AA10" s="116"/>
      <c r="AB10" s="113"/>
      <c r="AC10" s="114"/>
      <c r="AD10" s="115"/>
      <c r="AE10" s="114"/>
      <c r="AF10" s="116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</row>
    <row r="11" spans="1:49" s="109" customFormat="1" ht="33" customHeight="1" thickBot="1" x14ac:dyDescent="0.3">
      <c r="A11" s="486"/>
      <c r="B11" s="73" t="s">
        <v>3</v>
      </c>
      <c r="C11" s="41"/>
      <c r="D11" s="42"/>
      <c r="E11" s="42"/>
      <c r="F11" s="42"/>
      <c r="G11" s="43"/>
      <c r="H11" s="41"/>
      <c r="I11" s="42"/>
      <c r="J11" s="42"/>
      <c r="K11" s="42"/>
      <c r="L11" s="43"/>
      <c r="M11" s="41"/>
      <c r="N11" s="42"/>
      <c r="O11" s="42"/>
      <c r="P11" s="42"/>
      <c r="Q11" s="43"/>
      <c r="R11" s="41"/>
      <c r="S11" s="42"/>
      <c r="T11" s="42"/>
      <c r="U11" s="42"/>
      <c r="V11" s="43"/>
      <c r="W11" s="41"/>
      <c r="X11" s="42"/>
      <c r="Y11" s="42"/>
      <c r="Z11" s="42"/>
      <c r="AA11" s="43"/>
      <c r="AB11" s="41"/>
      <c r="AC11" s="42"/>
      <c r="AD11" s="42"/>
      <c r="AE11" s="42"/>
      <c r="AF11" s="43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</row>
    <row r="12" spans="1:49" s="109" customFormat="1" ht="33" customHeight="1" thickBot="1" x14ac:dyDescent="0.3">
      <c r="A12" s="388" t="s">
        <v>4</v>
      </c>
      <c r="B12" s="389"/>
      <c r="C12" s="335"/>
      <c r="D12" s="336"/>
      <c r="E12" s="337"/>
      <c r="F12" s="30" t="s">
        <v>5</v>
      </c>
      <c r="G12" s="31"/>
      <c r="H12" s="296"/>
      <c r="I12" s="297"/>
      <c r="J12" s="338"/>
      <c r="K12" s="30" t="s">
        <v>5</v>
      </c>
      <c r="L12" s="31"/>
      <c r="M12" s="296"/>
      <c r="N12" s="297"/>
      <c r="O12" s="298"/>
      <c r="P12" s="32" t="s">
        <v>5</v>
      </c>
      <c r="Q12" s="31"/>
      <c r="R12" s="296"/>
      <c r="S12" s="297"/>
      <c r="T12" s="298"/>
      <c r="U12" s="32" t="s">
        <v>5</v>
      </c>
      <c r="V12" s="31"/>
      <c r="W12" s="296"/>
      <c r="X12" s="297"/>
      <c r="Y12" s="298"/>
      <c r="Z12" s="32" t="s">
        <v>5</v>
      </c>
      <c r="AA12" s="31"/>
      <c r="AB12" s="296"/>
      <c r="AC12" s="297"/>
      <c r="AD12" s="298"/>
      <c r="AE12" s="32" t="s">
        <v>5</v>
      </c>
      <c r="AF12" s="31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</row>
    <row r="13" spans="1:49" s="109" customFormat="1" ht="33" customHeight="1" thickBot="1" x14ac:dyDescent="0.3">
      <c r="A13" s="396" t="s">
        <v>10</v>
      </c>
      <c r="B13" s="397"/>
      <c r="C13" s="20"/>
      <c r="D13" s="21"/>
      <c r="E13" s="21"/>
      <c r="F13" s="21"/>
      <c r="G13" s="22"/>
      <c r="H13" s="20"/>
      <c r="I13" s="21"/>
      <c r="J13" s="21"/>
      <c r="K13" s="21"/>
      <c r="L13" s="23"/>
      <c r="M13" s="24"/>
      <c r="N13" s="21"/>
      <c r="O13" s="21"/>
      <c r="P13" s="21"/>
      <c r="Q13" s="22"/>
      <c r="R13" s="20"/>
      <c r="S13" s="21"/>
      <c r="T13" s="21"/>
      <c r="U13" s="21"/>
      <c r="V13" s="23"/>
      <c r="W13" s="24"/>
      <c r="X13" s="21"/>
      <c r="Y13" s="21"/>
      <c r="Z13" s="21"/>
      <c r="AA13" s="47"/>
      <c r="AB13" s="48"/>
      <c r="AC13" s="49"/>
      <c r="AD13" s="49"/>
      <c r="AE13" s="49"/>
      <c r="AF13" s="50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</row>
    <row r="14" spans="1:49" s="109" customFormat="1" ht="33" customHeight="1" thickBot="1" x14ac:dyDescent="0.3"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</row>
    <row r="15" spans="1:49" s="65" customFormat="1" ht="33" customHeight="1" thickBot="1" x14ac:dyDescent="0.3">
      <c r="A15" s="261" t="s">
        <v>8</v>
      </c>
      <c r="B15" s="262"/>
      <c r="C15" s="487" t="s">
        <v>141</v>
      </c>
      <c r="D15" s="488"/>
      <c r="E15" s="488"/>
      <c r="F15" s="488"/>
      <c r="G15" s="489"/>
      <c r="H15" s="266" t="s">
        <v>9</v>
      </c>
      <c r="I15" s="266"/>
      <c r="J15" s="266"/>
      <c r="K15" s="266"/>
      <c r="L15" s="266"/>
      <c r="M15" s="490" t="str">
        <f>Hoja1!C4</f>
        <v>PRESILLA UNIFORME BIGUP CABALLERIA</v>
      </c>
      <c r="N15" s="491"/>
      <c r="O15" s="491"/>
      <c r="P15" s="491"/>
      <c r="Q15" s="491"/>
      <c r="R15" s="491"/>
      <c r="S15" s="491"/>
      <c r="T15" s="491"/>
      <c r="U15" s="491"/>
      <c r="V15" s="492"/>
      <c r="W15" s="270" t="s">
        <v>27</v>
      </c>
      <c r="X15" s="271"/>
      <c r="Y15" s="271"/>
      <c r="Z15" s="271"/>
      <c r="AA15" s="272"/>
      <c r="AB15" s="273">
        <f>Hoja1!D4</f>
        <v>10</v>
      </c>
      <c r="AC15" s="476"/>
      <c r="AD15" s="476"/>
      <c r="AE15" s="476"/>
      <c r="AF15" s="477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</row>
    <row r="16" spans="1:49" s="109" customFormat="1" ht="33" customHeight="1" thickBot="1" x14ac:dyDescent="0.3">
      <c r="A16" s="473" t="s">
        <v>51</v>
      </c>
      <c r="B16" s="290" t="s">
        <v>0</v>
      </c>
      <c r="C16" s="68" t="s">
        <v>1</v>
      </c>
      <c r="D16" s="293"/>
      <c r="E16" s="493"/>
      <c r="F16" s="493"/>
      <c r="G16" s="494"/>
      <c r="H16" s="276" t="s">
        <v>1</v>
      </c>
      <c r="I16" s="277"/>
      <c r="J16" s="277"/>
      <c r="K16" s="277"/>
      <c r="L16" s="278"/>
      <c r="M16" s="276" t="s">
        <v>1</v>
      </c>
      <c r="N16" s="277"/>
      <c r="O16" s="277"/>
      <c r="P16" s="277"/>
      <c r="Q16" s="278"/>
      <c r="R16" s="276" t="s">
        <v>1</v>
      </c>
      <c r="S16" s="277"/>
      <c r="T16" s="277"/>
      <c r="U16" s="277"/>
      <c r="V16" s="278"/>
      <c r="W16" s="276" t="s">
        <v>1</v>
      </c>
      <c r="X16" s="277"/>
      <c r="Y16" s="277"/>
      <c r="Z16" s="277"/>
      <c r="AA16" s="278"/>
      <c r="AB16" s="276" t="s">
        <v>1</v>
      </c>
      <c r="AC16" s="277"/>
      <c r="AD16" s="277"/>
      <c r="AE16" s="277"/>
      <c r="AF16" s="278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</row>
    <row r="17" spans="1:49" s="109" customFormat="1" ht="33" customHeight="1" thickBot="1" x14ac:dyDescent="0.3">
      <c r="A17" s="474"/>
      <c r="B17" s="291"/>
      <c r="C17" s="282" t="s">
        <v>2</v>
      </c>
      <c r="D17" s="283"/>
      <c r="E17" s="482">
        <f>Hoja1!B4</f>
        <v>310004541</v>
      </c>
      <c r="F17" s="483"/>
      <c r="G17" s="484"/>
      <c r="H17" s="279"/>
      <c r="I17" s="280"/>
      <c r="J17" s="280"/>
      <c r="K17" s="280"/>
      <c r="L17" s="281"/>
      <c r="M17" s="279"/>
      <c r="N17" s="280"/>
      <c r="O17" s="280"/>
      <c r="P17" s="280"/>
      <c r="Q17" s="281"/>
      <c r="R17" s="279"/>
      <c r="S17" s="280"/>
      <c r="T17" s="280"/>
      <c r="U17" s="280"/>
      <c r="V17" s="281"/>
      <c r="W17" s="279"/>
      <c r="X17" s="280"/>
      <c r="Y17" s="280"/>
      <c r="Z17" s="280"/>
      <c r="AA17" s="281"/>
      <c r="AB17" s="279"/>
      <c r="AC17" s="280"/>
      <c r="AD17" s="280"/>
      <c r="AE17" s="280"/>
      <c r="AF17" s="281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</row>
    <row r="18" spans="1:49" s="109" customFormat="1" ht="33" customHeight="1" thickBot="1" x14ac:dyDescent="0.3">
      <c r="A18" s="475"/>
      <c r="B18" s="292"/>
      <c r="C18" s="66" t="s">
        <v>11</v>
      </c>
      <c r="D18" s="67" t="s">
        <v>12</v>
      </c>
      <c r="E18" s="66" t="s">
        <v>13</v>
      </c>
      <c r="F18" s="67" t="s">
        <v>14</v>
      </c>
      <c r="G18" s="66" t="s">
        <v>15</v>
      </c>
      <c r="H18" s="66" t="s">
        <v>11</v>
      </c>
      <c r="I18" s="67" t="s">
        <v>12</v>
      </c>
      <c r="J18" s="66" t="s">
        <v>13</v>
      </c>
      <c r="K18" s="67" t="s">
        <v>14</v>
      </c>
      <c r="L18" s="66" t="s">
        <v>15</v>
      </c>
      <c r="M18" s="66" t="s">
        <v>11</v>
      </c>
      <c r="N18" s="67" t="s">
        <v>12</v>
      </c>
      <c r="O18" s="66" t="s">
        <v>13</v>
      </c>
      <c r="P18" s="67" t="s">
        <v>14</v>
      </c>
      <c r="Q18" s="66" t="s">
        <v>15</v>
      </c>
      <c r="R18" s="66" t="s">
        <v>11</v>
      </c>
      <c r="S18" s="67" t="s">
        <v>12</v>
      </c>
      <c r="T18" s="66" t="s">
        <v>13</v>
      </c>
      <c r="U18" s="67" t="s">
        <v>14</v>
      </c>
      <c r="V18" s="66" t="s">
        <v>15</v>
      </c>
      <c r="W18" s="66" t="s">
        <v>11</v>
      </c>
      <c r="X18" s="67" t="s">
        <v>12</v>
      </c>
      <c r="Y18" s="66" t="s">
        <v>13</v>
      </c>
      <c r="Z18" s="67" t="s">
        <v>14</v>
      </c>
      <c r="AA18" s="66" t="s">
        <v>15</v>
      </c>
      <c r="AB18" s="66" t="s">
        <v>11</v>
      </c>
      <c r="AC18" s="67" t="s">
        <v>12</v>
      </c>
      <c r="AD18" s="66" t="s">
        <v>13</v>
      </c>
      <c r="AE18" s="67" t="s">
        <v>14</v>
      </c>
      <c r="AF18" s="66" t="s">
        <v>15</v>
      </c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</row>
    <row r="19" spans="1:49" s="109" customFormat="1" ht="33" customHeight="1" thickBot="1" x14ac:dyDescent="0.3">
      <c r="A19" s="485" t="s">
        <v>57</v>
      </c>
      <c r="B19" s="117" t="s">
        <v>150</v>
      </c>
      <c r="C19" s="113"/>
      <c r="D19" s="114"/>
      <c r="E19" s="115"/>
      <c r="F19" s="114"/>
      <c r="G19" s="116"/>
      <c r="H19" s="113"/>
      <c r="I19" s="114"/>
      <c r="J19" s="115"/>
      <c r="K19" s="114"/>
      <c r="L19" s="116"/>
      <c r="M19" s="113"/>
      <c r="N19" s="114"/>
      <c r="O19" s="115"/>
      <c r="P19" s="114"/>
      <c r="Q19" s="116"/>
      <c r="R19" s="113"/>
      <c r="S19" s="114"/>
      <c r="T19" s="115"/>
      <c r="U19" s="114"/>
      <c r="V19" s="116"/>
      <c r="W19" s="113"/>
      <c r="X19" s="114"/>
      <c r="Y19" s="115"/>
      <c r="Z19" s="114"/>
      <c r="AA19" s="116"/>
      <c r="AB19" s="113"/>
      <c r="AC19" s="114"/>
      <c r="AD19" s="115"/>
      <c r="AE19" s="114"/>
      <c r="AF19" s="116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</row>
    <row r="20" spans="1:49" s="109" customFormat="1" ht="33" customHeight="1" thickBot="1" x14ac:dyDescent="0.3">
      <c r="A20" s="486"/>
      <c r="B20" s="73" t="s">
        <v>3</v>
      </c>
      <c r="C20" s="41"/>
      <c r="D20" s="42"/>
      <c r="E20" s="42"/>
      <c r="F20" s="42"/>
      <c r="G20" s="43"/>
      <c r="H20" s="41"/>
      <c r="I20" s="42"/>
      <c r="J20" s="42"/>
      <c r="K20" s="42"/>
      <c r="L20" s="43"/>
      <c r="M20" s="41"/>
      <c r="N20" s="42"/>
      <c r="O20" s="42"/>
      <c r="P20" s="42"/>
      <c r="Q20" s="43"/>
      <c r="R20" s="41"/>
      <c r="S20" s="42"/>
      <c r="T20" s="42"/>
      <c r="U20" s="42"/>
      <c r="V20" s="43"/>
      <c r="W20" s="41"/>
      <c r="X20" s="42"/>
      <c r="Y20" s="42"/>
      <c r="Z20" s="42"/>
      <c r="AA20" s="43"/>
      <c r="AB20" s="41"/>
      <c r="AC20" s="42"/>
      <c r="AD20" s="42"/>
      <c r="AE20" s="42"/>
      <c r="AF20" s="43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</row>
    <row r="21" spans="1:49" s="109" customFormat="1" ht="33" customHeight="1" thickBot="1" x14ac:dyDescent="0.3">
      <c r="A21" s="388" t="s">
        <v>4</v>
      </c>
      <c r="B21" s="389"/>
      <c r="C21" s="335"/>
      <c r="D21" s="336"/>
      <c r="E21" s="337"/>
      <c r="F21" s="30" t="s">
        <v>5</v>
      </c>
      <c r="G21" s="31"/>
      <c r="H21" s="296"/>
      <c r="I21" s="297"/>
      <c r="J21" s="338"/>
      <c r="K21" s="30" t="s">
        <v>5</v>
      </c>
      <c r="L21" s="31"/>
      <c r="M21" s="296"/>
      <c r="N21" s="297"/>
      <c r="O21" s="298"/>
      <c r="P21" s="32" t="s">
        <v>5</v>
      </c>
      <c r="Q21" s="31"/>
      <c r="R21" s="296"/>
      <c r="S21" s="297"/>
      <c r="T21" s="298"/>
      <c r="U21" s="32" t="s">
        <v>5</v>
      </c>
      <c r="V21" s="31"/>
      <c r="W21" s="296"/>
      <c r="X21" s="297"/>
      <c r="Y21" s="298"/>
      <c r="Z21" s="32" t="s">
        <v>5</v>
      </c>
      <c r="AA21" s="31"/>
      <c r="AB21" s="296"/>
      <c r="AC21" s="297"/>
      <c r="AD21" s="298"/>
      <c r="AE21" s="32" t="s">
        <v>5</v>
      </c>
      <c r="AF21" s="31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</row>
    <row r="22" spans="1:49" s="109" customFormat="1" ht="33" customHeight="1" thickBot="1" x14ac:dyDescent="0.3">
      <c r="A22" s="396" t="s">
        <v>10</v>
      </c>
      <c r="B22" s="397"/>
      <c r="C22" s="20"/>
      <c r="D22" s="21"/>
      <c r="E22" s="21"/>
      <c r="F22" s="21"/>
      <c r="G22" s="22"/>
      <c r="H22" s="20"/>
      <c r="I22" s="21"/>
      <c r="J22" s="21"/>
      <c r="K22" s="21"/>
      <c r="L22" s="23"/>
      <c r="M22" s="24"/>
      <c r="N22" s="21"/>
      <c r="O22" s="21"/>
      <c r="P22" s="21"/>
      <c r="Q22" s="22"/>
      <c r="R22" s="20"/>
      <c r="S22" s="21"/>
      <c r="T22" s="21"/>
      <c r="U22" s="21"/>
      <c r="V22" s="23"/>
      <c r="W22" s="24"/>
      <c r="X22" s="21"/>
      <c r="Y22" s="21"/>
      <c r="Z22" s="21"/>
      <c r="AA22" s="47"/>
      <c r="AB22" s="48"/>
      <c r="AC22" s="49"/>
      <c r="AD22" s="49"/>
      <c r="AE22" s="49"/>
      <c r="AF22" s="50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</row>
    <row r="23" spans="1:49" s="109" customFormat="1" ht="33" customHeight="1" thickBot="1" x14ac:dyDescent="0.3"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</row>
    <row r="24" spans="1:49" s="65" customFormat="1" ht="33" customHeight="1" thickBot="1" x14ac:dyDescent="0.3">
      <c r="A24" s="261" t="s">
        <v>8</v>
      </c>
      <c r="B24" s="262"/>
      <c r="C24" s="487" t="s">
        <v>141</v>
      </c>
      <c r="D24" s="488"/>
      <c r="E24" s="488"/>
      <c r="F24" s="488"/>
      <c r="G24" s="489"/>
      <c r="H24" s="266" t="s">
        <v>9</v>
      </c>
      <c r="I24" s="266"/>
      <c r="J24" s="266"/>
      <c r="K24" s="266"/>
      <c r="L24" s="266"/>
      <c r="M24" s="490" t="str">
        <f>Hoja1!C5</f>
        <v>PRESILLA UNIFORME BIGUP CABALLERIA</v>
      </c>
      <c r="N24" s="491"/>
      <c r="O24" s="491"/>
      <c r="P24" s="491"/>
      <c r="Q24" s="491"/>
      <c r="R24" s="491"/>
      <c r="S24" s="491"/>
      <c r="T24" s="491"/>
      <c r="U24" s="491"/>
      <c r="V24" s="492"/>
      <c r="W24" s="270" t="s">
        <v>27</v>
      </c>
      <c r="X24" s="271"/>
      <c r="Y24" s="271"/>
      <c r="Z24" s="271"/>
      <c r="AA24" s="272"/>
      <c r="AB24" s="273">
        <f>Hoja1!D5</f>
        <v>15</v>
      </c>
      <c r="AC24" s="476"/>
      <c r="AD24" s="476"/>
      <c r="AE24" s="476"/>
      <c r="AF24" s="477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</row>
    <row r="25" spans="1:49" s="109" customFormat="1" ht="33" customHeight="1" thickBot="1" x14ac:dyDescent="0.3">
      <c r="A25" s="473" t="s">
        <v>51</v>
      </c>
      <c r="B25" s="290" t="s">
        <v>0</v>
      </c>
      <c r="C25" s="68" t="s">
        <v>1</v>
      </c>
      <c r="D25" s="293"/>
      <c r="E25" s="493"/>
      <c r="F25" s="493"/>
      <c r="G25" s="494"/>
      <c r="H25" s="276" t="s">
        <v>1</v>
      </c>
      <c r="I25" s="277"/>
      <c r="J25" s="277"/>
      <c r="K25" s="277"/>
      <c r="L25" s="278"/>
      <c r="M25" s="276" t="s">
        <v>1</v>
      </c>
      <c r="N25" s="277"/>
      <c r="O25" s="277"/>
      <c r="P25" s="277"/>
      <c r="Q25" s="278"/>
      <c r="R25" s="276" t="s">
        <v>1</v>
      </c>
      <c r="S25" s="277"/>
      <c r="T25" s="277"/>
      <c r="U25" s="277"/>
      <c r="V25" s="278"/>
      <c r="W25" s="276" t="s">
        <v>1</v>
      </c>
      <c r="X25" s="277"/>
      <c r="Y25" s="277"/>
      <c r="Z25" s="277"/>
      <c r="AA25" s="278"/>
      <c r="AB25" s="276" t="s">
        <v>1</v>
      </c>
      <c r="AC25" s="277"/>
      <c r="AD25" s="277"/>
      <c r="AE25" s="277"/>
      <c r="AF25" s="278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</row>
    <row r="26" spans="1:49" s="109" customFormat="1" ht="33" customHeight="1" thickBot="1" x14ac:dyDescent="0.3">
      <c r="A26" s="474"/>
      <c r="B26" s="291"/>
      <c r="C26" s="282" t="s">
        <v>2</v>
      </c>
      <c r="D26" s="283"/>
      <c r="E26" s="482">
        <f>Hoja1!B5</f>
        <v>310004546</v>
      </c>
      <c r="F26" s="483"/>
      <c r="G26" s="484"/>
      <c r="H26" s="279"/>
      <c r="I26" s="280"/>
      <c r="J26" s="280"/>
      <c r="K26" s="280"/>
      <c r="L26" s="281"/>
      <c r="M26" s="279"/>
      <c r="N26" s="280"/>
      <c r="O26" s="280"/>
      <c r="P26" s="280"/>
      <c r="Q26" s="281"/>
      <c r="R26" s="279"/>
      <c r="S26" s="280"/>
      <c r="T26" s="280"/>
      <c r="U26" s="280"/>
      <c r="V26" s="281"/>
      <c r="W26" s="279"/>
      <c r="X26" s="280"/>
      <c r="Y26" s="280"/>
      <c r="Z26" s="280"/>
      <c r="AA26" s="281"/>
      <c r="AB26" s="279"/>
      <c r="AC26" s="280"/>
      <c r="AD26" s="280"/>
      <c r="AE26" s="280"/>
      <c r="AF26" s="281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</row>
    <row r="27" spans="1:49" s="109" customFormat="1" ht="33" customHeight="1" thickBot="1" x14ac:dyDescent="0.3">
      <c r="A27" s="475"/>
      <c r="B27" s="292"/>
      <c r="C27" s="66" t="s">
        <v>11</v>
      </c>
      <c r="D27" s="67" t="s">
        <v>12</v>
      </c>
      <c r="E27" s="66" t="s">
        <v>13</v>
      </c>
      <c r="F27" s="67" t="s">
        <v>14</v>
      </c>
      <c r="G27" s="66" t="s">
        <v>15</v>
      </c>
      <c r="H27" s="66" t="s">
        <v>11</v>
      </c>
      <c r="I27" s="67" t="s">
        <v>12</v>
      </c>
      <c r="J27" s="66" t="s">
        <v>13</v>
      </c>
      <c r="K27" s="67" t="s">
        <v>14</v>
      </c>
      <c r="L27" s="66" t="s">
        <v>15</v>
      </c>
      <c r="M27" s="66" t="s">
        <v>11</v>
      </c>
      <c r="N27" s="67" t="s">
        <v>12</v>
      </c>
      <c r="O27" s="66" t="s">
        <v>13</v>
      </c>
      <c r="P27" s="67" t="s">
        <v>14</v>
      </c>
      <c r="Q27" s="66" t="s">
        <v>15</v>
      </c>
      <c r="R27" s="66" t="s">
        <v>11</v>
      </c>
      <c r="S27" s="67" t="s">
        <v>12</v>
      </c>
      <c r="T27" s="66" t="s">
        <v>13</v>
      </c>
      <c r="U27" s="67" t="s">
        <v>14</v>
      </c>
      <c r="V27" s="66" t="s">
        <v>15</v>
      </c>
      <c r="W27" s="66" t="s">
        <v>11</v>
      </c>
      <c r="X27" s="67" t="s">
        <v>12</v>
      </c>
      <c r="Y27" s="66" t="s">
        <v>13</v>
      </c>
      <c r="Z27" s="67" t="s">
        <v>14</v>
      </c>
      <c r="AA27" s="66" t="s">
        <v>15</v>
      </c>
      <c r="AB27" s="66" t="s">
        <v>11</v>
      </c>
      <c r="AC27" s="67" t="s">
        <v>12</v>
      </c>
      <c r="AD27" s="66" t="s">
        <v>13</v>
      </c>
      <c r="AE27" s="67" t="s">
        <v>14</v>
      </c>
      <c r="AF27" s="66" t="s">
        <v>15</v>
      </c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</row>
    <row r="28" spans="1:49" s="109" customFormat="1" ht="33" customHeight="1" thickBot="1" x14ac:dyDescent="0.3">
      <c r="A28" s="485" t="s">
        <v>57</v>
      </c>
      <c r="B28" s="117" t="s">
        <v>150</v>
      </c>
      <c r="C28" s="113"/>
      <c r="D28" s="114"/>
      <c r="E28" s="115"/>
      <c r="F28" s="114"/>
      <c r="G28" s="116"/>
      <c r="H28" s="113"/>
      <c r="I28" s="114"/>
      <c r="J28" s="115"/>
      <c r="K28" s="114"/>
      <c r="L28" s="116"/>
      <c r="M28" s="113"/>
      <c r="N28" s="114"/>
      <c r="O28" s="115"/>
      <c r="P28" s="114"/>
      <c r="Q28" s="116"/>
      <c r="R28" s="113"/>
      <c r="S28" s="114"/>
      <c r="T28" s="115"/>
      <c r="U28" s="114"/>
      <c r="V28" s="116"/>
      <c r="W28" s="113"/>
      <c r="X28" s="114"/>
      <c r="Y28" s="115"/>
      <c r="Z28" s="114"/>
      <c r="AA28" s="116"/>
      <c r="AB28" s="113"/>
      <c r="AC28" s="114"/>
      <c r="AD28" s="115"/>
      <c r="AE28" s="114"/>
      <c r="AF28" s="116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</row>
    <row r="29" spans="1:49" s="109" customFormat="1" ht="33" customHeight="1" thickBot="1" x14ac:dyDescent="0.3">
      <c r="A29" s="486"/>
      <c r="B29" s="73" t="s">
        <v>3</v>
      </c>
      <c r="C29" s="41"/>
      <c r="D29" s="42"/>
      <c r="E29" s="42"/>
      <c r="F29" s="42"/>
      <c r="G29" s="43"/>
      <c r="H29" s="41"/>
      <c r="I29" s="42"/>
      <c r="J29" s="42"/>
      <c r="K29" s="42"/>
      <c r="L29" s="43"/>
      <c r="M29" s="41"/>
      <c r="N29" s="42"/>
      <c r="O29" s="42"/>
      <c r="P29" s="42"/>
      <c r="Q29" s="43"/>
      <c r="R29" s="41"/>
      <c r="S29" s="42"/>
      <c r="T29" s="42"/>
      <c r="U29" s="42"/>
      <c r="V29" s="43"/>
      <c r="W29" s="41"/>
      <c r="X29" s="42"/>
      <c r="Y29" s="42"/>
      <c r="Z29" s="42"/>
      <c r="AA29" s="43"/>
      <c r="AB29" s="41"/>
      <c r="AC29" s="42"/>
      <c r="AD29" s="42"/>
      <c r="AE29" s="42"/>
      <c r="AF29" s="43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</row>
    <row r="30" spans="1:49" s="109" customFormat="1" ht="33" customHeight="1" thickBot="1" x14ac:dyDescent="0.3">
      <c r="A30" s="388" t="s">
        <v>4</v>
      </c>
      <c r="B30" s="389"/>
      <c r="C30" s="335"/>
      <c r="D30" s="336"/>
      <c r="E30" s="337"/>
      <c r="F30" s="30" t="s">
        <v>5</v>
      </c>
      <c r="G30" s="31"/>
      <c r="H30" s="296"/>
      <c r="I30" s="297"/>
      <c r="J30" s="338"/>
      <c r="K30" s="30" t="s">
        <v>5</v>
      </c>
      <c r="L30" s="31"/>
      <c r="M30" s="296"/>
      <c r="N30" s="297"/>
      <c r="O30" s="298"/>
      <c r="P30" s="32" t="s">
        <v>5</v>
      </c>
      <c r="Q30" s="31"/>
      <c r="R30" s="296"/>
      <c r="S30" s="297"/>
      <c r="T30" s="298"/>
      <c r="U30" s="32" t="s">
        <v>5</v>
      </c>
      <c r="V30" s="31"/>
      <c r="W30" s="296"/>
      <c r="X30" s="297"/>
      <c r="Y30" s="298"/>
      <c r="Z30" s="32" t="s">
        <v>5</v>
      </c>
      <c r="AA30" s="31"/>
      <c r="AB30" s="296"/>
      <c r="AC30" s="297"/>
      <c r="AD30" s="298"/>
      <c r="AE30" s="32" t="s">
        <v>5</v>
      </c>
      <c r="AF30" s="31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</row>
    <row r="31" spans="1:49" s="109" customFormat="1" ht="33" customHeight="1" thickBot="1" x14ac:dyDescent="0.3">
      <c r="A31" s="396" t="s">
        <v>10</v>
      </c>
      <c r="B31" s="397"/>
      <c r="C31" s="20"/>
      <c r="D31" s="21"/>
      <c r="E31" s="21"/>
      <c r="F31" s="21"/>
      <c r="G31" s="22"/>
      <c r="H31" s="20"/>
      <c r="I31" s="21"/>
      <c r="J31" s="21"/>
      <c r="K31" s="21"/>
      <c r="L31" s="23"/>
      <c r="M31" s="24"/>
      <c r="N31" s="21"/>
      <c r="O31" s="21"/>
      <c r="P31" s="21"/>
      <c r="Q31" s="22"/>
      <c r="R31" s="20"/>
      <c r="S31" s="21"/>
      <c r="T31" s="21"/>
      <c r="U31" s="21"/>
      <c r="V31" s="23"/>
      <c r="W31" s="24"/>
      <c r="X31" s="21"/>
      <c r="Y31" s="21"/>
      <c r="Z31" s="21"/>
      <c r="AA31" s="47"/>
      <c r="AB31" s="48"/>
      <c r="AC31" s="49"/>
      <c r="AD31" s="49"/>
      <c r="AE31" s="49"/>
      <c r="AF31" s="50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</row>
    <row r="32" spans="1:49" s="109" customFormat="1" ht="33" customHeight="1" thickBot="1" x14ac:dyDescent="0.3"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</row>
    <row r="33" spans="1:49" s="65" customFormat="1" ht="33" customHeight="1" thickBot="1" x14ac:dyDescent="0.3">
      <c r="A33" s="261" t="s">
        <v>8</v>
      </c>
      <c r="B33" s="262"/>
      <c r="C33" s="487" t="s">
        <v>141</v>
      </c>
      <c r="D33" s="488"/>
      <c r="E33" s="488"/>
      <c r="F33" s="488"/>
      <c r="G33" s="489"/>
      <c r="H33" s="266" t="s">
        <v>9</v>
      </c>
      <c r="I33" s="266"/>
      <c r="J33" s="266"/>
      <c r="K33" s="266"/>
      <c r="L33" s="266"/>
      <c r="M33" s="490" t="str">
        <f>Hoja1!C6</f>
        <v>PRESILLA UNIFORME BIGUP CABALLERIA</v>
      </c>
      <c r="N33" s="491"/>
      <c r="O33" s="491"/>
      <c r="P33" s="491"/>
      <c r="Q33" s="491"/>
      <c r="R33" s="491"/>
      <c r="S33" s="491"/>
      <c r="T33" s="491"/>
      <c r="U33" s="491"/>
      <c r="V33" s="492"/>
      <c r="W33" s="270" t="s">
        <v>27</v>
      </c>
      <c r="X33" s="271"/>
      <c r="Y33" s="271"/>
      <c r="Z33" s="271"/>
      <c r="AA33" s="272"/>
      <c r="AB33" s="273">
        <f>Hoja1!D6</f>
        <v>10</v>
      </c>
      <c r="AC33" s="476"/>
      <c r="AD33" s="476"/>
      <c r="AE33" s="476"/>
      <c r="AF33" s="477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</row>
    <row r="34" spans="1:49" s="109" customFormat="1" ht="33" customHeight="1" thickBot="1" x14ac:dyDescent="0.3">
      <c r="A34" s="473" t="s">
        <v>51</v>
      </c>
      <c r="B34" s="290" t="s">
        <v>0</v>
      </c>
      <c r="C34" s="68" t="s">
        <v>1</v>
      </c>
      <c r="D34" s="293"/>
      <c r="E34" s="493"/>
      <c r="F34" s="493"/>
      <c r="G34" s="494"/>
      <c r="H34" s="276" t="s">
        <v>1</v>
      </c>
      <c r="I34" s="277"/>
      <c r="J34" s="277"/>
      <c r="K34" s="277"/>
      <c r="L34" s="278"/>
      <c r="M34" s="276" t="s">
        <v>1</v>
      </c>
      <c r="N34" s="277"/>
      <c r="O34" s="277"/>
      <c r="P34" s="277"/>
      <c r="Q34" s="278"/>
      <c r="R34" s="276" t="s">
        <v>1</v>
      </c>
      <c r="S34" s="277"/>
      <c r="T34" s="277"/>
      <c r="U34" s="277"/>
      <c r="V34" s="278"/>
      <c r="W34" s="276" t="s">
        <v>1</v>
      </c>
      <c r="X34" s="277"/>
      <c r="Y34" s="277"/>
      <c r="Z34" s="277"/>
      <c r="AA34" s="278"/>
      <c r="AB34" s="276" t="s">
        <v>1</v>
      </c>
      <c r="AC34" s="277"/>
      <c r="AD34" s="277"/>
      <c r="AE34" s="277"/>
      <c r="AF34" s="278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</row>
    <row r="35" spans="1:49" s="109" customFormat="1" ht="33" customHeight="1" thickBot="1" x14ac:dyDescent="0.3">
      <c r="A35" s="474"/>
      <c r="B35" s="291"/>
      <c r="C35" s="282" t="s">
        <v>2</v>
      </c>
      <c r="D35" s="283"/>
      <c r="E35" s="482">
        <f>Hoja1!B6</f>
        <v>310004551</v>
      </c>
      <c r="F35" s="483"/>
      <c r="G35" s="484"/>
      <c r="H35" s="279"/>
      <c r="I35" s="280"/>
      <c r="J35" s="280"/>
      <c r="K35" s="280"/>
      <c r="L35" s="281"/>
      <c r="M35" s="279"/>
      <c r="N35" s="280"/>
      <c r="O35" s="280"/>
      <c r="P35" s="280"/>
      <c r="Q35" s="281"/>
      <c r="R35" s="279"/>
      <c r="S35" s="280"/>
      <c r="T35" s="280"/>
      <c r="U35" s="280"/>
      <c r="V35" s="281"/>
      <c r="W35" s="279"/>
      <c r="X35" s="280"/>
      <c r="Y35" s="280"/>
      <c r="Z35" s="280"/>
      <c r="AA35" s="281"/>
      <c r="AB35" s="279"/>
      <c r="AC35" s="280"/>
      <c r="AD35" s="280"/>
      <c r="AE35" s="280"/>
      <c r="AF35" s="281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</row>
    <row r="36" spans="1:49" s="109" customFormat="1" ht="33" customHeight="1" thickBot="1" x14ac:dyDescent="0.3">
      <c r="A36" s="475"/>
      <c r="B36" s="292"/>
      <c r="C36" s="66" t="s">
        <v>11</v>
      </c>
      <c r="D36" s="67" t="s">
        <v>12</v>
      </c>
      <c r="E36" s="66" t="s">
        <v>13</v>
      </c>
      <c r="F36" s="67" t="s">
        <v>14</v>
      </c>
      <c r="G36" s="66" t="s">
        <v>15</v>
      </c>
      <c r="H36" s="66" t="s">
        <v>11</v>
      </c>
      <c r="I36" s="67" t="s">
        <v>12</v>
      </c>
      <c r="J36" s="66" t="s">
        <v>13</v>
      </c>
      <c r="K36" s="67" t="s">
        <v>14</v>
      </c>
      <c r="L36" s="66" t="s">
        <v>15</v>
      </c>
      <c r="M36" s="66" t="s">
        <v>11</v>
      </c>
      <c r="N36" s="67" t="s">
        <v>12</v>
      </c>
      <c r="O36" s="66" t="s">
        <v>13</v>
      </c>
      <c r="P36" s="67" t="s">
        <v>14</v>
      </c>
      <c r="Q36" s="66" t="s">
        <v>15</v>
      </c>
      <c r="R36" s="66" t="s">
        <v>11</v>
      </c>
      <c r="S36" s="67" t="s">
        <v>12</v>
      </c>
      <c r="T36" s="66" t="s">
        <v>13</v>
      </c>
      <c r="U36" s="67" t="s">
        <v>14</v>
      </c>
      <c r="V36" s="66" t="s">
        <v>15</v>
      </c>
      <c r="W36" s="66" t="s">
        <v>11</v>
      </c>
      <c r="X36" s="67" t="s">
        <v>12</v>
      </c>
      <c r="Y36" s="66" t="s">
        <v>13</v>
      </c>
      <c r="Z36" s="67" t="s">
        <v>14</v>
      </c>
      <c r="AA36" s="66" t="s">
        <v>15</v>
      </c>
      <c r="AB36" s="66" t="s">
        <v>11</v>
      </c>
      <c r="AC36" s="67" t="s">
        <v>12</v>
      </c>
      <c r="AD36" s="66" t="s">
        <v>13</v>
      </c>
      <c r="AE36" s="67" t="s">
        <v>14</v>
      </c>
      <c r="AF36" s="66" t="s">
        <v>15</v>
      </c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</row>
    <row r="37" spans="1:49" s="109" customFormat="1" ht="33" customHeight="1" thickBot="1" x14ac:dyDescent="0.3">
      <c r="A37" s="485" t="s">
        <v>57</v>
      </c>
      <c r="B37" s="117" t="s">
        <v>150</v>
      </c>
      <c r="C37" s="113"/>
      <c r="D37" s="114"/>
      <c r="E37" s="115"/>
      <c r="F37" s="114"/>
      <c r="G37" s="116"/>
      <c r="H37" s="113"/>
      <c r="I37" s="114"/>
      <c r="J37" s="115"/>
      <c r="K37" s="114"/>
      <c r="L37" s="116"/>
      <c r="M37" s="113"/>
      <c r="N37" s="114"/>
      <c r="O37" s="115"/>
      <c r="P37" s="114"/>
      <c r="Q37" s="116"/>
      <c r="R37" s="113"/>
      <c r="S37" s="114"/>
      <c r="T37" s="115"/>
      <c r="U37" s="114"/>
      <c r="V37" s="116"/>
      <c r="W37" s="113"/>
      <c r="X37" s="114"/>
      <c r="Y37" s="115"/>
      <c r="Z37" s="114"/>
      <c r="AA37" s="116"/>
      <c r="AB37" s="113"/>
      <c r="AC37" s="114"/>
      <c r="AD37" s="115"/>
      <c r="AE37" s="114"/>
      <c r="AF37" s="116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</row>
    <row r="38" spans="1:49" s="109" customFormat="1" ht="33" customHeight="1" thickBot="1" x14ac:dyDescent="0.3">
      <c r="A38" s="486"/>
      <c r="B38" s="73" t="s">
        <v>3</v>
      </c>
      <c r="C38" s="41"/>
      <c r="D38" s="42"/>
      <c r="E38" s="42"/>
      <c r="F38" s="42"/>
      <c r="G38" s="43"/>
      <c r="H38" s="41"/>
      <c r="I38" s="42"/>
      <c r="J38" s="42"/>
      <c r="K38" s="42"/>
      <c r="L38" s="43"/>
      <c r="M38" s="41"/>
      <c r="N38" s="42"/>
      <c r="O38" s="42"/>
      <c r="P38" s="42"/>
      <c r="Q38" s="43"/>
      <c r="R38" s="41"/>
      <c r="S38" s="42"/>
      <c r="T38" s="42"/>
      <c r="U38" s="42"/>
      <c r="V38" s="43"/>
      <c r="W38" s="41"/>
      <c r="X38" s="42"/>
      <c r="Y38" s="42"/>
      <c r="Z38" s="42"/>
      <c r="AA38" s="43"/>
      <c r="AB38" s="41"/>
      <c r="AC38" s="42"/>
      <c r="AD38" s="42"/>
      <c r="AE38" s="42"/>
      <c r="AF38" s="43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</row>
    <row r="39" spans="1:49" s="109" customFormat="1" ht="33" customHeight="1" thickBot="1" x14ac:dyDescent="0.3">
      <c r="A39" s="388" t="s">
        <v>4</v>
      </c>
      <c r="B39" s="389"/>
      <c r="C39" s="335"/>
      <c r="D39" s="336"/>
      <c r="E39" s="337"/>
      <c r="F39" s="30" t="s">
        <v>5</v>
      </c>
      <c r="G39" s="31"/>
      <c r="H39" s="296"/>
      <c r="I39" s="297"/>
      <c r="J39" s="338"/>
      <c r="K39" s="30" t="s">
        <v>5</v>
      </c>
      <c r="L39" s="31"/>
      <c r="M39" s="296"/>
      <c r="N39" s="297"/>
      <c r="O39" s="298"/>
      <c r="P39" s="32" t="s">
        <v>5</v>
      </c>
      <c r="Q39" s="31"/>
      <c r="R39" s="296"/>
      <c r="S39" s="297"/>
      <c r="T39" s="298"/>
      <c r="U39" s="32" t="s">
        <v>5</v>
      </c>
      <c r="V39" s="31"/>
      <c r="W39" s="296"/>
      <c r="X39" s="297"/>
      <c r="Y39" s="298"/>
      <c r="Z39" s="32" t="s">
        <v>5</v>
      </c>
      <c r="AA39" s="31"/>
      <c r="AB39" s="296"/>
      <c r="AC39" s="297"/>
      <c r="AD39" s="298"/>
      <c r="AE39" s="32" t="s">
        <v>5</v>
      </c>
      <c r="AF39" s="31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</row>
    <row r="40" spans="1:49" s="109" customFormat="1" ht="33" customHeight="1" thickBot="1" x14ac:dyDescent="0.3">
      <c r="A40" s="396" t="s">
        <v>10</v>
      </c>
      <c r="B40" s="397"/>
      <c r="C40" s="20"/>
      <c r="D40" s="21"/>
      <c r="E40" s="21"/>
      <c r="F40" s="21"/>
      <c r="G40" s="22"/>
      <c r="H40" s="20"/>
      <c r="I40" s="21"/>
      <c r="J40" s="21"/>
      <c r="K40" s="21"/>
      <c r="L40" s="23"/>
      <c r="M40" s="24"/>
      <c r="N40" s="21"/>
      <c r="O40" s="21"/>
      <c r="P40" s="21"/>
      <c r="Q40" s="22"/>
      <c r="R40" s="20"/>
      <c r="S40" s="21"/>
      <c r="T40" s="21"/>
      <c r="U40" s="21"/>
      <c r="V40" s="23"/>
      <c r="W40" s="24"/>
      <c r="X40" s="21"/>
      <c r="Y40" s="21"/>
      <c r="Z40" s="21"/>
      <c r="AA40" s="47"/>
      <c r="AB40" s="48"/>
      <c r="AC40" s="49"/>
      <c r="AD40" s="49"/>
      <c r="AE40" s="49"/>
      <c r="AF40" s="50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</row>
    <row r="41" spans="1:49" s="109" customFormat="1" ht="33" customHeight="1" thickBot="1" x14ac:dyDescent="0.3"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</row>
    <row r="42" spans="1:49" s="65" customFormat="1" ht="33" customHeight="1" thickBot="1" x14ac:dyDescent="0.3">
      <c r="A42" s="261" t="s">
        <v>8</v>
      </c>
      <c r="B42" s="262"/>
      <c r="C42" s="487" t="s">
        <v>141</v>
      </c>
      <c r="D42" s="488"/>
      <c r="E42" s="488"/>
      <c r="F42" s="488"/>
      <c r="G42" s="489"/>
      <c r="H42" s="266" t="s">
        <v>9</v>
      </c>
      <c r="I42" s="266"/>
      <c r="J42" s="266"/>
      <c r="K42" s="266"/>
      <c r="L42" s="266"/>
      <c r="M42" s="490" t="str">
        <f>Hoja1!C7</f>
        <v>PRESILLA UNIFORME BIGUP INFANTERIA</v>
      </c>
      <c r="N42" s="491"/>
      <c r="O42" s="491"/>
      <c r="P42" s="491"/>
      <c r="Q42" s="491"/>
      <c r="R42" s="491"/>
      <c r="S42" s="491"/>
      <c r="T42" s="491"/>
      <c r="U42" s="491"/>
      <c r="V42" s="492"/>
      <c r="W42" s="270" t="s">
        <v>27</v>
      </c>
      <c r="X42" s="271"/>
      <c r="Y42" s="271"/>
      <c r="Z42" s="271"/>
      <c r="AA42" s="272"/>
      <c r="AB42" s="273">
        <f>Hoja1!D7</f>
        <v>10</v>
      </c>
      <c r="AC42" s="476"/>
      <c r="AD42" s="476"/>
      <c r="AE42" s="476"/>
      <c r="AF42" s="477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</row>
    <row r="43" spans="1:49" s="109" customFormat="1" ht="33" customHeight="1" thickBot="1" x14ac:dyDescent="0.3">
      <c r="A43" s="473" t="s">
        <v>51</v>
      </c>
      <c r="B43" s="290" t="s">
        <v>0</v>
      </c>
      <c r="C43" s="68" t="s">
        <v>1</v>
      </c>
      <c r="D43" s="293"/>
      <c r="E43" s="493"/>
      <c r="F43" s="493"/>
      <c r="G43" s="494"/>
      <c r="H43" s="276" t="s">
        <v>1</v>
      </c>
      <c r="I43" s="277"/>
      <c r="J43" s="277"/>
      <c r="K43" s="277"/>
      <c r="L43" s="278"/>
      <c r="M43" s="276" t="s">
        <v>1</v>
      </c>
      <c r="N43" s="277"/>
      <c r="O43" s="277"/>
      <c r="P43" s="277"/>
      <c r="Q43" s="278"/>
      <c r="R43" s="276" t="s">
        <v>1</v>
      </c>
      <c r="S43" s="277"/>
      <c r="T43" s="277"/>
      <c r="U43" s="277"/>
      <c r="V43" s="278"/>
      <c r="W43" s="276" t="s">
        <v>1</v>
      </c>
      <c r="X43" s="277"/>
      <c r="Y43" s="277"/>
      <c r="Z43" s="277"/>
      <c r="AA43" s="278"/>
      <c r="AB43" s="276" t="s">
        <v>1</v>
      </c>
      <c r="AC43" s="277"/>
      <c r="AD43" s="277"/>
      <c r="AE43" s="277"/>
      <c r="AF43" s="278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</row>
    <row r="44" spans="1:49" s="109" customFormat="1" ht="33" customHeight="1" thickBot="1" x14ac:dyDescent="0.3">
      <c r="A44" s="474"/>
      <c r="B44" s="291"/>
      <c r="C44" s="282" t="s">
        <v>2</v>
      </c>
      <c r="D44" s="283"/>
      <c r="E44" s="482">
        <f>Hoja1!B7</f>
        <v>310004556</v>
      </c>
      <c r="F44" s="483"/>
      <c r="G44" s="484"/>
      <c r="H44" s="279"/>
      <c r="I44" s="280"/>
      <c r="J44" s="280"/>
      <c r="K44" s="280"/>
      <c r="L44" s="281"/>
      <c r="M44" s="279"/>
      <c r="N44" s="280"/>
      <c r="O44" s="280"/>
      <c r="P44" s="280"/>
      <c r="Q44" s="281"/>
      <c r="R44" s="279"/>
      <c r="S44" s="280"/>
      <c r="T44" s="280"/>
      <c r="U44" s="280"/>
      <c r="V44" s="281"/>
      <c r="W44" s="279"/>
      <c r="X44" s="280"/>
      <c r="Y44" s="280"/>
      <c r="Z44" s="280"/>
      <c r="AA44" s="281"/>
      <c r="AB44" s="279"/>
      <c r="AC44" s="280"/>
      <c r="AD44" s="280"/>
      <c r="AE44" s="280"/>
      <c r="AF44" s="281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</row>
    <row r="45" spans="1:49" s="109" customFormat="1" ht="33" customHeight="1" thickBot="1" x14ac:dyDescent="0.3">
      <c r="A45" s="475"/>
      <c r="B45" s="292"/>
      <c r="C45" s="66" t="s">
        <v>11</v>
      </c>
      <c r="D45" s="67" t="s">
        <v>12</v>
      </c>
      <c r="E45" s="66" t="s">
        <v>13</v>
      </c>
      <c r="F45" s="67" t="s">
        <v>14</v>
      </c>
      <c r="G45" s="66" t="s">
        <v>15</v>
      </c>
      <c r="H45" s="66" t="s">
        <v>11</v>
      </c>
      <c r="I45" s="67" t="s">
        <v>12</v>
      </c>
      <c r="J45" s="66" t="s">
        <v>13</v>
      </c>
      <c r="K45" s="67" t="s">
        <v>14</v>
      </c>
      <c r="L45" s="66" t="s">
        <v>15</v>
      </c>
      <c r="M45" s="66" t="s">
        <v>11</v>
      </c>
      <c r="N45" s="67" t="s">
        <v>12</v>
      </c>
      <c r="O45" s="66" t="s">
        <v>13</v>
      </c>
      <c r="P45" s="67" t="s">
        <v>14</v>
      </c>
      <c r="Q45" s="66" t="s">
        <v>15</v>
      </c>
      <c r="R45" s="66" t="s">
        <v>11</v>
      </c>
      <c r="S45" s="67" t="s">
        <v>12</v>
      </c>
      <c r="T45" s="66" t="s">
        <v>13</v>
      </c>
      <c r="U45" s="67" t="s">
        <v>14</v>
      </c>
      <c r="V45" s="66" t="s">
        <v>15</v>
      </c>
      <c r="W45" s="66" t="s">
        <v>11</v>
      </c>
      <c r="X45" s="67" t="s">
        <v>12</v>
      </c>
      <c r="Y45" s="66" t="s">
        <v>13</v>
      </c>
      <c r="Z45" s="67" t="s">
        <v>14</v>
      </c>
      <c r="AA45" s="66" t="s">
        <v>15</v>
      </c>
      <c r="AB45" s="66" t="s">
        <v>11</v>
      </c>
      <c r="AC45" s="67" t="s">
        <v>12</v>
      </c>
      <c r="AD45" s="66" t="s">
        <v>13</v>
      </c>
      <c r="AE45" s="67" t="s">
        <v>14</v>
      </c>
      <c r="AF45" s="66" t="s">
        <v>15</v>
      </c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</row>
    <row r="46" spans="1:49" s="109" customFormat="1" ht="33" customHeight="1" thickBot="1" x14ac:dyDescent="0.3">
      <c r="A46" s="485" t="s">
        <v>57</v>
      </c>
      <c r="B46" s="117" t="s">
        <v>150</v>
      </c>
      <c r="C46" s="113"/>
      <c r="D46" s="114"/>
      <c r="E46" s="115"/>
      <c r="F46" s="114"/>
      <c r="G46" s="116"/>
      <c r="H46" s="113"/>
      <c r="I46" s="114"/>
      <c r="J46" s="115"/>
      <c r="K46" s="114"/>
      <c r="L46" s="116"/>
      <c r="M46" s="113"/>
      <c r="N46" s="114"/>
      <c r="O46" s="115"/>
      <c r="P46" s="114"/>
      <c r="Q46" s="116"/>
      <c r="R46" s="113"/>
      <c r="S46" s="114"/>
      <c r="T46" s="115"/>
      <c r="U46" s="114"/>
      <c r="V46" s="116"/>
      <c r="W46" s="113"/>
      <c r="X46" s="114"/>
      <c r="Y46" s="115"/>
      <c r="Z46" s="114"/>
      <c r="AA46" s="116"/>
      <c r="AB46" s="113"/>
      <c r="AC46" s="114"/>
      <c r="AD46" s="115"/>
      <c r="AE46" s="114"/>
      <c r="AF46" s="116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</row>
    <row r="47" spans="1:49" s="109" customFormat="1" ht="33" customHeight="1" thickBot="1" x14ac:dyDescent="0.3">
      <c r="A47" s="486"/>
      <c r="B47" s="73" t="s">
        <v>3</v>
      </c>
      <c r="C47" s="41"/>
      <c r="D47" s="42"/>
      <c r="E47" s="42"/>
      <c r="F47" s="42"/>
      <c r="G47" s="43"/>
      <c r="H47" s="41"/>
      <c r="I47" s="42"/>
      <c r="J47" s="42"/>
      <c r="K47" s="42"/>
      <c r="L47" s="43"/>
      <c r="M47" s="41"/>
      <c r="N47" s="42"/>
      <c r="O47" s="42"/>
      <c r="P47" s="42"/>
      <c r="Q47" s="43"/>
      <c r="R47" s="41"/>
      <c r="S47" s="42"/>
      <c r="T47" s="42"/>
      <c r="U47" s="42"/>
      <c r="V47" s="43"/>
      <c r="W47" s="41"/>
      <c r="X47" s="42"/>
      <c r="Y47" s="42"/>
      <c r="Z47" s="42"/>
      <c r="AA47" s="43"/>
      <c r="AB47" s="41"/>
      <c r="AC47" s="42"/>
      <c r="AD47" s="42"/>
      <c r="AE47" s="42"/>
      <c r="AF47" s="43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</row>
    <row r="48" spans="1:49" s="109" customFormat="1" ht="33" customHeight="1" thickBot="1" x14ac:dyDescent="0.3">
      <c r="A48" s="388" t="s">
        <v>4</v>
      </c>
      <c r="B48" s="389"/>
      <c r="C48" s="335"/>
      <c r="D48" s="336"/>
      <c r="E48" s="337"/>
      <c r="F48" s="30" t="s">
        <v>5</v>
      </c>
      <c r="G48" s="31"/>
      <c r="H48" s="296"/>
      <c r="I48" s="297"/>
      <c r="J48" s="338"/>
      <c r="K48" s="30" t="s">
        <v>5</v>
      </c>
      <c r="L48" s="31"/>
      <c r="M48" s="296"/>
      <c r="N48" s="297"/>
      <c r="O48" s="298"/>
      <c r="P48" s="32" t="s">
        <v>5</v>
      </c>
      <c r="Q48" s="31"/>
      <c r="R48" s="296"/>
      <c r="S48" s="297"/>
      <c r="T48" s="298"/>
      <c r="U48" s="32" t="s">
        <v>5</v>
      </c>
      <c r="V48" s="31"/>
      <c r="W48" s="296"/>
      <c r="X48" s="297"/>
      <c r="Y48" s="298"/>
      <c r="Z48" s="32" t="s">
        <v>5</v>
      </c>
      <c r="AA48" s="31"/>
      <c r="AB48" s="296"/>
      <c r="AC48" s="297"/>
      <c r="AD48" s="298"/>
      <c r="AE48" s="32" t="s">
        <v>5</v>
      </c>
      <c r="AF48" s="31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</row>
    <row r="49" spans="1:49" s="109" customFormat="1" ht="33" customHeight="1" thickBot="1" x14ac:dyDescent="0.3">
      <c r="A49" s="396" t="s">
        <v>10</v>
      </c>
      <c r="B49" s="397"/>
      <c r="C49" s="20"/>
      <c r="D49" s="21"/>
      <c r="E49" s="21"/>
      <c r="F49" s="21"/>
      <c r="G49" s="22"/>
      <c r="H49" s="20"/>
      <c r="I49" s="21"/>
      <c r="J49" s="21"/>
      <c r="K49" s="21"/>
      <c r="L49" s="23"/>
      <c r="M49" s="24"/>
      <c r="N49" s="21"/>
      <c r="O49" s="21"/>
      <c r="P49" s="21"/>
      <c r="Q49" s="22"/>
      <c r="R49" s="20"/>
      <c r="S49" s="21"/>
      <c r="T49" s="21"/>
      <c r="U49" s="21"/>
      <c r="V49" s="23"/>
      <c r="W49" s="24"/>
      <c r="X49" s="21"/>
      <c r="Y49" s="21"/>
      <c r="Z49" s="21"/>
      <c r="AA49" s="47"/>
      <c r="AB49" s="48"/>
      <c r="AC49" s="49"/>
      <c r="AD49" s="49"/>
      <c r="AE49" s="49"/>
      <c r="AF49" s="50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</row>
    <row r="50" spans="1:49" s="109" customFormat="1" ht="33" customHeight="1" thickBot="1" x14ac:dyDescent="0.3"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</row>
    <row r="51" spans="1:49" s="65" customFormat="1" ht="33" customHeight="1" thickBot="1" x14ac:dyDescent="0.3">
      <c r="A51" s="261" t="s">
        <v>8</v>
      </c>
      <c r="B51" s="262"/>
      <c r="C51" s="487" t="s">
        <v>141</v>
      </c>
      <c r="D51" s="488"/>
      <c r="E51" s="488"/>
      <c r="F51" s="488"/>
      <c r="G51" s="489"/>
      <c r="H51" s="266" t="s">
        <v>9</v>
      </c>
      <c r="I51" s="266"/>
      <c r="J51" s="266"/>
      <c r="K51" s="266"/>
      <c r="L51" s="266"/>
      <c r="M51" s="490" t="str">
        <f>Hoja1!C8</f>
        <v>PRESILLA UNIFORME BIGUP INFANTERIA</v>
      </c>
      <c r="N51" s="491"/>
      <c r="O51" s="491"/>
      <c r="P51" s="491"/>
      <c r="Q51" s="491"/>
      <c r="R51" s="491"/>
      <c r="S51" s="491"/>
      <c r="T51" s="491"/>
      <c r="U51" s="491"/>
      <c r="V51" s="492"/>
      <c r="W51" s="270" t="s">
        <v>27</v>
      </c>
      <c r="X51" s="271"/>
      <c r="Y51" s="271"/>
      <c r="Z51" s="271"/>
      <c r="AA51" s="272"/>
      <c r="AB51" s="273">
        <f>Hoja1!D8</f>
        <v>90</v>
      </c>
      <c r="AC51" s="476"/>
      <c r="AD51" s="476"/>
      <c r="AE51" s="476"/>
      <c r="AF51" s="477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</row>
    <row r="52" spans="1:49" s="109" customFormat="1" ht="33" customHeight="1" thickBot="1" x14ac:dyDescent="0.3">
      <c r="A52" s="473" t="s">
        <v>51</v>
      </c>
      <c r="B52" s="290" t="s">
        <v>0</v>
      </c>
      <c r="C52" s="68" t="s">
        <v>1</v>
      </c>
      <c r="D52" s="293"/>
      <c r="E52" s="493"/>
      <c r="F52" s="493"/>
      <c r="G52" s="494"/>
      <c r="H52" s="276" t="s">
        <v>1</v>
      </c>
      <c r="I52" s="277"/>
      <c r="J52" s="277"/>
      <c r="K52" s="277"/>
      <c r="L52" s="278"/>
      <c r="M52" s="276" t="s">
        <v>1</v>
      </c>
      <c r="N52" s="277"/>
      <c r="O52" s="277"/>
      <c r="P52" s="277"/>
      <c r="Q52" s="278"/>
      <c r="R52" s="276" t="s">
        <v>1</v>
      </c>
      <c r="S52" s="277"/>
      <c r="T52" s="277"/>
      <c r="U52" s="277"/>
      <c r="V52" s="278"/>
      <c r="W52" s="276" t="s">
        <v>1</v>
      </c>
      <c r="X52" s="277"/>
      <c r="Y52" s="277"/>
      <c r="Z52" s="277"/>
      <c r="AA52" s="278"/>
      <c r="AB52" s="276" t="s">
        <v>1</v>
      </c>
      <c r="AC52" s="277"/>
      <c r="AD52" s="277"/>
      <c r="AE52" s="277"/>
      <c r="AF52" s="278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</row>
    <row r="53" spans="1:49" s="109" customFormat="1" ht="33" customHeight="1" thickBot="1" x14ac:dyDescent="0.3">
      <c r="A53" s="474"/>
      <c r="B53" s="291"/>
      <c r="C53" s="282" t="s">
        <v>2</v>
      </c>
      <c r="D53" s="283"/>
      <c r="E53" s="482">
        <f>Hoja1!B8</f>
        <v>310004561</v>
      </c>
      <c r="F53" s="483"/>
      <c r="G53" s="484"/>
      <c r="H53" s="279"/>
      <c r="I53" s="280"/>
      <c r="J53" s="280"/>
      <c r="K53" s="280"/>
      <c r="L53" s="281"/>
      <c r="M53" s="279"/>
      <c r="N53" s="280"/>
      <c r="O53" s="280"/>
      <c r="P53" s="280"/>
      <c r="Q53" s="281"/>
      <c r="R53" s="279"/>
      <c r="S53" s="280"/>
      <c r="T53" s="280"/>
      <c r="U53" s="280"/>
      <c r="V53" s="281"/>
      <c r="W53" s="279"/>
      <c r="X53" s="280"/>
      <c r="Y53" s="280"/>
      <c r="Z53" s="280"/>
      <c r="AA53" s="281"/>
      <c r="AB53" s="279"/>
      <c r="AC53" s="280"/>
      <c r="AD53" s="280"/>
      <c r="AE53" s="280"/>
      <c r="AF53" s="281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</row>
    <row r="54" spans="1:49" s="109" customFormat="1" ht="33" customHeight="1" thickBot="1" x14ac:dyDescent="0.3">
      <c r="A54" s="475"/>
      <c r="B54" s="292"/>
      <c r="C54" s="66" t="s">
        <v>11</v>
      </c>
      <c r="D54" s="67" t="s">
        <v>12</v>
      </c>
      <c r="E54" s="66" t="s">
        <v>13</v>
      </c>
      <c r="F54" s="67" t="s">
        <v>14</v>
      </c>
      <c r="G54" s="66" t="s">
        <v>15</v>
      </c>
      <c r="H54" s="66" t="s">
        <v>11</v>
      </c>
      <c r="I54" s="67" t="s">
        <v>12</v>
      </c>
      <c r="J54" s="66" t="s">
        <v>13</v>
      </c>
      <c r="K54" s="67" t="s">
        <v>14</v>
      </c>
      <c r="L54" s="66" t="s">
        <v>15</v>
      </c>
      <c r="M54" s="66" t="s">
        <v>11</v>
      </c>
      <c r="N54" s="67" t="s">
        <v>12</v>
      </c>
      <c r="O54" s="66" t="s">
        <v>13</v>
      </c>
      <c r="P54" s="67" t="s">
        <v>14</v>
      </c>
      <c r="Q54" s="66" t="s">
        <v>15</v>
      </c>
      <c r="R54" s="66" t="s">
        <v>11</v>
      </c>
      <c r="S54" s="67" t="s">
        <v>12</v>
      </c>
      <c r="T54" s="66" t="s">
        <v>13</v>
      </c>
      <c r="U54" s="67" t="s">
        <v>14</v>
      </c>
      <c r="V54" s="66" t="s">
        <v>15</v>
      </c>
      <c r="W54" s="66" t="s">
        <v>11</v>
      </c>
      <c r="X54" s="67" t="s">
        <v>12</v>
      </c>
      <c r="Y54" s="66" t="s">
        <v>13</v>
      </c>
      <c r="Z54" s="67" t="s">
        <v>14</v>
      </c>
      <c r="AA54" s="66" t="s">
        <v>15</v>
      </c>
      <c r="AB54" s="66" t="s">
        <v>11</v>
      </c>
      <c r="AC54" s="67" t="s">
        <v>12</v>
      </c>
      <c r="AD54" s="66" t="s">
        <v>13</v>
      </c>
      <c r="AE54" s="67" t="s">
        <v>14</v>
      </c>
      <c r="AF54" s="66" t="s">
        <v>15</v>
      </c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</row>
    <row r="55" spans="1:49" s="109" customFormat="1" ht="33" customHeight="1" thickBot="1" x14ac:dyDescent="0.3">
      <c r="A55" s="485" t="s">
        <v>57</v>
      </c>
      <c r="B55" s="117" t="s">
        <v>150</v>
      </c>
      <c r="C55" s="113"/>
      <c r="D55" s="114"/>
      <c r="E55" s="115"/>
      <c r="F55" s="114"/>
      <c r="G55" s="116"/>
      <c r="H55" s="113"/>
      <c r="I55" s="114"/>
      <c r="J55" s="115"/>
      <c r="K55" s="114"/>
      <c r="L55" s="116"/>
      <c r="M55" s="113"/>
      <c r="N55" s="114"/>
      <c r="O55" s="115"/>
      <c r="P55" s="114"/>
      <c r="Q55" s="116"/>
      <c r="R55" s="113"/>
      <c r="S55" s="114"/>
      <c r="T55" s="115"/>
      <c r="U55" s="114"/>
      <c r="V55" s="116"/>
      <c r="W55" s="113"/>
      <c r="X55" s="114"/>
      <c r="Y55" s="115"/>
      <c r="Z55" s="114"/>
      <c r="AA55" s="116"/>
      <c r="AB55" s="113"/>
      <c r="AC55" s="114"/>
      <c r="AD55" s="115"/>
      <c r="AE55" s="114"/>
      <c r="AF55" s="116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</row>
    <row r="56" spans="1:49" s="109" customFormat="1" ht="33" customHeight="1" thickBot="1" x14ac:dyDescent="0.3">
      <c r="A56" s="486"/>
      <c r="B56" s="73" t="s">
        <v>3</v>
      </c>
      <c r="C56" s="41"/>
      <c r="D56" s="42"/>
      <c r="E56" s="42"/>
      <c r="F56" s="42"/>
      <c r="G56" s="43"/>
      <c r="H56" s="41"/>
      <c r="I56" s="42"/>
      <c r="J56" s="42"/>
      <c r="K56" s="42"/>
      <c r="L56" s="43"/>
      <c r="M56" s="41"/>
      <c r="N56" s="42"/>
      <c r="O56" s="42"/>
      <c r="P56" s="42"/>
      <c r="Q56" s="43"/>
      <c r="R56" s="41"/>
      <c r="S56" s="42"/>
      <c r="T56" s="42"/>
      <c r="U56" s="42"/>
      <c r="V56" s="43"/>
      <c r="W56" s="41"/>
      <c r="X56" s="42"/>
      <c r="Y56" s="42"/>
      <c r="Z56" s="42"/>
      <c r="AA56" s="43"/>
      <c r="AB56" s="41"/>
      <c r="AC56" s="42"/>
      <c r="AD56" s="42"/>
      <c r="AE56" s="42"/>
      <c r="AF56" s="43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</row>
    <row r="57" spans="1:49" s="109" customFormat="1" ht="33" customHeight="1" thickBot="1" x14ac:dyDescent="0.3">
      <c r="A57" s="388" t="s">
        <v>4</v>
      </c>
      <c r="B57" s="389"/>
      <c r="C57" s="335"/>
      <c r="D57" s="336"/>
      <c r="E57" s="337"/>
      <c r="F57" s="30" t="s">
        <v>5</v>
      </c>
      <c r="G57" s="31"/>
      <c r="H57" s="296"/>
      <c r="I57" s="297"/>
      <c r="J57" s="338"/>
      <c r="K57" s="30" t="s">
        <v>5</v>
      </c>
      <c r="L57" s="31"/>
      <c r="M57" s="296"/>
      <c r="N57" s="297"/>
      <c r="O57" s="298"/>
      <c r="P57" s="32" t="s">
        <v>5</v>
      </c>
      <c r="Q57" s="31"/>
      <c r="R57" s="296"/>
      <c r="S57" s="297"/>
      <c r="T57" s="298"/>
      <c r="U57" s="32" t="s">
        <v>5</v>
      </c>
      <c r="V57" s="31"/>
      <c r="W57" s="296"/>
      <c r="X57" s="297"/>
      <c r="Y57" s="298"/>
      <c r="Z57" s="32" t="s">
        <v>5</v>
      </c>
      <c r="AA57" s="31"/>
      <c r="AB57" s="296"/>
      <c r="AC57" s="297"/>
      <c r="AD57" s="298"/>
      <c r="AE57" s="32" t="s">
        <v>5</v>
      </c>
      <c r="AF57" s="31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</row>
    <row r="58" spans="1:49" s="109" customFormat="1" ht="33" customHeight="1" thickBot="1" x14ac:dyDescent="0.3">
      <c r="A58" s="396" t="s">
        <v>10</v>
      </c>
      <c r="B58" s="397"/>
      <c r="C58" s="20"/>
      <c r="D58" s="21"/>
      <c r="E58" s="21"/>
      <c r="F58" s="21"/>
      <c r="G58" s="22"/>
      <c r="H58" s="20"/>
      <c r="I58" s="21"/>
      <c r="J58" s="21"/>
      <c r="K58" s="21"/>
      <c r="L58" s="23"/>
      <c r="M58" s="24"/>
      <c r="N58" s="21"/>
      <c r="O58" s="21"/>
      <c r="P58" s="21"/>
      <c r="Q58" s="22"/>
      <c r="R58" s="20"/>
      <c r="S58" s="21"/>
      <c r="T58" s="21"/>
      <c r="U58" s="21"/>
      <c r="V58" s="23"/>
      <c r="W58" s="24"/>
      <c r="X58" s="21"/>
      <c r="Y58" s="21"/>
      <c r="Z58" s="21"/>
      <c r="AA58" s="47"/>
      <c r="AB58" s="48"/>
      <c r="AC58" s="49"/>
      <c r="AD58" s="49"/>
      <c r="AE58" s="49"/>
      <c r="AF58" s="50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</row>
    <row r="59" spans="1:49" s="109" customFormat="1" ht="33" customHeight="1" thickBot="1" x14ac:dyDescent="0.3"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</row>
    <row r="60" spans="1:49" ht="39" customHeight="1" thickBot="1" x14ac:dyDescent="0.3">
      <c r="A60" s="398" t="s">
        <v>16</v>
      </c>
      <c r="B60" s="399"/>
      <c r="C60" s="399"/>
      <c r="D60" s="399"/>
      <c r="E60" s="399"/>
      <c r="F60" s="399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401"/>
    </row>
    <row r="61" spans="1:49" ht="54" customHeight="1" thickBot="1" x14ac:dyDescent="0.3">
      <c r="A61" s="36" t="s">
        <v>28</v>
      </c>
      <c r="B61" s="37" t="s">
        <v>17</v>
      </c>
      <c r="C61" s="33" t="s">
        <v>21</v>
      </c>
      <c r="D61" s="33" t="s">
        <v>25</v>
      </c>
      <c r="E61" s="449" t="s">
        <v>18</v>
      </c>
      <c r="F61" s="450"/>
      <c r="G61" s="450"/>
      <c r="H61" s="450"/>
      <c r="I61" s="451"/>
      <c r="J61" s="33" t="s">
        <v>22</v>
      </c>
      <c r="K61" s="33" t="s">
        <v>24</v>
      </c>
      <c r="L61" s="408" t="s">
        <v>26</v>
      </c>
      <c r="M61" s="409"/>
      <c r="N61" s="452" t="s">
        <v>28</v>
      </c>
      <c r="O61" s="453"/>
      <c r="P61" s="454" t="s">
        <v>17</v>
      </c>
      <c r="Q61" s="455"/>
      <c r="R61" s="455"/>
      <c r="S61" s="455"/>
      <c r="T61" s="455"/>
      <c r="U61" s="456"/>
      <c r="V61" s="33" t="s">
        <v>21</v>
      </c>
      <c r="W61" s="33" t="s">
        <v>25</v>
      </c>
      <c r="X61" s="449" t="s">
        <v>18</v>
      </c>
      <c r="Y61" s="450"/>
      <c r="Z61" s="450"/>
      <c r="AA61" s="450"/>
      <c r="AB61" s="451"/>
      <c r="AC61" s="33" t="s">
        <v>22</v>
      </c>
      <c r="AD61" s="33" t="s">
        <v>24</v>
      </c>
      <c r="AE61" s="408" t="s">
        <v>26</v>
      </c>
      <c r="AF61" s="409"/>
    </row>
    <row r="62" spans="1:49" ht="37.5" customHeight="1" x14ac:dyDescent="0.25">
      <c r="A62" s="58"/>
      <c r="B62" s="59"/>
      <c r="C62" s="60"/>
      <c r="D62" s="60"/>
      <c r="E62" s="457"/>
      <c r="F62" s="458"/>
      <c r="G62" s="458"/>
      <c r="H62" s="458"/>
      <c r="I62" s="459"/>
      <c r="J62" s="60"/>
      <c r="K62" s="60"/>
      <c r="L62" s="60"/>
      <c r="M62" s="61"/>
      <c r="N62" s="370"/>
      <c r="O62" s="390"/>
      <c r="P62" s="391"/>
      <c r="Q62" s="392"/>
      <c r="R62" s="392"/>
      <c r="S62" s="392"/>
      <c r="T62" s="392"/>
      <c r="U62" s="390"/>
      <c r="V62" s="80"/>
      <c r="W62" s="81"/>
      <c r="X62" s="393"/>
      <c r="Y62" s="394"/>
      <c r="Z62" s="394"/>
      <c r="AA62" s="394"/>
      <c r="AB62" s="395"/>
      <c r="AC62" s="82"/>
      <c r="AD62" s="82"/>
      <c r="AE62" s="82"/>
      <c r="AF62" s="83"/>
    </row>
    <row r="63" spans="1:49" ht="37.5" customHeight="1" x14ac:dyDescent="0.25">
      <c r="A63" s="62"/>
      <c r="B63" s="35"/>
      <c r="C63" s="29"/>
      <c r="D63" s="29"/>
      <c r="E63" s="376"/>
      <c r="F63" s="377"/>
      <c r="G63" s="377"/>
      <c r="H63" s="377"/>
      <c r="I63" s="378"/>
      <c r="J63" s="29"/>
      <c r="K63" s="29"/>
      <c r="L63" s="29"/>
      <c r="M63" s="3"/>
      <c r="N63" s="371"/>
      <c r="O63" s="372"/>
      <c r="P63" s="373"/>
      <c r="Q63" s="374"/>
      <c r="R63" s="374"/>
      <c r="S63" s="374"/>
      <c r="T63" s="374"/>
      <c r="U63" s="375"/>
      <c r="V63" s="1"/>
      <c r="W63" s="29"/>
      <c r="X63" s="376"/>
      <c r="Y63" s="377"/>
      <c r="Z63" s="377"/>
      <c r="AA63" s="377"/>
      <c r="AB63" s="378"/>
      <c r="AC63" s="51"/>
      <c r="AD63" s="51"/>
      <c r="AE63" s="51"/>
      <c r="AF63" s="52"/>
    </row>
    <row r="64" spans="1:49" ht="37.5" customHeight="1" x14ac:dyDescent="0.25">
      <c r="A64" s="62"/>
      <c r="B64" s="35"/>
      <c r="C64" s="29"/>
      <c r="D64" s="29"/>
      <c r="E64" s="376"/>
      <c r="F64" s="377"/>
      <c r="G64" s="377"/>
      <c r="H64" s="377"/>
      <c r="I64" s="378"/>
      <c r="J64" s="29"/>
      <c r="K64" s="29"/>
      <c r="L64" s="29"/>
      <c r="M64" s="3"/>
      <c r="N64" s="371"/>
      <c r="O64" s="372"/>
      <c r="P64" s="373"/>
      <c r="Q64" s="374"/>
      <c r="R64" s="374"/>
      <c r="S64" s="374"/>
      <c r="T64" s="374"/>
      <c r="U64" s="375"/>
      <c r="V64" s="1"/>
      <c r="W64" s="29"/>
      <c r="X64" s="376"/>
      <c r="Y64" s="377"/>
      <c r="Z64" s="377"/>
      <c r="AA64" s="377"/>
      <c r="AB64" s="378"/>
      <c r="AC64" s="51"/>
      <c r="AD64" s="51"/>
      <c r="AE64" s="51"/>
      <c r="AF64" s="52"/>
    </row>
    <row r="65" spans="1:32" ht="37.5" customHeight="1" x14ac:dyDescent="0.25">
      <c r="A65" s="62"/>
      <c r="B65" s="35"/>
      <c r="C65" s="29"/>
      <c r="D65" s="29"/>
      <c r="E65" s="376"/>
      <c r="F65" s="377"/>
      <c r="G65" s="377"/>
      <c r="H65" s="377"/>
      <c r="I65" s="378"/>
      <c r="J65" s="29"/>
      <c r="K65" s="29"/>
      <c r="L65" s="29"/>
      <c r="M65" s="3"/>
      <c r="N65" s="371"/>
      <c r="O65" s="372"/>
      <c r="P65" s="373"/>
      <c r="Q65" s="374"/>
      <c r="R65" s="374"/>
      <c r="S65" s="374"/>
      <c r="T65" s="374"/>
      <c r="U65" s="375"/>
      <c r="V65" s="1"/>
      <c r="W65" s="29"/>
      <c r="X65" s="376"/>
      <c r="Y65" s="377"/>
      <c r="Z65" s="377"/>
      <c r="AA65" s="377"/>
      <c r="AB65" s="378"/>
      <c r="AC65" s="51"/>
      <c r="AD65" s="51"/>
      <c r="AE65" s="51"/>
      <c r="AF65" s="52"/>
    </row>
    <row r="66" spans="1:32" ht="37.5" customHeight="1" x14ac:dyDescent="0.25">
      <c r="A66" s="62"/>
      <c r="B66" s="35"/>
      <c r="C66" s="29"/>
      <c r="D66" s="29"/>
      <c r="E66" s="215"/>
      <c r="F66" s="216"/>
      <c r="G66" s="216"/>
      <c r="H66" s="216"/>
      <c r="I66" s="217"/>
      <c r="J66" s="29"/>
      <c r="K66" s="29"/>
      <c r="L66" s="29"/>
      <c r="M66" s="3"/>
      <c r="N66" s="371"/>
      <c r="O66" s="372"/>
      <c r="P66" s="373"/>
      <c r="Q66" s="374"/>
      <c r="R66" s="374"/>
      <c r="S66" s="374"/>
      <c r="T66" s="374"/>
      <c r="U66" s="375"/>
      <c r="V66" s="1"/>
      <c r="W66" s="29"/>
      <c r="X66" s="215"/>
      <c r="Y66" s="216"/>
      <c r="Z66" s="216"/>
      <c r="AA66" s="216"/>
      <c r="AB66" s="217"/>
      <c r="AC66" s="51"/>
      <c r="AD66" s="51"/>
      <c r="AE66" s="51"/>
      <c r="AF66" s="52"/>
    </row>
    <row r="67" spans="1:32" ht="37.5" customHeight="1" x14ac:dyDescent="0.25">
      <c r="A67" s="62"/>
      <c r="B67" s="35"/>
      <c r="C67" s="29"/>
      <c r="D67" s="29"/>
      <c r="E67" s="215"/>
      <c r="F67" s="216"/>
      <c r="G67" s="216"/>
      <c r="H67" s="216"/>
      <c r="I67" s="217"/>
      <c r="J67" s="29"/>
      <c r="K67" s="29"/>
      <c r="L67" s="29"/>
      <c r="M67" s="3"/>
      <c r="N67" s="371"/>
      <c r="O67" s="372"/>
      <c r="P67" s="373"/>
      <c r="Q67" s="374"/>
      <c r="R67" s="374"/>
      <c r="S67" s="374"/>
      <c r="T67" s="374"/>
      <c r="U67" s="375"/>
      <c r="V67" s="1"/>
      <c r="W67" s="29"/>
      <c r="X67" s="215"/>
      <c r="Y67" s="216"/>
      <c r="Z67" s="216"/>
      <c r="AA67" s="216"/>
      <c r="AB67" s="217"/>
      <c r="AC67" s="51"/>
      <c r="AD67" s="51"/>
      <c r="AE67" s="51"/>
      <c r="AF67" s="52"/>
    </row>
    <row r="68" spans="1:32" ht="37.5" customHeight="1" x14ac:dyDescent="0.25">
      <c r="A68" s="62"/>
      <c r="B68" s="35"/>
      <c r="C68" s="29"/>
      <c r="D68" s="29"/>
      <c r="E68" s="215"/>
      <c r="F68" s="216"/>
      <c r="G68" s="216"/>
      <c r="H68" s="216"/>
      <c r="I68" s="217"/>
      <c r="J68" s="29"/>
      <c r="K68" s="29"/>
      <c r="L68" s="29"/>
      <c r="M68" s="3"/>
      <c r="N68" s="371"/>
      <c r="O68" s="372"/>
      <c r="P68" s="373"/>
      <c r="Q68" s="374"/>
      <c r="R68" s="374"/>
      <c r="S68" s="374"/>
      <c r="T68" s="374"/>
      <c r="U68" s="375"/>
      <c r="V68" s="1"/>
      <c r="W68" s="29"/>
      <c r="X68" s="215"/>
      <c r="Y68" s="216"/>
      <c r="Z68" s="216"/>
      <c r="AA68" s="216"/>
      <c r="AB68" s="217"/>
      <c r="AC68" s="51"/>
      <c r="AD68" s="51"/>
      <c r="AE68" s="51"/>
      <c r="AF68" s="52"/>
    </row>
    <row r="69" spans="1:32" ht="37.5" customHeight="1" x14ac:dyDescent="0.25">
      <c r="A69" s="62"/>
      <c r="B69" s="35"/>
      <c r="C69" s="29"/>
      <c r="D69" s="29"/>
      <c r="E69" s="215"/>
      <c r="F69" s="216"/>
      <c r="G69" s="216"/>
      <c r="H69" s="216"/>
      <c r="I69" s="217"/>
      <c r="J69" s="29"/>
      <c r="K69" s="29"/>
      <c r="L69" s="29"/>
      <c r="M69" s="3"/>
      <c r="N69" s="371"/>
      <c r="O69" s="372"/>
      <c r="P69" s="373"/>
      <c r="Q69" s="374"/>
      <c r="R69" s="374"/>
      <c r="S69" s="374"/>
      <c r="T69" s="374"/>
      <c r="U69" s="375"/>
      <c r="V69" s="1"/>
      <c r="W69" s="29"/>
      <c r="X69" s="215"/>
      <c r="Y69" s="216"/>
      <c r="Z69" s="216"/>
      <c r="AA69" s="216"/>
      <c r="AB69" s="217"/>
      <c r="AC69" s="51"/>
      <c r="AD69" s="51"/>
      <c r="AE69" s="51"/>
      <c r="AF69" s="52"/>
    </row>
    <row r="70" spans="1:32" ht="37.5" customHeight="1" x14ac:dyDescent="0.25">
      <c r="A70" s="62"/>
      <c r="B70" s="35"/>
      <c r="C70" s="29"/>
      <c r="D70" s="29"/>
      <c r="E70" s="215"/>
      <c r="F70" s="216"/>
      <c r="G70" s="216"/>
      <c r="H70" s="216"/>
      <c r="I70" s="217"/>
      <c r="J70" s="29"/>
      <c r="K70" s="29"/>
      <c r="L70" s="29"/>
      <c r="M70" s="3"/>
      <c r="N70" s="371"/>
      <c r="O70" s="372"/>
      <c r="P70" s="373"/>
      <c r="Q70" s="374"/>
      <c r="R70" s="374"/>
      <c r="S70" s="374"/>
      <c r="T70" s="374"/>
      <c r="U70" s="375"/>
      <c r="V70" s="1"/>
      <c r="W70" s="29"/>
      <c r="X70" s="215"/>
      <c r="Y70" s="216"/>
      <c r="Z70" s="216"/>
      <c r="AA70" s="216"/>
      <c r="AB70" s="217"/>
      <c r="AC70" s="51"/>
      <c r="AD70" s="51"/>
      <c r="AE70" s="51"/>
      <c r="AF70" s="52"/>
    </row>
    <row r="71" spans="1:32" ht="37.5" customHeight="1" x14ac:dyDescent="0.25">
      <c r="A71" s="62"/>
      <c r="B71" s="35"/>
      <c r="C71" s="29"/>
      <c r="D71" s="29"/>
      <c r="E71" s="215"/>
      <c r="F71" s="216"/>
      <c r="G71" s="216"/>
      <c r="H71" s="216"/>
      <c r="I71" s="217"/>
      <c r="J71" s="29"/>
      <c r="K71" s="29"/>
      <c r="L71" s="29"/>
      <c r="M71" s="3"/>
      <c r="N71" s="371"/>
      <c r="O71" s="372"/>
      <c r="P71" s="373"/>
      <c r="Q71" s="374"/>
      <c r="R71" s="374"/>
      <c r="S71" s="374"/>
      <c r="T71" s="374"/>
      <c r="U71" s="375"/>
      <c r="V71" s="1"/>
      <c r="W71" s="29"/>
      <c r="X71" s="215"/>
      <c r="Y71" s="216"/>
      <c r="Z71" s="216"/>
      <c r="AA71" s="216"/>
      <c r="AB71" s="217"/>
      <c r="AC71" s="51"/>
      <c r="AD71" s="51"/>
      <c r="AE71" s="51"/>
      <c r="AF71" s="52"/>
    </row>
    <row r="72" spans="1:32" ht="37.5" customHeight="1" x14ac:dyDescent="0.25">
      <c r="A72" s="62"/>
      <c r="B72" s="35"/>
      <c r="C72" s="29"/>
      <c r="D72" s="29"/>
      <c r="E72" s="215"/>
      <c r="F72" s="216"/>
      <c r="G72" s="216"/>
      <c r="H72" s="216"/>
      <c r="I72" s="217"/>
      <c r="J72" s="29"/>
      <c r="K72" s="29"/>
      <c r="L72" s="29"/>
      <c r="M72" s="3"/>
      <c r="N72" s="371"/>
      <c r="O72" s="372"/>
      <c r="P72" s="373"/>
      <c r="Q72" s="374"/>
      <c r="R72" s="374"/>
      <c r="S72" s="374"/>
      <c r="T72" s="374"/>
      <c r="U72" s="375"/>
      <c r="V72" s="1"/>
      <c r="W72" s="29"/>
      <c r="X72" s="215"/>
      <c r="Y72" s="216"/>
      <c r="Z72" s="216"/>
      <c r="AA72" s="216"/>
      <c r="AB72" s="217"/>
      <c r="AC72" s="51"/>
      <c r="AD72" s="51"/>
      <c r="AE72" s="51"/>
      <c r="AF72" s="52"/>
    </row>
    <row r="73" spans="1:32" ht="37.5" customHeight="1" x14ac:dyDescent="0.25">
      <c r="A73" s="62"/>
      <c r="B73" s="35"/>
      <c r="C73" s="29"/>
      <c r="D73" s="29"/>
      <c r="E73" s="215"/>
      <c r="F73" s="216"/>
      <c r="G73" s="216"/>
      <c r="H73" s="216"/>
      <c r="I73" s="217"/>
      <c r="J73" s="29"/>
      <c r="K73" s="29"/>
      <c r="L73" s="29"/>
      <c r="M73" s="3"/>
      <c r="N73" s="371"/>
      <c r="O73" s="372"/>
      <c r="P73" s="373"/>
      <c r="Q73" s="374"/>
      <c r="R73" s="374"/>
      <c r="S73" s="374"/>
      <c r="T73" s="374"/>
      <c r="U73" s="375"/>
      <c r="V73" s="1"/>
      <c r="W73" s="29"/>
      <c r="X73" s="215"/>
      <c r="Y73" s="216"/>
      <c r="Z73" s="216"/>
      <c r="AA73" s="216"/>
      <c r="AB73" s="217"/>
      <c r="AC73" s="51"/>
      <c r="AD73" s="51"/>
      <c r="AE73" s="51"/>
      <c r="AF73" s="52"/>
    </row>
    <row r="74" spans="1:32" ht="37.5" customHeight="1" x14ac:dyDescent="0.25">
      <c r="A74" s="62"/>
      <c r="B74" s="35"/>
      <c r="C74" s="29"/>
      <c r="D74" s="29"/>
      <c r="E74" s="215"/>
      <c r="F74" s="216"/>
      <c r="G74" s="216"/>
      <c r="H74" s="216"/>
      <c r="I74" s="217"/>
      <c r="J74" s="29"/>
      <c r="K74" s="29"/>
      <c r="L74" s="29"/>
      <c r="M74" s="3"/>
      <c r="N74" s="371"/>
      <c r="O74" s="372"/>
      <c r="P74" s="373"/>
      <c r="Q74" s="374"/>
      <c r="R74" s="374"/>
      <c r="S74" s="374"/>
      <c r="T74" s="374"/>
      <c r="U74" s="375"/>
      <c r="V74" s="1"/>
      <c r="W74" s="29"/>
      <c r="X74" s="215"/>
      <c r="Y74" s="216"/>
      <c r="Z74" s="216"/>
      <c r="AA74" s="216"/>
      <c r="AB74" s="217"/>
      <c r="AC74" s="51"/>
      <c r="AD74" s="51"/>
      <c r="AE74" s="51"/>
      <c r="AF74" s="52"/>
    </row>
    <row r="75" spans="1:32" ht="37.5" customHeight="1" x14ac:dyDescent="0.25">
      <c r="A75" s="62"/>
      <c r="B75" s="35"/>
      <c r="C75" s="29"/>
      <c r="D75" s="29"/>
      <c r="E75" s="215"/>
      <c r="F75" s="216"/>
      <c r="G75" s="216"/>
      <c r="H75" s="216"/>
      <c r="I75" s="217"/>
      <c r="J75" s="29"/>
      <c r="K75" s="29"/>
      <c r="L75" s="29"/>
      <c r="M75" s="3"/>
      <c r="N75" s="371"/>
      <c r="O75" s="372"/>
      <c r="P75" s="373"/>
      <c r="Q75" s="374"/>
      <c r="R75" s="374"/>
      <c r="S75" s="374"/>
      <c r="T75" s="374"/>
      <c r="U75" s="375"/>
      <c r="V75" s="1"/>
      <c r="W75" s="29"/>
      <c r="X75" s="215"/>
      <c r="Y75" s="216"/>
      <c r="Z75" s="216"/>
      <c r="AA75" s="216"/>
      <c r="AB75" s="217"/>
      <c r="AC75" s="51"/>
      <c r="AD75" s="51"/>
      <c r="AE75" s="51"/>
      <c r="AF75" s="52"/>
    </row>
    <row r="76" spans="1:32" ht="37.5" customHeight="1" x14ac:dyDescent="0.25">
      <c r="A76" s="62"/>
      <c r="B76" s="35"/>
      <c r="C76" s="29"/>
      <c r="D76" s="29"/>
      <c r="E76" s="215"/>
      <c r="F76" s="216"/>
      <c r="G76" s="216"/>
      <c r="H76" s="216"/>
      <c r="I76" s="217"/>
      <c r="J76" s="29"/>
      <c r="K76" s="29"/>
      <c r="L76" s="29"/>
      <c r="M76" s="3"/>
      <c r="N76" s="371"/>
      <c r="O76" s="372"/>
      <c r="P76" s="373"/>
      <c r="Q76" s="374"/>
      <c r="R76" s="374"/>
      <c r="S76" s="374"/>
      <c r="T76" s="374"/>
      <c r="U76" s="375"/>
      <c r="V76" s="1"/>
      <c r="W76" s="29"/>
      <c r="X76" s="215"/>
      <c r="Y76" s="216"/>
      <c r="Z76" s="216"/>
      <c r="AA76" s="216"/>
      <c r="AB76" s="217"/>
      <c r="AC76" s="51"/>
      <c r="AD76" s="51"/>
      <c r="AE76" s="51"/>
      <c r="AF76" s="52"/>
    </row>
    <row r="77" spans="1:32" ht="37.5" customHeight="1" x14ac:dyDescent="0.25">
      <c r="A77" s="62"/>
      <c r="B77" s="35"/>
      <c r="C77" s="29"/>
      <c r="D77" s="29"/>
      <c r="E77" s="215"/>
      <c r="F77" s="216"/>
      <c r="G77" s="216"/>
      <c r="H77" s="216"/>
      <c r="I77" s="217"/>
      <c r="J77" s="29"/>
      <c r="K77" s="29"/>
      <c r="L77" s="29"/>
      <c r="M77" s="3"/>
      <c r="N77" s="371"/>
      <c r="O77" s="372"/>
      <c r="P77" s="373"/>
      <c r="Q77" s="374"/>
      <c r="R77" s="374"/>
      <c r="S77" s="374"/>
      <c r="T77" s="374"/>
      <c r="U77" s="375"/>
      <c r="V77" s="1"/>
      <c r="W77" s="29"/>
      <c r="X77" s="215"/>
      <c r="Y77" s="216"/>
      <c r="Z77" s="216"/>
      <c r="AA77" s="216"/>
      <c r="AB77" s="217"/>
      <c r="AC77" s="51"/>
      <c r="AD77" s="51"/>
      <c r="AE77" s="51"/>
      <c r="AF77" s="52"/>
    </row>
    <row r="78" spans="1:32" ht="37.5" customHeight="1" x14ac:dyDescent="0.25">
      <c r="A78" s="62"/>
      <c r="B78" s="35"/>
      <c r="C78" s="29"/>
      <c r="D78" s="29"/>
      <c r="E78" s="215"/>
      <c r="F78" s="216"/>
      <c r="G78" s="216"/>
      <c r="H78" s="216"/>
      <c r="I78" s="217"/>
      <c r="J78" s="29"/>
      <c r="K78" s="29"/>
      <c r="L78" s="29"/>
      <c r="M78" s="3"/>
      <c r="N78" s="371"/>
      <c r="O78" s="372"/>
      <c r="P78" s="373"/>
      <c r="Q78" s="374"/>
      <c r="R78" s="374"/>
      <c r="S78" s="374"/>
      <c r="T78" s="374"/>
      <c r="U78" s="375"/>
      <c r="V78" s="1"/>
      <c r="W78" s="29"/>
      <c r="X78" s="215"/>
      <c r="Y78" s="216"/>
      <c r="Z78" s="216"/>
      <c r="AA78" s="216"/>
      <c r="AB78" s="217"/>
      <c r="AC78" s="51"/>
      <c r="AD78" s="51"/>
      <c r="AE78" s="51"/>
      <c r="AF78" s="52"/>
    </row>
    <row r="79" spans="1:32" ht="37.5" customHeight="1" thickBot="1" x14ac:dyDescent="0.3">
      <c r="A79" s="88"/>
      <c r="B79" s="89"/>
      <c r="C79" s="90"/>
      <c r="D79" s="90"/>
      <c r="E79" s="85"/>
      <c r="F79" s="86"/>
      <c r="G79" s="86"/>
      <c r="H79" s="86"/>
      <c r="I79" s="87"/>
      <c r="J79" s="90"/>
      <c r="K79" s="90"/>
      <c r="L79" s="90"/>
      <c r="M79" s="91"/>
      <c r="N79" s="371"/>
      <c r="O79" s="372"/>
      <c r="P79" s="373"/>
      <c r="Q79" s="374"/>
      <c r="R79" s="374"/>
      <c r="S79" s="374"/>
      <c r="T79" s="374"/>
      <c r="U79" s="375"/>
      <c r="V79" s="1"/>
      <c r="W79" s="29"/>
      <c r="X79" s="215"/>
      <c r="Y79" s="216"/>
      <c r="Z79" s="216"/>
      <c r="AA79" s="216"/>
      <c r="AB79" s="217"/>
      <c r="AC79" s="51"/>
      <c r="AD79" s="92"/>
      <c r="AE79" s="92"/>
      <c r="AF79" s="93"/>
    </row>
    <row r="80" spans="1:32" ht="27" customHeight="1" thickBot="1" x14ac:dyDescent="0.3">
      <c r="A80" s="427" t="s">
        <v>20</v>
      </c>
      <c r="B80" s="428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5"/>
      <c r="N80" s="429" t="s">
        <v>23</v>
      </c>
      <c r="O80" s="430"/>
      <c r="P80" s="430"/>
      <c r="Q80" s="430"/>
      <c r="R80" s="430"/>
      <c r="S80" s="430"/>
      <c r="T80" s="430"/>
      <c r="U80" s="430"/>
      <c r="V80" s="430"/>
      <c r="W80" s="430"/>
      <c r="X80" s="430"/>
      <c r="Y80" s="430"/>
      <c r="Z80" s="430"/>
      <c r="AA80" s="430"/>
      <c r="AB80" s="431"/>
      <c r="AC80" s="84"/>
      <c r="AD80" s="412"/>
      <c r="AE80" s="413"/>
      <c r="AF80" s="414"/>
    </row>
    <row r="81" spans="1:32" ht="23.25" customHeight="1" x14ac:dyDescent="0.25">
      <c r="A81" s="96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8"/>
    </row>
    <row r="82" spans="1:32" ht="23.25" customHeight="1" x14ac:dyDescent="0.25">
      <c r="A82" s="99"/>
      <c r="B82" s="100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1"/>
    </row>
    <row r="83" spans="1:32" ht="23.25" customHeight="1" x14ac:dyDescent="0.25">
      <c r="A83" s="102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4"/>
    </row>
    <row r="84" spans="1:32" ht="23.25" customHeight="1" x14ac:dyDescent="0.25">
      <c r="A84" s="99"/>
      <c r="B84" s="100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1"/>
    </row>
    <row r="85" spans="1:32" ht="23.25" customHeight="1" x14ac:dyDescent="0.25">
      <c r="A85" s="102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4"/>
    </row>
    <row r="86" spans="1:32" ht="23.25" customHeight="1" x14ac:dyDescent="0.25">
      <c r="A86" s="99"/>
      <c r="B86" s="100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1"/>
    </row>
    <row r="87" spans="1:32" ht="23.25" customHeight="1" x14ac:dyDescent="0.25">
      <c r="A87" s="102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4"/>
    </row>
    <row r="88" spans="1:32" ht="23.25" customHeight="1" x14ac:dyDescent="0.25">
      <c r="A88" s="99"/>
      <c r="B88" s="100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1"/>
    </row>
    <row r="89" spans="1:32" ht="23.25" customHeight="1" x14ac:dyDescent="0.25">
      <c r="A89" s="102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4"/>
    </row>
    <row r="90" spans="1:32" ht="23.25" customHeight="1" x14ac:dyDescent="0.25">
      <c r="A90" s="99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1"/>
    </row>
    <row r="91" spans="1:32" ht="23.25" customHeight="1" x14ac:dyDescent="0.25">
      <c r="A91" s="102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4"/>
    </row>
    <row r="92" spans="1:32" ht="23.25" customHeight="1" x14ac:dyDescent="0.25">
      <c r="A92" s="99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1"/>
    </row>
    <row r="93" spans="1:32" ht="23.25" customHeight="1" x14ac:dyDescent="0.25">
      <c r="A93" s="102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4"/>
    </row>
    <row r="94" spans="1:32" ht="23.25" customHeight="1" x14ac:dyDescent="0.25">
      <c r="A94" s="99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1"/>
    </row>
    <row r="95" spans="1:32" ht="23.25" customHeight="1" x14ac:dyDescent="0.25">
      <c r="A95" s="102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4"/>
    </row>
    <row r="96" spans="1:32" ht="23.25" customHeight="1" x14ac:dyDescent="0.25">
      <c r="A96" s="99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1"/>
    </row>
    <row r="97" spans="1:32" s="76" customFormat="1" ht="23.25" customHeight="1" x14ac:dyDescent="0.25">
      <c r="A97" s="102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4"/>
    </row>
    <row r="98" spans="1:32" s="76" customFormat="1" ht="23.25" customHeight="1" x14ac:dyDescent="0.25">
      <c r="A98" s="99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1"/>
    </row>
    <row r="99" spans="1:32" s="76" customFormat="1" ht="23.25" customHeight="1" x14ac:dyDescent="0.25">
      <c r="A99" s="102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/>
    </row>
    <row r="100" spans="1:32" s="76" customFormat="1" ht="23.25" customHeight="1" x14ac:dyDescent="0.25">
      <c r="A100" s="99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1"/>
    </row>
    <row r="101" spans="1:32" s="76" customFormat="1" ht="23.25" customHeight="1" x14ac:dyDescent="0.25">
      <c r="A101" s="102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4"/>
    </row>
    <row r="102" spans="1:32" ht="23.25" customHeight="1" x14ac:dyDescent="0.25">
      <c r="A102" s="99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1"/>
    </row>
    <row r="103" spans="1:32" ht="23.25" customHeight="1" x14ac:dyDescent="0.25">
      <c r="A103" s="102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4"/>
    </row>
    <row r="104" spans="1:32" ht="23.25" customHeight="1" x14ac:dyDescent="0.25">
      <c r="A104" s="99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1"/>
    </row>
    <row r="105" spans="1:32" ht="23.25" customHeight="1" x14ac:dyDescent="0.25">
      <c r="A105" s="105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8"/>
    </row>
    <row r="106" spans="1:32" ht="23.25" customHeight="1" x14ac:dyDescent="0.25">
      <c r="A106" s="105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8"/>
    </row>
    <row r="107" spans="1:32" ht="23.25" customHeight="1" x14ac:dyDescent="0.25">
      <c r="A107" s="102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4"/>
    </row>
    <row r="108" spans="1:32" ht="23.25" customHeight="1" x14ac:dyDescent="0.25">
      <c r="A108" s="99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1"/>
    </row>
    <row r="109" spans="1:32" ht="23.25" customHeight="1" x14ac:dyDescent="0.25">
      <c r="A109" s="102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4"/>
    </row>
    <row r="110" spans="1:32" ht="23.25" customHeight="1" x14ac:dyDescent="0.25">
      <c r="A110" s="99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1"/>
    </row>
    <row r="111" spans="1:32" ht="23.25" customHeight="1" x14ac:dyDescent="0.25">
      <c r="A111" s="102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4"/>
    </row>
    <row r="112" spans="1:32" ht="23.25" customHeight="1" x14ac:dyDescent="0.25">
      <c r="A112" s="99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1"/>
    </row>
    <row r="113" spans="1:32" ht="23.25" customHeight="1" x14ac:dyDescent="0.25">
      <c r="A113" s="102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4"/>
    </row>
    <row r="114" spans="1:32" ht="23.25" customHeight="1" thickBot="1" x14ac:dyDescent="0.3">
      <c r="A114" s="106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8"/>
    </row>
    <row r="115" spans="1:32" ht="42" customHeight="1" x14ac:dyDescent="0.25">
      <c r="A115" s="415" t="s">
        <v>52</v>
      </c>
      <c r="B115" s="416"/>
      <c r="C115" s="416"/>
      <c r="D115" s="416"/>
      <c r="E115" s="416"/>
      <c r="F115" s="416"/>
      <c r="G115" s="416"/>
      <c r="H115" s="416"/>
      <c r="I115" s="416"/>
      <c r="J115" s="416"/>
      <c r="K115" s="416"/>
      <c r="L115" s="416"/>
      <c r="M115" s="416"/>
      <c r="N115" s="416" t="s">
        <v>53</v>
      </c>
      <c r="O115" s="416"/>
      <c r="P115" s="416"/>
      <c r="Q115" s="416"/>
      <c r="R115" s="416"/>
      <c r="S115" s="416"/>
      <c r="T115" s="416"/>
      <c r="U115" s="416"/>
      <c r="V115" s="416"/>
      <c r="W115" s="416"/>
      <c r="X115" s="416"/>
      <c r="Y115" s="416"/>
      <c r="Z115" s="416"/>
      <c r="AA115" s="416"/>
      <c r="AB115" s="416"/>
      <c r="AC115" s="416"/>
      <c r="AD115" s="416"/>
      <c r="AE115" s="416"/>
      <c r="AF115" s="417"/>
    </row>
    <row r="116" spans="1:32" ht="39.75" customHeight="1" x14ac:dyDescent="0.25">
      <c r="A116" s="418" t="s">
        <v>54</v>
      </c>
      <c r="B116" s="419"/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 t="s">
        <v>55</v>
      </c>
      <c r="O116" s="419"/>
      <c r="P116" s="419"/>
      <c r="Q116" s="419"/>
      <c r="R116" s="419"/>
      <c r="S116" s="419"/>
      <c r="T116" s="419"/>
      <c r="U116" s="419"/>
      <c r="V116" s="419"/>
      <c r="W116" s="419"/>
      <c r="X116" s="419"/>
      <c r="Y116" s="419"/>
      <c r="Z116" s="419"/>
      <c r="AA116" s="419"/>
      <c r="AB116" s="419"/>
      <c r="AC116" s="419"/>
      <c r="AD116" s="419"/>
      <c r="AE116" s="419"/>
      <c r="AF116" s="420"/>
    </row>
    <row r="117" spans="1:32" ht="50.25" customHeight="1" x14ac:dyDescent="0.25">
      <c r="A117" s="418" t="s">
        <v>86</v>
      </c>
      <c r="B117" s="419"/>
      <c r="C117" s="419"/>
      <c r="D117" s="419"/>
      <c r="E117" s="421"/>
      <c r="F117" s="421"/>
      <c r="G117" s="421"/>
      <c r="H117" s="421"/>
      <c r="I117" s="421"/>
      <c r="J117" s="421"/>
      <c r="K117" s="421"/>
      <c r="L117" s="421"/>
      <c r="M117" s="421"/>
      <c r="N117" s="421"/>
      <c r="O117" s="421"/>
      <c r="P117" s="421"/>
      <c r="Q117" s="421"/>
      <c r="R117" s="421"/>
      <c r="S117" s="421"/>
      <c r="T117" s="421"/>
      <c r="U117" s="421"/>
      <c r="V117" s="421"/>
      <c r="W117" s="421"/>
      <c r="X117" s="421"/>
      <c r="Y117" s="421"/>
      <c r="Z117" s="421"/>
      <c r="AA117" s="421"/>
      <c r="AB117" s="421"/>
      <c r="AC117" s="421"/>
      <c r="AD117" s="421"/>
      <c r="AE117" s="421"/>
      <c r="AF117" s="422"/>
    </row>
    <row r="118" spans="1:32" ht="74.25" customHeight="1" x14ac:dyDescent="0.25">
      <c r="A118" s="423" t="s">
        <v>19</v>
      </c>
      <c r="B118" s="424"/>
      <c r="C118" s="424"/>
      <c r="D118" s="424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6"/>
    </row>
    <row r="119" spans="1:32" s="76" customFormat="1" ht="65.25" customHeight="1" thickBot="1" x14ac:dyDescent="0.3">
      <c r="A119" s="461" t="s">
        <v>147</v>
      </c>
      <c r="B119" s="462"/>
      <c r="C119" s="462"/>
      <c r="D119" s="462"/>
      <c r="E119" s="462"/>
      <c r="F119" s="462"/>
      <c r="G119" s="462"/>
      <c r="H119" s="462"/>
      <c r="I119" s="462"/>
      <c r="J119" s="462"/>
      <c r="K119" s="462"/>
      <c r="L119" s="462"/>
      <c r="M119" s="462"/>
      <c r="N119" s="462"/>
      <c r="O119" s="462"/>
      <c r="P119" s="462"/>
      <c r="Q119" s="462"/>
      <c r="R119" s="462"/>
      <c r="S119" s="462"/>
      <c r="T119" s="462"/>
      <c r="U119" s="462"/>
      <c r="V119" s="462"/>
      <c r="W119" s="462"/>
      <c r="X119" s="462"/>
      <c r="Y119" s="462"/>
      <c r="Z119" s="462"/>
      <c r="AA119" s="462"/>
      <c r="AB119" s="462"/>
      <c r="AC119" s="462"/>
      <c r="AD119" s="462"/>
      <c r="AE119" s="462"/>
      <c r="AF119" s="463"/>
    </row>
    <row r="120" spans="1:32" ht="15.75" x14ac:dyDescent="0.25">
      <c r="A120" s="411"/>
      <c r="B120" s="460"/>
    </row>
  </sheetData>
  <mergeCells count="223">
    <mergeCell ref="A116:M116"/>
    <mergeCell ref="N116:AF116"/>
    <mergeCell ref="A117:D117"/>
    <mergeCell ref="E117:AF117"/>
    <mergeCell ref="A118:D118"/>
    <mergeCell ref="E118:AF118"/>
    <mergeCell ref="A119:AF119"/>
    <mergeCell ref="D43:G43"/>
    <mergeCell ref="H43:L44"/>
    <mergeCell ref="M43:Q44"/>
    <mergeCell ref="R43:V44"/>
    <mergeCell ref="W43:AA44"/>
    <mergeCell ref="AB43:AF44"/>
    <mergeCell ref="C44:D44"/>
    <mergeCell ref="A115:M115"/>
    <mergeCell ref="N115:AF115"/>
    <mergeCell ref="P77:U77"/>
    <mergeCell ref="N72:O72"/>
    <mergeCell ref="P72:U72"/>
    <mergeCell ref="N73:O73"/>
    <mergeCell ref="P73:U73"/>
    <mergeCell ref="N74:O74"/>
    <mergeCell ref="P74:U74"/>
    <mergeCell ref="N69:O69"/>
    <mergeCell ref="P69:U69"/>
    <mergeCell ref="N70:O70"/>
    <mergeCell ref="P70:U70"/>
    <mergeCell ref="N71:O71"/>
    <mergeCell ref="P71:U71"/>
    <mergeCell ref="A31:B31"/>
    <mergeCell ref="A33:B33"/>
    <mergeCell ref="C33:G33"/>
    <mergeCell ref="H33:L33"/>
    <mergeCell ref="M33:V33"/>
    <mergeCell ref="E61:I61"/>
    <mergeCell ref="L61:M61"/>
    <mergeCell ref="N61:O61"/>
    <mergeCell ref="P61:U61"/>
    <mergeCell ref="A49:B49"/>
    <mergeCell ref="B34:B36"/>
    <mergeCell ref="D34:G34"/>
    <mergeCell ref="H34:L35"/>
    <mergeCell ref="M34:Q35"/>
    <mergeCell ref="R34:V35"/>
    <mergeCell ref="A40:B40"/>
    <mergeCell ref="A58:B58"/>
    <mergeCell ref="E53:G53"/>
    <mergeCell ref="A55:A56"/>
    <mergeCell ref="W33:AA33"/>
    <mergeCell ref="AB33:AF33"/>
    <mergeCell ref="A34:A36"/>
    <mergeCell ref="N66:O66"/>
    <mergeCell ref="N65:O65"/>
    <mergeCell ref="P65:U65"/>
    <mergeCell ref="X65:AB65"/>
    <mergeCell ref="E62:I62"/>
    <mergeCell ref="N62:O62"/>
    <mergeCell ref="P62:U62"/>
    <mergeCell ref="X62:AB62"/>
    <mergeCell ref="A42:B42"/>
    <mergeCell ref="C42:G42"/>
    <mergeCell ref="H42:L42"/>
    <mergeCell ref="M42:V42"/>
    <mergeCell ref="W42:AA42"/>
    <mergeCell ref="AB42:AF42"/>
    <mergeCell ref="A43:A45"/>
    <mergeCell ref="B43:B45"/>
    <mergeCell ref="E63:I63"/>
    <mergeCell ref="N63:O63"/>
    <mergeCell ref="P63:U63"/>
    <mergeCell ref="X63:AB63"/>
    <mergeCell ref="A60:AF60"/>
    <mergeCell ref="D25:G25"/>
    <mergeCell ref="H25:L26"/>
    <mergeCell ref="M25:Q26"/>
    <mergeCell ref="R25:V26"/>
    <mergeCell ref="W25:AA26"/>
    <mergeCell ref="AB25:AF26"/>
    <mergeCell ref="C26:D26"/>
    <mergeCell ref="E26:G26"/>
    <mergeCell ref="A28:A29"/>
    <mergeCell ref="A120:B120"/>
    <mergeCell ref="A13:B13"/>
    <mergeCell ref="AD80:AF80"/>
    <mergeCell ref="N78:O78"/>
    <mergeCell ref="P78:U78"/>
    <mergeCell ref="N79:O79"/>
    <mergeCell ref="P79:U79"/>
    <mergeCell ref="A80:B80"/>
    <mergeCell ref="N80:AB80"/>
    <mergeCell ref="N75:O75"/>
    <mergeCell ref="P75:U75"/>
    <mergeCell ref="N76:O76"/>
    <mergeCell ref="P76:U76"/>
    <mergeCell ref="N77:O77"/>
    <mergeCell ref="P66:U66"/>
    <mergeCell ref="N67:O67"/>
    <mergeCell ref="P67:U67"/>
    <mergeCell ref="N68:O68"/>
    <mergeCell ref="P68:U68"/>
    <mergeCell ref="E64:I64"/>
    <mergeCell ref="N64:O64"/>
    <mergeCell ref="P64:U64"/>
    <mergeCell ref="X64:AB64"/>
    <mergeCell ref="E65:I65"/>
    <mergeCell ref="X61:AB61"/>
    <mergeCell ref="AE61:AF61"/>
    <mergeCell ref="C1:U4"/>
    <mergeCell ref="V1:AF1"/>
    <mergeCell ref="V2:AF2"/>
    <mergeCell ref="V3:AF3"/>
    <mergeCell ref="V4:AF4"/>
    <mergeCell ref="C5:L5"/>
    <mergeCell ref="M5:V5"/>
    <mergeCell ref="W12:Y12"/>
    <mergeCell ref="AB12:AD12"/>
    <mergeCell ref="C12:E12"/>
    <mergeCell ref="H12:J12"/>
    <mergeCell ref="M12:O12"/>
    <mergeCell ref="R12:T12"/>
    <mergeCell ref="D7:G7"/>
    <mergeCell ref="H7:L8"/>
    <mergeCell ref="M7:Q8"/>
    <mergeCell ref="R7:V8"/>
    <mergeCell ref="W7:AA8"/>
    <mergeCell ref="AB7:AF8"/>
    <mergeCell ref="C8:D8"/>
    <mergeCell ref="E8:G8"/>
    <mergeCell ref="M16:Q17"/>
    <mergeCell ref="A6:B6"/>
    <mergeCell ref="C6:G6"/>
    <mergeCell ref="H6:L6"/>
    <mergeCell ref="M6:V6"/>
    <mergeCell ref="W6:AA6"/>
    <mergeCell ref="AB6:AF6"/>
    <mergeCell ref="A5:B5"/>
    <mergeCell ref="W5:AF5"/>
    <mergeCell ref="A12:B12"/>
    <mergeCell ref="A10:A11"/>
    <mergeCell ref="A7:A9"/>
    <mergeCell ref="B7:B9"/>
    <mergeCell ref="A15:B15"/>
    <mergeCell ref="C15:G15"/>
    <mergeCell ref="H15:L15"/>
    <mergeCell ref="M15:V15"/>
    <mergeCell ref="W15:AA15"/>
    <mergeCell ref="AB15:AF15"/>
    <mergeCell ref="A19:A20"/>
    <mergeCell ref="A21:B21"/>
    <mergeCell ref="C21:E21"/>
    <mergeCell ref="H21:J21"/>
    <mergeCell ref="M21:O21"/>
    <mergeCell ref="R21:T21"/>
    <mergeCell ref="W21:Y21"/>
    <mergeCell ref="AB21:AD21"/>
    <mergeCell ref="R16:V17"/>
    <mergeCell ref="W16:AA17"/>
    <mergeCell ref="AB16:AF17"/>
    <mergeCell ref="C17:D17"/>
    <mergeCell ref="E17:G17"/>
    <mergeCell ref="A16:A18"/>
    <mergeCell ref="B16:B18"/>
    <mergeCell ref="D16:G16"/>
    <mergeCell ref="H16:L17"/>
    <mergeCell ref="A37:A38"/>
    <mergeCell ref="A39:B39"/>
    <mergeCell ref="C39:E39"/>
    <mergeCell ref="H39:J39"/>
    <mergeCell ref="M39:O39"/>
    <mergeCell ref="R39:T39"/>
    <mergeCell ref="W39:Y39"/>
    <mergeCell ref="AB39:AD39"/>
    <mergeCell ref="A22:B22"/>
    <mergeCell ref="A24:B24"/>
    <mergeCell ref="C24:G24"/>
    <mergeCell ref="H24:L24"/>
    <mergeCell ref="M24:V24"/>
    <mergeCell ref="W24:AA24"/>
    <mergeCell ref="AB24:AF24"/>
    <mergeCell ref="A25:A27"/>
    <mergeCell ref="B25:B27"/>
    <mergeCell ref="A30:B30"/>
    <mergeCell ref="C30:E30"/>
    <mergeCell ref="H30:J30"/>
    <mergeCell ref="M30:O30"/>
    <mergeCell ref="R30:T30"/>
    <mergeCell ref="W30:Y30"/>
    <mergeCell ref="AB30:AD30"/>
    <mergeCell ref="B52:B54"/>
    <mergeCell ref="D52:G52"/>
    <mergeCell ref="H52:L53"/>
    <mergeCell ref="M52:Q53"/>
    <mergeCell ref="R52:V53"/>
    <mergeCell ref="W52:AA53"/>
    <mergeCell ref="AB52:AF53"/>
    <mergeCell ref="W34:AA35"/>
    <mergeCell ref="AB34:AF35"/>
    <mergeCell ref="C35:D35"/>
    <mergeCell ref="E35:G35"/>
    <mergeCell ref="A57:B57"/>
    <mergeCell ref="C57:E57"/>
    <mergeCell ref="H57:J57"/>
    <mergeCell ref="M57:O57"/>
    <mergeCell ref="R57:T57"/>
    <mergeCell ref="W57:Y57"/>
    <mergeCell ref="C53:D53"/>
    <mergeCell ref="AB57:AD57"/>
    <mergeCell ref="E44:G44"/>
    <mergeCell ref="A46:A47"/>
    <mergeCell ref="A48:B48"/>
    <mergeCell ref="C48:E48"/>
    <mergeCell ref="H48:J48"/>
    <mergeCell ref="M48:O48"/>
    <mergeCell ref="R48:T48"/>
    <mergeCell ref="W48:Y48"/>
    <mergeCell ref="AB48:AD48"/>
    <mergeCell ref="A51:B51"/>
    <mergeCell ref="C51:G51"/>
    <mergeCell ref="H51:L51"/>
    <mergeCell ref="M51:V51"/>
    <mergeCell ref="W51:AA51"/>
    <mergeCell ref="AB51:AF51"/>
    <mergeCell ref="A52:A54"/>
  </mergeCells>
  <pageMargins left="0.39370078740157483" right="0.19685039370078741" top="0" bottom="0" header="0" footer="0"/>
  <pageSetup paperSize="41" scale="32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20"/>
  <sheetViews>
    <sheetView zoomScale="40" zoomScaleNormal="40" zoomScaleSheetLayoutView="130" workbookViewId="0">
      <selection activeCell="M6" sqref="M6:V6"/>
    </sheetView>
  </sheetViews>
  <sheetFormatPr baseColWidth="10" defaultRowHeight="15" x14ac:dyDescent="0.25"/>
  <cols>
    <col min="1" max="1" width="21.28515625" style="46" customWidth="1"/>
    <col min="2" max="2" width="74.85546875" style="57" customWidth="1"/>
    <col min="3" max="32" width="13.140625" style="46" customWidth="1"/>
    <col min="33" max="40" width="11.42578125" style="77"/>
    <col min="41" max="41" width="40.42578125" style="77" bestFit="1" customWidth="1"/>
    <col min="42" max="42" width="101" style="77" customWidth="1"/>
    <col min="43" max="43" width="11.42578125" style="77"/>
    <col min="44" max="44" width="18.85546875" style="77" bestFit="1" customWidth="1"/>
    <col min="45" max="16384" width="11.42578125" style="77"/>
  </cols>
  <sheetData>
    <row r="1" spans="1:49" s="44" customFormat="1" ht="18" customHeight="1" x14ac:dyDescent="0.3">
      <c r="A1" s="173"/>
      <c r="B1" s="174" t="s">
        <v>77</v>
      </c>
      <c r="C1" s="309" t="s">
        <v>78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432" t="s">
        <v>105</v>
      </c>
      <c r="W1" s="433"/>
      <c r="X1" s="433"/>
      <c r="Y1" s="433"/>
      <c r="Z1" s="433"/>
      <c r="AA1" s="434"/>
      <c r="AB1" s="434"/>
      <c r="AC1" s="434"/>
      <c r="AD1" s="434"/>
      <c r="AE1" s="434"/>
      <c r="AF1" s="435"/>
    </row>
    <row r="2" spans="1:49" s="44" customFormat="1" ht="18" customHeight="1" x14ac:dyDescent="0.3">
      <c r="A2" s="175"/>
      <c r="B2" s="176" t="s">
        <v>79</v>
      </c>
      <c r="C2" s="311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436" t="s">
        <v>80</v>
      </c>
      <c r="W2" s="437"/>
      <c r="X2" s="437"/>
      <c r="Y2" s="437"/>
      <c r="Z2" s="437"/>
      <c r="AA2" s="438"/>
      <c r="AB2" s="438"/>
      <c r="AC2" s="438"/>
      <c r="AD2" s="438"/>
      <c r="AE2" s="438"/>
      <c r="AF2" s="439"/>
    </row>
    <row r="3" spans="1:49" s="44" customFormat="1" ht="18" customHeight="1" x14ac:dyDescent="0.3">
      <c r="A3" s="177"/>
      <c r="B3" s="176" t="s">
        <v>81</v>
      </c>
      <c r="C3" s="311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440" t="s">
        <v>82</v>
      </c>
      <c r="W3" s="441"/>
      <c r="X3" s="441"/>
      <c r="Y3" s="441"/>
      <c r="Z3" s="441"/>
      <c r="AA3" s="438"/>
      <c r="AB3" s="438"/>
      <c r="AC3" s="438"/>
      <c r="AD3" s="438"/>
      <c r="AE3" s="438"/>
      <c r="AF3" s="439"/>
    </row>
    <row r="4" spans="1:49" s="44" customFormat="1" ht="18" customHeight="1" thickBot="1" x14ac:dyDescent="0.35">
      <c r="A4" s="178"/>
      <c r="B4" s="179" t="s">
        <v>83</v>
      </c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442" t="s">
        <v>84</v>
      </c>
      <c r="W4" s="443"/>
      <c r="X4" s="443"/>
      <c r="Y4" s="443"/>
      <c r="Z4" s="443"/>
      <c r="AA4" s="444"/>
      <c r="AB4" s="444"/>
      <c r="AC4" s="444"/>
      <c r="AD4" s="444"/>
      <c r="AE4" s="444"/>
      <c r="AF4" s="445"/>
    </row>
    <row r="5" spans="1:49" s="65" customFormat="1" ht="32.25" customHeight="1" thickBot="1" x14ac:dyDescent="0.3">
      <c r="A5" s="261" t="s">
        <v>7</v>
      </c>
      <c r="B5" s="329"/>
      <c r="C5" s="330" t="s">
        <v>58</v>
      </c>
      <c r="D5" s="331"/>
      <c r="E5" s="331"/>
      <c r="F5" s="331"/>
      <c r="G5" s="331"/>
      <c r="H5" s="331"/>
      <c r="I5" s="331"/>
      <c r="J5" s="331"/>
      <c r="K5" s="331"/>
      <c r="L5" s="331"/>
      <c r="M5" s="259" t="s">
        <v>6</v>
      </c>
      <c r="N5" s="259"/>
      <c r="O5" s="259"/>
      <c r="P5" s="259"/>
      <c r="Q5" s="259"/>
      <c r="R5" s="259"/>
      <c r="S5" s="259"/>
      <c r="T5" s="259"/>
      <c r="U5" s="259"/>
      <c r="V5" s="259"/>
      <c r="W5" s="259" t="s">
        <v>76</v>
      </c>
      <c r="X5" s="259"/>
      <c r="Y5" s="259"/>
      <c r="Z5" s="259"/>
      <c r="AA5" s="259"/>
      <c r="AB5" s="259"/>
      <c r="AC5" s="259"/>
      <c r="AD5" s="259"/>
      <c r="AE5" s="259"/>
      <c r="AF5" s="260"/>
      <c r="AL5" s="206"/>
      <c r="AM5" s="206"/>
      <c r="AN5" s="206"/>
      <c r="AO5" s="206"/>
      <c r="AP5" s="206"/>
      <c r="AQ5" s="206"/>
      <c r="AR5" s="206"/>
      <c r="AS5" s="206"/>
      <c r="AT5" s="206"/>
      <c r="AU5" s="206"/>
      <c r="AV5" s="206"/>
      <c r="AW5" s="206"/>
    </row>
    <row r="6" spans="1:49" s="65" customFormat="1" ht="33" customHeight="1" thickBot="1" x14ac:dyDescent="0.3">
      <c r="A6" s="261" t="s">
        <v>8</v>
      </c>
      <c r="B6" s="262"/>
      <c r="C6" s="487" t="s">
        <v>141</v>
      </c>
      <c r="D6" s="488"/>
      <c r="E6" s="488"/>
      <c r="F6" s="488"/>
      <c r="G6" s="489"/>
      <c r="H6" s="266" t="s">
        <v>9</v>
      </c>
      <c r="I6" s="266"/>
      <c r="J6" s="266"/>
      <c r="K6" s="266"/>
      <c r="L6" s="266"/>
      <c r="M6" s="490" t="str">
        <f>Hoja1!C12</f>
        <v>JINETA SUBOFICIAL ART C3 VERDE</v>
      </c>
      <c r="N6" s="491"/>
      <c r="O6" s="491"/>
      <c r="P6" s="491"/>
      <c r="Q6" s="491"/>
      <c r="R6" s="491"/>
      <c r="S6" s="491"/>
      <c r="T6" s="491"/>
      <c r="U6" s="491"/>
      <c r="V6" s="492"/>
      <c r="W6" s="270" t="s">
        <v>27</v>
      </c>
      <c r="X6" s="271"/>
      <c r="Y6" s="271"/>
      <c r="Z6" s="271"/>
      <c r="AA6" s="272"/>
      <c r="AB6" s="273">
        <f>Hoja1!D12</f>
        <v>107</v>
      </c>
      <c r="AC6" s="476"/>
      <c r="AD6" s="476"/>
      <c r="AE6" s="476"/>
      <c r="AF6" s="477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</row>
    <row r="7" spans="1:49" s="109" customFormat="1" ht="33" customHeight="1" thickBot="1" x14ac:dyDescent="0.3">
      <c r="A7" s="473" t="s">
        <v>51</v>
      </c>
      <c r="B7" s="290" t="s">
        <v>0</v>
      </c>
      <c r="C7" s="68" t="s">
        <v>1</v>
      </c>
      <c r="D7" s="293"/>
      <c r="E7" s="493"/>
      <c r="F7" s="493"/>
      <c r="G7" s="494"/>
      <c r="H7" s="276" t="s">
        <v>1</v>
      </c>
      <c r="I7" s="277"/>
      <c r="J7" s="277"/>
      <c r="K7" s="277"/>
      <c r="L7" s="278"/>
      <c r="M7" s="276" t="s">
        <v>1</v>
      </c>
      <c r="N7" s="277"/>
      <c r="O7" s="277"/>
      <c r="P7" s="277"/>
      <c r="Q7" s="278"/>
      <c r="R7" s="276" t="s">
        <v>1</v>
      </c>
      <c r="S7" s="277"/>
      <c r="T7" s="277"/>
      <c r="U7" s="277"/>
      <c r="V7" s="278"/>
      <c r="W7" s="276" t="s">
        <v>1</v>
      </c>
      <c r="X7" s="277"/>
      <c r="Y7" s="277"/>
      <c r="Z7" s="277"/>
      <c r="AA7" s="278"/>
      <c r="AB7" s="276" t="s">
        <v>1</v>
      </c>
      <c r="AC7" s="277"/>
      <c r="AD7" s="277"/>
      <c r="AE7" s="277"/>
      <c r="AF7" s="278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</row>
    <row r="8" spans="1:49" s="109" customFormat="1" ht="33" customHeight="1" thickBot="1" x14ac:dyDescent="0.3">
      <c r="A8" s="474"/>
      <c r="B8" s="291"/>
      <c r="C8" s="282" t="s">
        <v>2</v>
      </c>
      <c r="D8" s="283"/>
      <c r="E8" s="482">
        <f>Hoja1!B12</f>
        <v>300001479</v>
      </c>
      <c r="F8" s="483"/>
      <c r="G8" s="484"/>
      <c r="H8" s="279"/>
      <c r="I8" s="280"/>
      <c r="J8" s="280"/>
      <c r="K8" s="280"/>
      <c r="L8" s="281"/>
      <c r="M8" s="279"/>
      <c r="N8" s="280"/>
      <c r="O8" s="280"/>
      <c r="P8" s="280"/>
      <c r="Q8" s="281"/>
      <c r="R8" s="279"/>
      <c r="S8" s="280"/>
      <c r="T8" s="280"/>
      <c r="U8" s="280"/>
      <c r="V8" s="281"/>
      <c r="W8" s="279"/>
      <c r="X8" s="280"/>
      <c r="Y8" s="280"/>
      <c r="Z8" s="280"/>
      <c r="AA8" s="281"/>
      <c r="AB8" s="279"/>
      <c r="AC8" s="280"/>
      <c r="AD8" s="280"/>
      <c r="AE8" s="280"/>
      <c r="AF8" s="281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</row>
    <row r="9" spans="1:49" s="109" customFormat="1" ht="33" customHeight="1" thickBot="1" x14ac:dyDescent="0.3">
      <c r="A9" s="475"/>
      <c r="B9" s="292"/>
      <c r="C9" s="66" t="s">
        <v>11</v>
      </c>
      <c r="D9" s="67" t="s">
        <v>12</v>
      </c>
      <c r="E9" s="66" t="s">
        <v>13</v>
      </c>
      <c r="F9" s="67" t="s">
        <v>14</v>
      </c>
      <c r="G9" s="66" t="s">
        <v>15</v>
      </c>
      <c r="H9" s="66" t="s">
        <v>11</v>
      </c>
      <c r="I9" s="67" t="s">
        <v>12</v>
      </c>
      <c r="J9" s="66" t="s">
        <v>13</v>
      </c>
      <c r="K9" s="67" t="s">
        <v>14</v>
      </c>
      <c r="L9" s="66" t="s">
        <v>15</v>
      </c>
      <c r="M9" s="66" t="s">
        <v>11</v>
      </c>
      <c r="N9" s="67" t="s">
        <v>12</v>
      </c>
      <c r="O9" s="66" t="s">
        <v>13</v>
      </c>
      <c r="P9" s="67" t="s">
        <v>14</v>
      </c>
      <c r="Q9" s="66" t="s">
        <v>15</v>
      </c>
      <c r="R9" s="66" t="s">
        <v>11</v>
      </c>
      <c r="S9" s="67" t="s">
        <v>12</v>
      </c>
      <c r="T9" s="66" t="s">
        <v>13</v>
      </c>
      <c r="U9" s="67" t="s">
        <v>14</v>
      </c>
      <c r="V9" s="66" t="s">
        <v>15</v>
      </c>
      <c r="W9" s="66" t="s">
        <v>11</v>
      </c>
      <c r="X9" s="67" t="s">
        <v>12</v>
      </c>
      <c r="Y9" s="66" t="s">
        <v>13</v>
      </c>
      <c r="Z9" s="67" t="s">
        <v>14</v>
      </c>
      <c r="AA9" s="66" t="s">
        <v>15</v>
      </c>
      <c r="AB9" s="66" t="s">
        <v>11</v>
      </c>
      <c r="AC9" s="67" t="s">
        <v>12</v>
      </c>
      <c r="AD9" s="66" t="s">
        <v>13</v>
      </c>
      <c r="AE9" s="67" t="s">
        <v>14</v>
      </c>
      <c r="AF9" s="66" t="s">
        <v>15</v>
      </c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</row>
    <row r="10" spans="1:49" s="109" customFormat="1" ht="33" customHeight="1" thickBot="1" x14ac:dyDescent="0.3">
      <c r="A10" s="485" t="s">
        <v>57</v>
      </c>
      <c r="B10" s="117" t="s">
        <v>31</v>
      </c>
      <c r="C10" s="113"/>
      <c r="D10" s="114"/>
      <c r="E10" s="115"/>
      <c r="F10" s="114"/>
      <c r="G10" s="116"/>
      <c r="H10" s="113"/>
      <c r="I10" s="114"/>
      <c r="J10" s="115"/>
      <c r="K10" s="114"/>
      <c r="L10" s="116"/>
      <c r="M10" s="113"/>
      <c r="N10" s="114"/>
      <c r="O10" s="115"/>
      <c r="P10" s="114"/>
      <c r="Q10" s="116"/>
      <c r="R10" s="113"/>
      <c r="S10" s="114"/>
      <c r="T10" s="115"/>
      <c r="U10" s="114"/>
      <c r="V10" s="116"/>
      <c r="W10" s="113"/>
      <c r="X10" s="114"/>
      <c r="Y10" s="115"/>
      <c r="Z10" s="114"/>
      <c r="AA10" s="116"/>
      <c r="AB10" s="113"/>
      <c r="AC10" s="114"/>
      <c r="AD10" s="115"/>
      <c r="AE10" s="114"/>
      <c r="AF10" s="116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</row>
    <row r="11" spans="1:49" s="109" customFormat="1" ht="33" customHeight="1" thickBot="1" x14ac:dyDescent="0.3">
      <c r="A11" s="495"/>
      <c r="B11" s="118" t="s">
        <v>60</v>
      </c>
      <c r="C11" s="119"/>
      <c r="D11" s="120"/>
      <c r="E11" s="121"/>
      <c r="F11" s="120"/>
      <c r="G11" s="122"/>
      <c r="H11" s="119"/>
      <c r="I11" s="120"/>
      <c r="J11" s="121"/>
      <c r="K11" s="120"/>
      <c r="L11" s="122"/>
      <c r="M11" s="119"/>
      <c r="N11" s="120"/>
      <c r="O11" s="121"/>
      <c r="P11" s="120"/>
      <c r="Q11" s="122"/>
      <c r="R11" s="119"/>
      <c r="S11" s="120"/>
      <c r="T11" s="121"/>
      <c r="U11" s="120"/>
      <c r="V11" s="122"/>
      <c r="W11" s="119"/>
      <c r="X11" s="120"/>
      <c r="Y11" s="121"/>
      <c r="Z11" s="120"/>
      <c r="AA11" s="122"/>
      <c r="AB11" s="119"/>
      <c r="AC11" s="120"/>
      <c r="AD11" s="121"/>
      <c r="AE11" s="120"/>
      <c r="AF11" s="122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</row>
    <row r="12" spans="1:49" s="109" customFormat="1" ht="33" customHeight="1" thickBot="1" x14ac:dyDescent="0.3">
      <c r="A12" s="495"/>
      <c r="B12" s="71" t="s">
        <v>56</v>
      </c>
      <c r="C12" s="110"/>
      <c r="D12" s="111"/>
      <c r="E12" s="111"/>
      <c r="F12" s="111"/>
      <c r="G12" s="112"/>
      <c r="H12" s="110"/>
      <c r="I12" s="111"/>
      <c r="J12" s="111"/>
      <c r="K12" s="111"/>
      <c r="L12" s="112"/>
      <c r="M12" s="110"/>
      <c r="N12" s="111"/>
      <c r="O12" s="111"/>
      <c r="P12" s="111"/>
      <c r="Q12" s="112"/>
      <c r="R12" s="110"/>
      <c r="S12" s="111"/>
      <c r="T12" s="111"/>
      <c r="U12" s="111"/>
      <c r="V12" s="112"/>
      <c r="W12" s="110"/>
      <c r="X12" s="111"/>
      <c r="Y12" s="111"/>
      <c r="Z12" s="111"/>
      <c r="AA12" s="112"/>
      <c r="AB12" s="110"/>
      <c r="AC12" s="111"/>
      <c r="AD12" s="111"/>
      <c r="AE12" s="111"/>
      <c r="AF12" s="112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</row>
    <row r="13" spans="1:49" s="109" customFormat="1" ht="33" customHeight="1" thickBot="1" x14ac:dyDescent="0.3">
      <c r="A13" s="486"/>
      <c r="B13" s="73" t="s">
        <v>3</v>
      </c>
      <c r="C13" s="41"/>
      <c r="D13" s="42"/>
      <c r="E13" s="42"/>
      <c r="F13" s="42"/>
      <c r="G13" s="43"/>
      <c r="H13" s="41"/>
      <c r="I13" s="42"/>
      <c r="J13" s="42"/>
      <c r="K13" s="42"/>
      <c r="L13" s="43"/>
      <c r="M13" s="41"/>
      <c r="N13" s="42"/>
      <c r="O13" s="42"/>
      <c r="P13" s="42"/>
      <c r="Q13" s="43"/>
      <c r="R13" s="41"/>
      <c r="S13" s="42"/>
      <c r="T13" s="42"/>
      <c r="U13" s="42"/>
      <c r="V13" s="43"/>
      <c r="W13" s="41"/>
      <c r="X13" s="42"/>
      <c r="Y13" s="42"/>
      <c r="Z13" s="42"/>
      <c r="AA13" s="43"/>
      <c r="AB13" s="41"/>
      <c r="AC13" s="42"/>
      <c r="AD13" s="42"/>
      <c r="AE13" s="42"/>
      <c r="AF13" s="43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</row>
    <row r="14" spans="1:49" s="109" customFormat="1" ht="33" customHeight="1" thickBot="1" x14ac:dyDescent="0.3">
      <c r="A14" s="388" t="s">
        <v>4</v>
      </c>
      <c r="B14" s="389"/>
      <c r="C14" s="335"/>
      <c r="D14" s="336"/>
      <c r="E14" s="337"/>
      <c r="F14" s="30" t="s">
        <v>5</v>
      </c>
      <c r="G14" s="31"/>
      <c r="H14" s="296"/>
      <c r="I14" s="297"/>
      <c r="J14" s="338"/>
      <c r="K14" s="30" t="s">
        <v>5</v>
      </c>
      <c r="L14" s="31"/>
      <c r="M14" s="296"/>
      <c r="N14" s="297"/>
      <c r="O14" s="298"/>
      <c r="P14" s="32" t="s">
        <v>5</v>
      </c>
      <c r="Q14" s="31"/>
      <c r="R14" s="296"/>
      <c r="S14" s="297"/>
      <c r="T14" s="298"/>
      <c r="U14" s="32" t="s">
        <v>5</v>
      </c>
      <c r="V14" s="31"/>
      <c r="W14" s="296"/>
      <c r="X14" s="297"/>
      <c r="Y14" s="298"/>
      <c r="Z14" s="32" t="s">
        <v>5</v>
      </c>
      <c r="AA14" s="31"/>
      <c r="AB14" s="296"/>
      <c r="AC14" s="297"/>
      <c r="AD14" s="298"/>
      <c r="AE14" s="32" t="s">
        <v>5</v>
      </c>
      <c r="AF14" s="31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</row>
    <row r="15" spans="1:49" s="109" customFormat="1" ht="33" customHeight="1" thickBot="1" x14ac:dyDescent="0.3">
      <c r="A15" s="396" t="s">
        <v>10</v>
      </c>
      <c r="B15" s="397"/>
      <c r="C15" s="20"/>
      <c r="D15" s="21"/>
      <c r="E15" s="21"/>
      <c r="F15" s="21"/>
      <c r="G15" s="22"/>
      <c r="H15" s="20"/>
      <c r="I15" s="21"/>
      <c r="J15" s="21"/>
      <c r="K15" s="21"/>
      <c r="L15" s="23"/>
      <c r="M15" s="24"/>
      <c r="N15" s="21"/>
      <c r="O15" s="21"/>
      <c r="P15" s="21"/>
      <c r="Q15" s="22"/>
      <c r="R15" s="20"/>
      <c r="S15" s="21"/>
      <c r="T15" s="21"/>
      <c r="U15" s="21"/>
      <c r="V15" s="23"/>
      <c r="W15" s="24"/>
      <c r="X15" s="21"/>
      <c r="Y15" s="21"/>
      <c r="Z15" s="21"/>
      <c r="AA15" s="47"/>
      <c r="AB15" s="48"/>
      <c r="AC15" s="49"/>
      <c r="AD15" s="49"/>
      <c r="AE15" s="49"/>
      <c r="AF15" s="50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</row>
    <row r="16" spans="1:49" s="109" customFormat="1" ht="33" customHeight="1" thickBot="1" x14ac:dyDescent="0.3"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</row>
    <row r="17" spans="1:49" s="109" customFormat="1" ht="33" customHeight="1" thickBot="1" x14ac:dyDescent="0.3">
      <c r="A17" s="261" t="s">
        <v>8</v>
      </c>
      <c r="B17" s="262"/>
      <c r="C17" s="487" t="s">
        <v>141</v>
      </c>
      <c r="D17" s="488"/>
      <c r="E17" s="488"/>
      <c r="F17" s="488"/>
      <c r="G17" s="489"/>
      <c r="H17" s="266" t="s">
        <v>9</v>
      </c>
      <c r="I17" s="266"/>
      <c r="J17" s="266"/>
      <c r="K17" s="266"/>
      <c r="L17" s="266"/>
      <c r="M17" s="490" t="str">
        <f>Hoja1!C13</f>
        <v>JINETA SUBOFICIAL CAB C3 VERDE</v>
      </c>
      <c r="N17" s="491"/>
      <c r="O17" s="491"/>
      <c r="P17" s="491"/>
      <c r="Q17" s="491"/>
      <c r="R17" s="491"/>
      <c r="S17" s="491"/>
      <c r="T17" s="491"/>
      <c r="U17" s="491"/>
      <c r="V17" s="492"/>
      <c r="W17" s="270" t="s">
        <v>27</v>
      </c>
      <c r="X17" s="271"/>
      <c r="Y17" s="271"/>
      <c r="Z17" s="271"/>
      <c r="AA17" s="272"/>
      <c r="AB17" s="273">
        <f>Hoja1!D13</f>
        <v>107</v>
      </c>
      <c r="AC17" s="476"/>
      <c r="AD17" s="476"/>
      <c r="AE17" s="476"/>
      <c r="AF17" s="47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</row>
    <row r="18" spans="1:49" s="109" customFormat="1" ht="33" customHeight="1" thickBot="1" x14ac:dyDescent="0.3">
      <c r="A18" s="473" t="s">
        <v>51</v>
      </c>
      <c r="B18" s="290" t="s">
        <v>0</v>
      </c>
      <c r="C18" s="68" t="s">
        <v>1</v>
      </c>
      <c r="D18" s="293"/>
      <c r="E18" s="493"/>
      <c r="F18" s="493"/>
      <c r="G18" s="494"/>
      <c r="H18" s="276" t="s">
        <v>1</v>
      </c>
      <c r="I18" s="277"/>
      <c r="J18" s="277"/>
      <c r="K18" s="277"/>
      <c r="L18" s="278"/>
      <c r="M18" s="276" t="s">
        <v>1</v>
      </c>
      <c r="N18" s="277"/>
      <c r="O18" s="277"/>
      <c r="P18" s="277"/>
      <c r="Q18" s="278"/>
      <c r="R18" s="276" t="s">
        <v>1</v>
      </c>
      <c r="S18" s="277"/>
      <c r="T18" s="277"/>
      <c r="U18" s="277"/>
      <c r="V18" s="278"/>
      <c r="W18" s="276" t="s">
        <v>1</v>
      </c>
      <c r="X18" s="277"/>
      <c r="Y18" s="277"/>
      <c r="Z18" s="277"/>
      <c r="AA18" s="278"/>
      <c r="AB18" s="276" t="s">
        <v>1</v>
      </c>
      <c r="AC18" s="277"/>
      <c r="AD18" s="277"/>
      <c r="AE18" s="277"/>
      <c r="AF18" s="278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</row>
    <row r="19" spans="1:49" s="109" customFormat="1" ht="33" customHeight="1" thickBot="1" x14ac:dyDescent="0.3">
      <c r="A19" s="474"/>
      <c r="B19" s="291"/>
      <c r="C19" s="282" t="s">
        <v>2</v>
      </c>
      <c r="D19" s="283"/>
      <c r="E19" s="482">
        <f>Hoja1!B13</f>
        <v>300001480</v>
      </c>
      <c r="F19" s="483"/>
      <c r="G19" s="484"/>
      <c r="H19" s="279"/>
      <c r="I19" s="280"/>
      <c r="J19" s="280"/>
      <c r="K19" s="280"/>
      <c r="L19" s="281"/>
      <c r="M19" s="279"/>
      <c r="N19" s="280"/>
      <c r="O19" s="280"/>
      <c r="P19" s="280"/>
      <c r="Q19" s="281"/>
      <c r="R19" s="279"/>
      <c r="S19" s="280"/>
      <c r="T19" s="280"/>
      <c r="U19" s="280"/>
      <c r="V19" s="281"/>
      <c r="W19" s="279"/>
      <c r="X19" s="280"/>
      <c r="Y19" s="280"/>
      <c r="Z19" s="280"/>
      <c r="AA19" s="281"/>
      <c r="AB19" s="279"/>
      <c r="AC19" s="280"/>
      <c r="AD19" s="280"/>
      <c r="AE19" s="280"/>
      <c r="AF19" s="281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</row>
    <row r="20" spans="1:49" s="109" customFormat="1" ht="33" customHeight="1" thickBot="1" x14ac:dyDescent="0.3">
      <c r="A20" s="475"/>
      <c r="B20" s="292"/>
      <c r="C20" s="66" t="s">
        <v>11</v>
      </c>
      <c r="D20" s="67" t="s">
        <v>12</v>
      </c>
      <c r="E20" s="66" t="s">
        <v>13</v>
      </c>
      <c r="F20" s="67" t="s">
        <v>14</v>
      </c>
      <c r="G20" s="66" t="s">
        <v>15</v>
      </c>
      <c r="H20" s="66" t="s">
        <v>11</v>
      </c>
      <c r="I20" s="67" t="s">
        <v>12</v>
      </c>
      <c r="J20" s="66" t="s">
        <v>13</v>
      </c>
      <c r="K20" s="67" t="s">
        <v>14</v>
      </c>
      <c r="L20" s="66" t="s">
        <v>15</v>
      </c>
      <c r="M20" s="66" t="s">
        <v>11</v>
      </c>
      <c r="N20" s="67" t="s">
        <v>12</v>
      </c>
      <c r="O20" s="66" t="s">
        <v>13</v>
      </c>
      <c r="P20" s="67" t="s">
        <v>14</v>
      </c>
      <c r="Q20" s="66" t="s">
        <v>15</v>
      </c>
      <c r="R20" s="66" t="s">
        <v>11</v>
      </c>
      <c r="S20" s="67" t="s">
        <v>12</v>
      </c>
      <c r="T20" s="66" t="s">
        <v>13</v>
      </c>
      <c r="U20" s="67" t="s">
        <v>14</v>
      </c>
      <c r="V20" s="66" t="s">
        <v>15</v>
      </c>
      <c r="W20" s="66" t="s">
        <v>11</v>
      </c>
      <c r="X20" s="67" t="s">
        <v>12</v>
      </c>
      <c r="Y20" s="66" t="s">
        <v>13</v>
      </c>
      <c r="Z20" s="67" t="s">
        <v>14</v>
      </c>
      <c r="AA20" s="66" t="s">
        <v>15</v>
      </c>
      <c r="AB20" s="66" t="s">
        <v>11</v>
      </c>
      <c r="AC20" s="67" t="s">
        <v>12</v>
      </c>
      <c r="AD20" s="66" t="s">
        <v>13</v>
      </c>
      <c r="AE20" s="67" t="s">
        <v>14</v>
      </c>
      <c r="AF20" s="66" t="s">
        <v>15</v>
      </c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</row>
    <row r="21" spans="1:49" s="109" customFormat="1" ht="33" customHeight="1" thickBot="1" x14ac:dyDescent="0.3">
      <c r="A21" s="485" t="s">
        <v>57</v>
      </c>
      <c r="B21" s="117" t="s">
        <v>31</v>
      </c>
      <c r="C21" s="113"/>
      <c r="D21" s="114"/>
      <c r="E21" s="115"/>
      <c r="F21" s="114"/>
      <c r="G21" s="116"/>
      <c r="H21" s="113"/>
      <c r="I21" s="114"/>
      <c r="J21" s="115"/>
      <c r="K21" s="114"/>
      <c r="L21" s="116"/>
      <c r="M21" s="113"/>
      <c r="N21" s="114"/>
      <c r="O21" s="115"/>
      <c r="P21" s="114"/>
      <c r="Q21" s="116"/>
      <c r="R21" s="113"/>
      <c r="S21" s="114"/>
      <c r="T21" s="115"/>
      <c r="U21" s="114"/>
      <c r="V21" s="116"/>
      <c r="W21" s="113"/>
      <c r="X21" s="114"/>
      <c r="Y21" s="115"/>
      <c r="Z21" s="114"/>
      <c r="AA21" s="116"/>
      <c r="AB21" s="113"/>
      <c r="AC21" s="114"/>
      <c r="AD21" s="115"/>
      <c r="AE21" s="114"/>
      <c r="AF21" s="116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</row>
    <row r="22" spans="1:49" s="109" customFormat="1" ht="33" customHeight="1" thickBot="1" x14ac:dyDescent="0.3">
      <c r="A22" s="495"/>
      <c r="B22" s="118" t="s">
        <v>60</v>
      </c>
      <c r="C22" s="119"/>
      <c r="D22" s="120"/>
      <c r="E22" s="121"/>
      <c r="F22" s="120"/>
      <c r="G22" s="122"/>
      <c r="H22" s="119"/>
      <c r="I22" s="120"/>
      <c r="J22" s="121"/>
      <c r="K22" s="120"/>
      <c r="L22" s="122"/>
      <c r="M22" s="119"/>
      <c r="N22" s="120"/>
      <c r="O22" s="121"/>
      <c r="P22" s="120"/>
      <c r="Q22" s="122"/>
      <c r="R22" s="119"/>
      <c r="S22" s="120"/>
      <c r="T22" s="121"/>
      <c r="U22" s="120"/>
      <c r="V22" s="122"/>
      <c r="W22" s="119"/>
      <c r="X22" s="120"/>
      <c r="Y22" s="121"/>
      <c r="Z22" s="120"/>
      <c r="AA22" s="122"/>
      <c r="AB22" s="119"/>
      <c r="AC22" s="120"/>
      <c r="AD22" s="121"/>
      <c r="AE22" s="120"/>
      <c r="AF22" s="122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</row>
    <row r="23" spans="1:49" s="109" customFormat="1" ht="33" customHeight="1" thickBot="1" x14ac:dyDescent="0.3">
      <c r="A23" s="495"/>
      <c r="B23" s="71" t="s">
        <v>56</v>
      </c>
      <c r="C23" s="110"/>
      <c r="D23" s="111"/>
      <c r="E23" s="111"/>
      <c r="F23" s="111"/>
      <c r="G23" s="112"/>
      <c r="H23" s="110"/>
      <c r="I23" s="111"/>
      <c r="J23" s="111"/>
      <c r="K23" s="111"/>
      <c r="L23" s="112"/>
      <c r="M23" s="110"/>
      <c r="N23" s="111"/>
      <c r="O23" s="111"/>
      <c r="P23" s="111"/>
      <c r="Q23" s="112"/>
      <c r="R23" s="110"/>
      <c r="S23" s="111"/>
      <c r="T23" s="111"/>
      <c r="U23" s="111"/>
      <c r="V23" s="112"/>
      <c r="W23" s="110"/>
      <c r="X23" s="111"/>
      <c r="Y23" s="111"/>
      <c r="Z23" s="111"/>
      <c r="AA23" s="112"/>
      <c r="AB23" s="110"/>
      <c r="AC23" s="111"/>
      <c r="AD23" s="111"/>
      <c r="AE23" s="111"/>
      <c r="AF23" s="112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</row>
    <row r="24" spans="1:49" s="109" customFormat="1" ht="33" customHeight="1" thickBot="1" x14ac:dyDescent="0.3">
      <c r="A24" s="486"/>
      <c r="B24" s="73" t="s">
        <v>3</v>
      </c>
      <c r="C24" s="41"/>
      <c r="D24" s="42"/>
      <c r="E24" s="42"/>
      <c r="F24" s="42"/>
      <c r="G24" s="43"/>
      <c r="H24" s="41"/>
      <c r="I24" s="42"/>
      <c r="J24" s="42"/>
      <c r="K24" s="42"/>
      <c r="L24" s="43"/>
      <c r="M24" s="41"/>
      <c r="N24" s="42"/>
      <c r="O24" s="42"/>
      <c r="P24" s="42"/>
      <c r="Q24" s="43"/>
      <c r="R24" s="41"/>
      <c r="S24" s="42"/>
      <c r="T24" s="42"/>
      <c r="U24" s="42"/>
      <c r="V24" s="43"/>
      <c r="W24" s="41"/>
      <c r="X24" s="42"/>
      <c r="Y24" s="42"/>
      <c r="Z24" s="42"/>
      <c r="AA24" s="43"/>
      <c r="AB24" s="41"/>
      <c r="AC24" s="42"/>
      <c r="AD24" s="42"/>
      <c r="AE24" s="42"/>
      <c r="AF24" s="43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</row>
    <row r="25" spans="1:49" s="109" customFormat="1" ht="33" customHeight="1" thickBot="1" x14ac:dyDescent="0.3">
      <c r="A25" s="388" t="s">
        <v>4</v>
      </c>
      <c r="B25" s="389"/>
      <c r="C25" s="335"/>
      <c r="D25" s="336"/>
      <c r="E25" s="337"/>
      <c r="F25" s="30" t="s">
        <v>5</v>
      </c>
      <c r="G25" s="31"/>
      <c r="H25" s="296"/>
      <c r="I25" s="297"/>
      <c r="J25" s="338"/>
      <c r="K25" s="30" t="s">
        <v>5</v>
      </c>
      <c r="L25" s="31"/>
      <c r="M25" s="296"/>
      <c r="N25" s="297"/>
      <c r="O25" s="298"/>
      <c r="P25" s="32" t="s">
        <v>5</v>
      </c>
      <c r="Q25" s="31"/>
      <c r="R25" s="296"/>
      <c r="S25" s="297"/>
      <c r="T25" s="298"/>
      <c r="U25" s="32" t="s">
        <v>5</v>
      </c>
      <c r="V25" s="31"/>
      <c r="W25" s="296"/>
      <c r="X25" s="297"/>
      <c r="Y25" s="298"/>
      <c r="Z25" s="32" t="s">
        <v>5</v>
      </c>
      <c r="AA25" s="31"/>
      <c r="AB25" s="296"/>
      <c r="AC25" s="297"/>
      <c r="AD25" s="298"/>
      <c r="AE25" s="32" t="s">
        <v>5</v>
      </c>
      <c r="AF25" s="31"/>
    </row>
    <row r="26" spans="1:49" s="109" customFormat="1" ht="33" customHeight="1" thickBot="1" x14ac:dyDescent="0.3">
      <c r="A26" s="396" t="s">
        <v>10</v>
      </c>
      <c r="B26" s="397"/>
      <c r="C26" s="20"/>
      <c r="D26" s="21"/>
      <c r="E26" s="21"/>
      <c r="F26" s="21"/>
      <c r="G26" s="22"/>
      <c r="H26" s="20"/>
      <c r="I26" s="21"/>
      <c r="J26" s="21"/>
      <c r="K26" s="21"/>
      <c r="L26" s="23"/>
      <c r="M26" s="24"/>
      <c r="N26" s="21"/>
      <c r="O26" s="21"/>
      <c r="P26" s="21"/>
      <c r="Q26" s="22"/>
      <c r="R26" s="20"/>
      <c r="S26" s="21"/>
      <c r="T26" s="21"/>
      <c r="U26" s="21"/>
      <c r="V26" s="23"/>
      <c r="W26" s="24"/>
      <c r="X26" s="21"/>
      <c r="Y26" s="21"/>
      <c r="Z26" s="21"/>
      <c r="AA26" s="47"/>
      <c r="AB26" s="48"/>
      <c r="AC26" s="49"/>
      <c r="AD26" s="49"/>
      <c r="AE26" s="49"/>
      <c r="AF26" s="50"/>
    </row>
    <row r="27" spans="1:49" s="109" customFormat="1" ht="33" customHeight="1" thickBot="1" x14ac:dyDescent="0.3"/>
    <row r="28" spans="1:49" s="109" customFormat="1" ht="33" customHeight="1" thickBot="1" x14ac:dyDescent="0.3">
      <c r="A28" s="261" t="s">
        <v>8</v>
      </c>
      <c r="B28" s="262"/>
      <c r="C28" s="487" t="s">
        <v>141</v>
      </c>
      <c r="D28" s="488"/>
      <c r="E28" s="488"/>
      <c r="F28" s="488"/>
      <c r="G28" s="489"/>
      <c r="H28" s="266" t="s">
        <v>9</v>
      </c>
      <c r="I28" s="266"/>
      <c r="J28" s="266"/>
      <c r="K28" s="266"/>
      <c r="L28" s="266"/>
      <c r="M28" s="490" t="str">
        <f>Hoja1!C14</f>
        <v>JINETA SUBOFICIAL ING C3 VERDE</v>
      </c>
      <c r="N28" s="491"/>
      <c r="O28" s="491"/>
      <c r="P28" s="491"/>
      <c r="Q28" s="491"/>
      <c r="R28" s="491"/>
      <c r="S28" s="491"/>
      <c r="T28" s="491"/>
      <c r="U28" s="491"/>
      <c r="V28" s="492"/>
      <c r="W28" s="270" t="s">
        <v>27</v>
      </c>
      <c r="X28" s="271"/>
      <c r="Y28" s="271"/>
      <c r="Z28" s="271"/>
      <c r="AA28" s="272"/>
      <c r="AB28" s="273">
        <f>Hoja1!D14</f>
        <v>110</v>
      </c>
      <c r="AC28" s="476"/>
      <c r="AD28" s="476"/>
      <c r="AE28" s="476"/>
      <c r="AF28" s="477"/>
    </row>
    <row r="29" spans="1:49" s="109" customFormat="1" ht="33" customHeight="1" thickBot="1" x14ac:dyDescent="0.3">
      <c r="A29" s="473" t="s">
        <v>51</v>
      </c>
      <c r="B29" s="290" t="s">
        <v>0</v>
      </c>
      <c r="C29" s="68" t="s">
        <v>1</v>
      </c>
      <c r="D29" s="293"/>
      <c r="E29" s="493"/>
      <c r="F29" s="493"/>
      <c r="G29" s="494"/>
      <c r="H29" s="276" t="s">
        <v>1</v>
      </c>
      <c r="I29" s="277"/>
      <c r="J29" s="277"/>
      <c r="K29" s="277"/>
      <c r="L29" s="278"/>
      <c r="M29" s="276" t="s">
        <v>1</v>
      </c>
      <c r="N29" s="277"/>
      <c r="O29" s="277"/>
      <c r="P29" s="277"/>
      <c r="Q29" s="278"/>
      <c r="R29" s="276" t="s">
        <v>1</v>
      </c>
      <c r="S29" s="277"/>
      <c r="T29" s="277"/>
      <c r="U29" s="277"/>
      <c r="V29" s="278"/>
      <c r="W29" s="276" t="s">
        <v>1</v>
      </c>
      <c r="X29" s="277"/>
      <c r="Y29" s="277"/>
      <c r="Z29" s="277"/>
      <c r="AA29" s="278"/>
      <c r="AB29" s="276" t="s">
        <v>1</v>
      </c>
      <c r="AC29" s="277"/>
      <c r="AD29" s="277"/>
      <c r="AE29" s="277"/>
      <c r="AF29" s="278"/>
    </row>
    <row r="30" spans="1:49" s="109" customFormat="1" ht="33" customHeight="1" thickBot="1" x14ac:dyDescent="0.3">
      <c r="A30" s="474"/>
      <c r="B30" s="291"/>
      <c r="C30" s="282" t="s">
        <v>2</v>
      </c>
      <c r="D30" s="283"/>
      <c r="E30" s="482">
        <f>Hoja1!B14</f>
        <v>300001482</v>
      </c>
      <c r="F30" s="483"/>
      <c r="G30" s="484"/>
      <c r="H30" s="279"/>
      <c r="I30" s="280"/>
      <c r="J30" s="280"/>
      <c r="K30" s="280"/>
      <c r="L30" s="281"/>
      <c r="M30" s="279"/>
      <c r="N30" s="280"/>
      <c r="O30" s="280"/>
      <c r="P30" s="280"/>
      <c r="Q30" s="281"/>
      <c r="R30" s="279"/>
      <c r="S30" s="280"/>
      <c r="T30" s="280"/>
      <c r="U30" s="280"/>
      <c r="V30" s="281"/>
      <c r="W30" s="279"/>
      <c r="X30" s="280"/>
      <c r="Y30" s="280"/>
      <c r="Z30" s="280"/>
      <c r="AA30" s="281"/>
      <c r="AB30" s="279"/>
      <c r="AC30" s="280"/>
      <c r="AD30" s="280"/>
      <c r="AE30" s="280"/>
      <c r="AF30" s="281"/>
    </row>
    <row r="31" spans="1:49" s="109" customFormat="1" ht="33" customHeight="1" thickBot="1" x14ac:dyDescent="0.3">
      <c r="A31" s="475"/>
      <c r="B31" s="292"/>
      <c r="C31" s="66" t="s">
        <v>11</v>
      </c>
      <c r="D31" s="67" t="s">
        <v>12</v>
      </c>
      <c r="E31" s="66" t="s">
        <v>13</v>
      </c>
      <c r="F31" s="67" t="s">
        <v>14</v>
      </c>
      <c r="G31" s="66" t="s">
        <v>15</v>
      </c>
      <c r="H31" s="66" t="s">
        <v>11</v>
      </c>
      <c r="I31" s="67" t="s">
        <v>12</v>
      </c>
      <c r="J31" s="66" t="s">
        <v>13</v>
      </c>
      <c r="K31" s="67" t="s">
        <v>14</v>
      </c>
      <c r="L31" s="66" t="s">
        <v>15</v>
      </c>
      <c r="M31" s="66" t="s">
        <v>11</v>
      </c>
      <c r="N31" s="67" t="s">
        <v>12</v>
      </c>
      <c r="O31" s="66" t="s">
        <v>13</v>
      </c>
      <c r="P31" s="67" t="s">
        <v>14</v>
      </c>
      <c r="Q31" s="66" t="s">
        <v>15</v>
      </c>
      <c r="R31" s="66" t="s">
        <v>11</v>
      </c>
      <c r="S31" s="67" t="s">
        <v>12</v>
      </c>
      <c r="T31" s="66" t="s">
        <v>13</v>
      </c>
      <c r="U31" s="67" t="s">
        <v>14</v>
      </c>
      <c r="V31" s="66" t="s">
        <v>15</v>
      </c>
      <c r="W31" s="66" t="s">
        <v>11</v>
      </c>
      <c r="X31" s="67" t="s">
        <v>12</v>
      </c>
      <c r="Y31" s="66" t="s">
        <v>13</v>
      </c>
      <c r="Z31" s="67" t="s">
        <v>14</v>
      </c>
      <c r="AA31" s="66" t="s">
        <v>15</v>
      </c>
      <c r="AB31" s="66" t="s">
        <v>11</v>
      </c>
      <c r="AC31" s="67" t="s">
        <v>12</v>
      </c>
      <c r="AD31" s="66" t="s">
        <v>13</v>
      </c>
      <c r="AE31" s="67" t="s">
        <v>14</v>
      </c>
      <c r="AF31" s="66" t="s">
        <v>15</v>
      </c>
    </row>
    <row r="32" spans="1:49" s="109" customFormat="1" ht="33" customHeight="1" thickBot="1" x14ac:dyDescent="0.3">
      <c r="A32" s="485" t="s">
        <v>57</v>
      </c>
      <c r="B32" s="117" t="s">
        <v>31</v>
      </c>
      <c r="C32" s="113"/>
      <c r="D32" s="114"/>
      <c r="E32" s="115"/>
      <c r="F32" s="114"/>
      <c r="G32" s="116"/>
      <c r="H32" s="113"/>
      <c r="I32" s="114"/>
      <c r="J32" s="115"/>
      <c r="K32" s="114"/>
      <c r="L32" s="116"/>
      <c r="M32" s="113"/>
      <c r="N32" s="114"/>
      <c r="O32" s="115"/>
      <c r="P32" s="114"/>
      <c r="Q32" s="116"/>
      <c r="R32" s="113"/>
      <c r="S32" s="114"/>
      <c r="T32" s="115"/>
      <c r="U32" s="114"/>
      <c r="V32" s="116"/>
      <c r="W32" s="113"/>
      <c r="X32" s="114"/>
      <c r="Y32" s="115"/>
      <c r="Z32" s="114"/>
      <c r="AA32" s="116"/>
      <c r="AB32" s="113"/>
      <c r="AC32" s="114"/>
      <c r="AD32" s="115"/>
      <c r="AE32" s="114"/>
      <c r="AF32" s="116"/>
    </row>
    <row r="33" spans="1:32" s="109" customFormat="1" ht="33" customHeight="1" thickBot="1" x14ac:dyDescent="0.3">
      <c r="A33" s="495"/>
      <c r="B33" s="118" t="s">
        <v>60</v>
      </c>
      <c r="C33" s="119"/>
      <c r="D33" s="120"/>
      <c r="E33" s="121"/>
      <c r="F33" s="120"/>
      <c r="G33" s="122"/>
      <c r="H33" s="119"/>
      <c r="I33" s="120"/>
      <c r="J33" s="121"/>
      <c r="K33" s="120"/>
      <c r="L33" s="122"/>
      <c r="M33" s="119"/>
      <c r="N33" s="120"/>
      <c r="O33" s="121"/>
      <c r="P33" s="120"/>
      <c r="Q33" s="122"/>
      <c r="R33" s="119"/>
      <c r="S33" s="120"/>
      <c r="T33" s="121"/>
      <c r="U33" s="120"/>
      <c r="V33" s="122"/>
      <c r="W33" s="119"/>
      <c r="X33" s="120"/>
      <c r="Y33" s="121"/>
      <c r="Z33" s="120"/>
      <c r="AA33" s="122"/>
      <c r="AB33" s="119"/>
      <c r="AC33" s="120"/>
      <c r="AD33" s="121"/>
      <c r="AE33" s="120"/>
      <c r="AF33" s="122"/>
    </row>
    <row r="34" spans="1:32" s="109" customFormat="1" ht="33" customHeight="1" thickBot="1" x14ac:dyDescent="0.3">
      <c r="A34" s="495"/>
      <c r="B34" s="71" t="s">
        <v>56</v>
      </c>
      <c r="C34" s="110"/>
      <c r="D34" s="111"/>
      <c r="E34" s="111"/>
      <c r="F34" s="111"/>
      <c r="G34" s="112"/>
      <c r="H34" s="110"/>
      <c r="I34" s="111"/>
      <c r="J34" s="111"/>
      <c r="K34" s="111"/>
      <c r="L34" s="112"/>
      <c r="M34" s="110"/>
      <c r="N34" s="111"/>
      <c r="O34" s="111"/>
      <c r="P34" s="111"/>
      <c r="Q34" s="112"/>
      <c r="R34" s="110"/>
      <c r="S34" s="111"/>
      <c r="T34" s="111"/>
      <c r="U34" s="111"/>
      <c r="V34" s="112"/>
      <c r="W34" s="110"/>
      <c r="X34" s="111"/>
      <c r="Y34" s="111"/>
      <c r="Z34" s="111"/>
      <c r="AA34" s="112"/>
      <c r="AB34" s="110"/>
      <c r="AC34" s="111"/>
      <c r="AD34" s="111"/>
      <c r="AE34" s="111"/>
      <c r="AF34" s="112"/>
    </row>
    <row r="35" spans="1:32" s="109" customFormat="1" ht="33" customHeight="1" thickBot="1" x14ac:dyDescent="0.3">
      <c r="A35" s="486"/>
      <c r="B35" s="73" t="s">
        <v>3</v>
      </c>
      <c r="C35" s="41"/>
      <c r="D35" s="42"/>
      <c r="E35" s="42"/>
      <c r="F35" s="42"/>
      <c r="G35" s="43"/>
      <c r="H35" s="41"/>
      <c r="I35" s="42"/>
      <c r="J35" s="42"/>
      <c r="K35" s="42"/>
      <c r="L35" s="43"/>
      <c r="M35" s="41"/>
      <c r="N35" s="42"/>
      <c r="O35" s="42"/>
      <c r="P35" s="42"/>
      <c r="Q35" s="43"/>
      <c r="R35" s="41"/>
      <c r="S35" s="42"/>
      <c r="T35" s="42"/>
      <c r="U35" s="42"/>
      <c r="V35" s="43"/>
      <c r="W35" s="41"/>
      <c r="X35" s="42"/>
      <c r="Y35" s="42"/>
      <c r="Z35" s="42"/>
      <c r="AA35" s="43"/>
      <c r="AB35" s="41"/>
      <c r="AC35" s="42"/>
      <c r="AD35" s="42"/>
      <c r="AE35" s="42"/>
      <c r="AF35" s="43"/>
    </row>
    <row r="36" spans="1:32" s="109" customFormat="1" ht="33" customHeight="1" thickBot="1" x14ac:dyDescent="0.3">
      <c r="A36" s="388" t="s">
        <v>4</v>
      </c>
      <c r="B36" s="389"/>
      <c r="C36" s="335"/>
      <c r="D36" s="336"/>
      <c r="E36" s="337"/>
      <c r="F36" s="30" t="s">
        <v>5</v>
      </c>
      <c r="G36" s="31"/>
      <c r="H36" s="296"/>
      <c r="I36" s="297"/>
      <c r="J36" s="338"/>
      <c r="K36" s="30" t="s">
        <v>5</v>
      </c>
      <c r="L36" s="31"/>
      <c r="M36" s="296"/>
      <c r="N36" s="297"/>
      <c r="O36" s="298"/>
      <c r="P36" s="32" t="s">
        <v>5</v>
      </c>
      <c r="Q36" s="31"/>
      <c r="R36" s="296"/>
      <c r="S36" s="297"/>
      <c r="T36" s="298"/>
      <c r="U36" s="32" t="s">
        <v>5</v>
      </c>
      <c r="V36" s="31"/>
      <c r="W36" s="296"/>
      <c r="X36" s="297"/>
      <c r="Y36" s="298"/>
      <c r="Z36" s="32" t="s">
        <v>5</v>
      </c>
      <c r="AA36" s="31"/>
      <c r="AB36" s="296"/>
      <c r="AC36" s="297"/>
      <c r="AD36" s="298"/>
      <c r="AE36" s="32" t="s">
        <v>5</v>
      </c>
      <c r="AF36" s="31"/>
    </row>
    <row r="37" spans="1:32" s="109" customFormat="1" ht="33" customHeight="1" thickBot="1" x14ac:dyDescent="0.3">
      <c r="A37" s="396" t="s">
        <v>10</v>
      </c>
      <c r="B37" s="397"/>
      <c r="C37" s="20"/>
      <c r="D37" s="21"/>
      <c r="E37" s="21"/>
      <c r="F37" s="21"/>
      <c r="G37" s="22"/>
      <c r="H37" s="20"/>
      <c r="I37" s="21"/>
      <c r="J37" s="21"/>
      <c r="K37" s="21"/>
      <c r="L37" s="23"/>
      <c r="M37" s="24"/>
      <c r="N37" s="21"/>
      <c r="O37" s="21"/>
      <c r="P37" s="21"/>
      <c r="Q37" s="22"/>
      <c r="R37" s="20"/>
      <c r="S37" s="21"/>
      <c r="T37" s="21"/>
      <c r="U37" s="21"/>
      <c r="V37" s="23"/>
      <c r="W37" s="24"/>
      <c r="X37" s="21"/>
      <c r="Y37" s="21"/>
      <c r="Z37" s="21"/>
      <c r="AA37" s="47"/>
      <c r="AB37" s="48"/>
      <c r="AC37" s="49"/>
      <c r="AD37" s="49"/>
      <c r="AE37" s="49"/>
      <c r="AF37" s="50"/>
    </row>
    <row r="38" spans="1:32" s="109" customFormat="1" ht="33" customHeight="1" thickBot="1" x14ac:dyDescent="0.3"/>
    <row r="39" spans="1:32" s="109" customFormat="1" ht="33" customHeight="1" thickBot="1" x14ac:dyDescent="0.3">
      <c r="A39" s="261" t="s">
        <v>8</v>
      </c>
      <c r="B39" s="262"/>
      <c r="C39" s="487" t="s">
        <v>141</v>
      </c>
      <c r="D39" s="488"/>
      <c r="E39" s="488"/>
      <c r="F39" s="488"/>
      <c r="G39" s="489"/>
      <c r="H39" s="266" t="s">
        <v>9</v>
      </c>
      <c r="I39" s="266"/>
      <c r="J39" s="266"/>
      <c r="K39" s="266"/>
      <c r="L39" s="266"/>
      <c r="M39" s="490">
        <f>Hoja1!C15</f>
        <v>0</v>
      </c>
      <c r="N39" s="491"/>
      <c r="O39" s="491"/>
      <c r="P39" s="491"/>
      <c r="Q39" s="491"/>
      <c r="R39" s="491"/>
      <c r="S39" s="491"/>
      <c r="T39" s="491"/>
      <c r="U39" s="491"/>
      <c r="V39" s="492"/>
      <c r="W39" s="270" t="s">
        <v>27</v>
      </c>
      <c r="X39" s="271"/>
      <c r="Y39" s="271"/>
      <c r="Z39" s="271"/>
      <c r="AA39" s="272"/>
      <c r="AB39" s="273">
        <f>Hoja1!D15</f>
        <v>0</v>
      </c>
      <c r="AC39" s="476"/>
      <c r="AD39" s="476"/>
      <c r="AE39" s="476"/>
      <c r="AF39" s="477"/>
    </row>
    <row r="40" spans="1:32" s="109" customFormat="1" ht="33" customHeight="1" thickBot="1" x14ac:dyDescent="0.3">
      <c r="A40" s="473" t="s">
        <v>51</v>
      </c>
      <c r="B40" s="290" t="s">
        <v>0</v>
      </c>
      <c r="C40" s="68" t="s">
        <v>1</v>
      </c>
      <c r="D40" s="293"/>
      <c r="E40" s="493"/>
      <c r="F40" s="493"/>
      <c r="G40" s="494"/>
      <c r="H40" s="276" t="s">
        <v>1</v>
      </c>
      <c r="I40" s="277"/>
      <c r="J40" s="277"/>
      <c r="K40" s="277"/>
      <c r="L40" s="278"/>
      <c r="M40" s="276" t="s">
        <v>1</v>
      </c>
      <c r="N40" s="277"/>
      <c r="O40" s="277"/>
      <c r="P40" s="277"/>
      <c r="Q40" s="278"/>
      <c r="R40" s="276" t="s">
        <v>1</v>
      </c>
      <c r="S40" s="277"/>
      <c r="T40" s="277"/>
      <c r="U40" s="277"/>
      <c r="V40" s="278"/>
      <c r="W40" s="276" t="s">
        <v>1</v>
      </c>
      <c r="X40" s="277"/>
      <c r="Y40" s="277"/>
      <c r="Z40" s="277"/>
      <c r="AA40" s="278"/>
      <c r="AB40" s="276" t="s">
        <v>1</v>
      </c>
      <c r="AC40" s="277"/>
      <c r="AD40" s="277"/>
      <c r="AE40" s="277"/>
      <c r="AF40" s="278"/>
    </row>
    <row r="41" spans="1:32" s="109" customFormat="1" ht="33" customHeight="1" thickBot="1" x14ac:dyDescent="0.3">
      <c r="A41" s="474"/>
      <c r="B41" s="291"/>
      <c r="C41" s="282" t="s">
        <v>2</v>
      </c>
      <c r="D41" s="283"/>
      <c r="E41" s="482">
        <f>Hoja1!B15</f>
        <v>0</v>
      </c>
      <c r="F41" s="483"/>
      <c r="G41" s="484"/>
      <c r="H41" s="279"/>
      <c r="I41" s="280"/>
      <c r="J41" s="280"/>
      <c r="K41" s="280"/>
      <c r="L41" s="281"/>
      <c r="M41" s="279"/>
      <c r="N41" s="280"/>
      <c r="O41" s="280"/>
      <c r="P41" s="280"/>
      <c r="Q41" s="281"/>
      <c r="R41" s="279"/>
      <c r="S41" s="280"/>
      <c r="T41" s="280"/>
      <c r="U41" s="280"/>
      <c r="V41" s="281"/>
      <c r="W41" s="279"/>
      <c r="X41" s="280"/>
      <c r="Y41" s="280"/>
      <c r="Z41" s="280"/>
      <c r="AA41" s="281"/>
      <c r="AB41" s="279"/>
      <c r="AC41" s="280"/>
      <c r="AD41" s="280"/>
      <c r="AE41" s="280"/>
      <c r="AF41" s="281"/>
    </row>
    <row r="42" spans="1:32" s="109" customFormat="1" ht="33" customHeight="1" thickBot="1" x14ac:dyDescent="0.3">
      <c r="A42" s="475"/>
      <c r="B42" s="292"/>
      <c r="C42" s="66" t="s">
        <v>11</v>
      </c>
      <c r="D42" s="67" t="s">
        <v>12</v>
      </c>
      <c r="E42" s="66" t="s">
        <v>13</v>
      </c>
      <c r="F42" s="67" t="s">
        <v>14</v>
      </c>
      <c r="G42" s="66" t="s">
        <v>15</v>
      </c>
      <c r="H42" s="66" t="s">
        <v>11</v>
      </c>
      <c r="I42" s="67" t="s">
        <v>12</v>
      </c>
      <c r="J42" s="66" t="s">
        <v>13</v>
      </c>
      <c r="K42" s="67" t="s">
        <v>14</v>
      </c>
      <c r="L42" s="66" t="s">
        <v>15</v>
      </c>
      <c r="M42" s="66" t="s">
        <v>11</v>
      </c>
      <c r="N42" s="67" t="s">
        <v>12</v>
      </c>
      <c r="O42" s="66" t="s">
        <v>13</v>
      </c>
      <c r="P42" s="67" t="s">
        <v>14</v>
      </c>
      <c r="Q42" s="66" t="s">
        <v>15</v>
      </c>
      <c r="R42" s="66" t="s">
        <v>11</v>
      </c>
      <c r="S42" s="67" t="s">
        <v>12</v>
      </c>
      <c r="T42" s="66" t="s">
        <v>13</v>
      </c>
      <c r="U42" s="67" t="s">
        <v>14</v>
      </c>
      <c r="V42" s="66" t="s">
        <v>15</v>
      </c>
      <c r="W42" s="66" t="s">
        <v>11</v>
      </c>
      <c r="X42" s="67" t="s">
        <v>12</v>
      </c>
      <c r="Y42" s="66" t="s">
        <v>13</v>
      </c>
      <c r="Z42" s="67" t="s">
        <v>14</v>
      </c>
      <c r="AA42" s="66" t="s">
        <v>15</v>
      </c>
      <c r="AB42" s="66" t="s">
        <v>11</v>
      </c>
      <c r="AC42" s="67" t="s">
        <v>12</v>
      </c>
      <c r="AD42" s="66" t="s">
        <v>13</v>
      </c>
      <c r="AE42" s="67" t="s">
        <v>14</v>
      </c>
      <c r="AF42" s="66" t="s">
        <v>15</v>
      </c>
    </row>
    <row r="43" spans="1:32" s="109" customFormat="1" ht="33" customHeight="1" thickBot="1" x14ac:dyDescent="0.3">
      <c r="A43" s="485" t="s">
        <v>57</v>
      </c>
      <c r="B43" s="117" t="s">
        <v>31</v>
      </c>
      <c r="C43" s="113"/>
      <c r="D43" s="114"/>
      <c r="E43" s="115"/>
      <c r="F43" s="114"/>
      <c r="G43" s="116"/>
      <c r="H43" s="113"/>
      <c r="I43" s="114"/>
      <c r="J43" s="115"/>
      <c r="K43" s="114"/>
      <c r="L43" s="116"/>
      <c r="M43" s="113"/>
      <c r="N43" s="114"/>
      <c r="O43" s="115"/>
      <c r="P43" s="114"/>
      <c r="Q43" s="116"/>
      <c r="R43" s="113"/>
      <c r="S43" s="114"/>
      <c r="T43" s="115"/>
      <c r="U43" s="114"/>
      <c r="V43" s="116"/>
      <c r="W43" s="113"/>
      <c r="X43" s="114"/>
      <c r="Y43" s="115"/>
      <c r="Z43" s="114"/>
      <c r="AA43" s="116"/>
      <c r="AB43" s="113"/>
      <c r="AC43" s="114"/>
      <c r="AD43" s="115"/>
      <c r="AE43" s="114"/>
      <c r="AF43" s="116"/>
    </row>
    <row r="44" spans="1:32" s="109" customFormat="1" ht="33" customHeight="1" thickBot="1" x14ac:dyDescent="0.3">
      <c r="A44" s="495"/>
      <c r="B44" s="118" t="s">
        <v>60</v>
      </c>
      <c r="C44" s="119"/>
      <c r="D44" s="120"/>
      <c r="E44" s="121"/>
      <c r="F44" s="120"/>
      <c r="G44" s="122"/>
      <c r="H44" s="119"/>
      <c r="I44" s="120"/>
      <c r="J44" s="121"/>
      <c r="K44" s="120"/>
      <c r="L44" s="122"/>
      <c r="M44" s="119"/>
      <c r="N44" s="120"/>
      <c r="O44" s="121"/>
      <c r="P44" s="120"/>
      <c r="Q44" s="122"/>
      <c r="R44" s="119"/>
      <c r="S44" s="120"/>
      <c r="T44" s="121"/>
      <c r="U44" s="120"/>
      <c r="V44" s="122"/>
      <c r="W44" s="119"/>
      <c r="X44" s="120"/>
      <c r="Y44" s="121"/>
      <c r="Z44" s="120"/>
      <c r="AA44" s="122"/>
      <c r="AB44" s="119"/>
      <c r="AC44" s="120"/>
      <c r="AD44" s="121"/>
      <c r="AE44" s="120"/>
      <c r="AF44" s="122"/>
    </row>
    <row r="45" spans="1:32" s="109" customFormat="1" ht="33" customHeight="1" thickBot="1" x14ac:dyDescent="0.3">
      <c r="A45" s="495"/>
      <c r="B45" s="71" t="s">
        <v>56</v>
      </c>
      <c r="C45" s="110"/>
      <c r="D45" s="111"/>
      <c r="E45" s="111"/>
      <c r="F45" s="111"/>
      <c r="G45" s="112"/>
      <c r="H45" s="110"/>
      <c r="I45" s="111"/>
      <c r="J45" s="111"/>
      <c r="K45" s="111"/>
      <c r="L45" s="112"/>
      <c r="M45" s="110"/>
      <c r="N45" s="111"/>
      <c r="O45" s="111"/>
      <c r="P45" s="111"/>
      <c r="Q45" s="112"/>
      <c r="R45" s="110"/>
      <c r="S45" s="111"/>
      <c r="T45" s="111"/>
      <c r="U45" s="111"/>
      <c r="V45" s="112"/>
      <c r="W45" s="110"/>
      <c r="X45" s="111"/>
      <c r="Y45" s="111"/>
      <c r="Z45" s="111"/>
      <c r="AA45" s="112"/>
      <c r="AB45" s="110"/>
      <c r="AC45" s="111"/>
      <c r="AD45" s="111"/>
      <c r="AE45" s="111"/>
      <c r="AF45" s="112"/>
    </row>
    <row r="46" spans="1:32" s="109" customFormat="1" ht="33" customHeight="1" thickBot="1" x14ac:dyDescent="0.3">
      <c r="A46" s="486"/>
      <c r="B46" s="73" t="s">
        <v>3</v>
      </c>
      <c r="C46" s="41"/>
      <c r="D46" s="42"/>
      <c r="E46" s="42"/>
      <c r="F46" s="42"/>
      <c r="G46" s="43"/>
      <c r="H46" s="41"/>
      <c r="I46" s="42"/>
      <c r="J46" s="42"/>
      <c r="K46" s="42"/>
      <c r="L46" s="43"/>
      <c r="M46" s="41"/>
      <c r="N46" s="42"/>
      <c r="O46" s="42"/>
      <c r="P46" s="42"/>
      <c r="Q46" s="43"/>
      <c r="R46" s="41"/>
      <c r="S46" s="42"/>
      <c r="T46" s="42"/>
      <c r="U46" s="42"/>
      <c r="V46" s="43"/>
      <c r="W46" s="41"/>
      <c r="X46" s="42"/>
      <c r="Y46" s="42"/>
      <c r="Z46" s="42"/>
      <c r="AA46" s="43"/>
      <c r="AB46" s="41"/>
      <c r="AC46" s="42"/>
      <c r="AD46" s="42"/>
      <c r="AE46" s="42"/>
      <c r="AF46" s="43"/>
    </row>
    <row r="47" spans="1:32" s="109" customFormat="1" ht="33" customHeight="1" thickBot="1" x14ac:dyDescent="0.3">
      <c r="A47" s="388" t="s">
        <v>4</v>
      </c>
      <c r="B47" s="389"/>
      <c r="C47" s="335"/>
      <c r="D47" s="336"/>
      <c r="E47" s="337"/>
      <c r="F47" s="30" t="s">
        <v>5</v>
      </c>
      <c r="G47" s="31"/>
      <c r="H47" s="296"/>
      <c r="I47" s="297"/>
      <c r="J47" s="338"/>
      <c r="K47" s="30" t="s">
        <v>5</v>
      </c>
      <c r="L47" s="31"/>
      <c r="M47" s="296"/>
      <c r="N47" s="297"/>
      <c r="O47" s="298"/>
      <c r="P47" s="32" t="s">
        <v>5</v>
      </c>
      <c r="Q47" s="31"/>
      <c r="R47" s="296"/>
      <c r="S47" s="297"/>
      <c r="T47" s="298"/>
      <c r="U47" s="32" t="s">
        <v>5</v>
      </c>
      <c r="V47" s="31"/>
      <c r="W47" s="296"/>
      <c r="X47" s="297"/>
      <c r="Y47" s="298"/>
      <c r="Z47" s="32" t="s">
        <v>5</v>
      </c>
      <c r="AA47" s="31"/>
      <c r="AB47" s="296"/>
      <c r="AC47" s="297"/>
      <c r="AD47" s="298"/>
      <c r="AE47" s="32" t="s">
        <v>5</v>
      </c>
      <c r="AF47" s="31"/>
    </row>
    <row r="48" spans="1:32" s="109" customFormat="1" ht="33" customHeight="1" thickBot="1" x14ac:dyDescent="0.3">
      <c r="A48" s="396" t="s">
        <v>10</v>
      </c>
      <c r="B48" s="397"/>
      <c r="C48" s="20"/>
      <c r="D48" s="21"/>
      <c r="E48" s="21"/>
      <c r="F48" s="21"/>
      <c r="G48" s="22"/>
      <c r="H48" s="20"/>
      <c r="I48" s="21"/>
      <c r="J48" s="21"/>
      <c r="K48" s="21"/>
      <c r="L48" s="23"/>
      <c r="M48" s="24"/>
      <c r="N48" s="21"/>
      <c r="O48" s="21"/>
      <c r="P48" s="21"/>
      <c r="Q48" s="22"/>
      <c r="R48" s="20"/>
      <c r="S48" s="21"/>
      <c r="T48" s="21"/>
      <c r="U48" s="21"/>
      <c r="V48" s="23"/>
      <c r="W48" s="24"/>
      <c r="X48" s="21"/>
      <c r="Y48" s="21"/>
      <c r="Z48" s="21"/>
      <c r="AA48" s="47"/>
      <c r="AB48" s="48"/>
      <c r="AC48" s="49"/>
      <c r="AD48" s="49"/>
      <c r="AE48" s="49"/>
      <c r="AF48" s="50"/>
    </row>
    <row r="49" spans="1:32" s="109" customFormat="1" ht="33" customHeight="1" thickBot="1" x14ac:dyDescent="0.3">
      <c r="A49" s="261" t="s">
        <v>8</v>
      </c>
      <c r="B49" s="262"/>
      <c r="C49" s="487" t="s">
        <v>141</v>
      </c>
      <c r="D49" s="488"/>
      <c r="E49" s="488"/>
      <c r="F49" s="488"/>
      <c r="G49" s="489"/>
      <c r="H49" s="266" t="s">
        <v>9</v>
      </c>
      <c r="I49" s="266"/>
      <c r="J49" s="266"/>
      <c r="K49" s="266"/>
      <c r="L49" s="266"/>
      <c r="M49" s="490">
        <f>Hoja1!C16</f>
        <v>0</v>
      </c>
      <c r="N49" s="491"/>
      <c r="O49" s="491"/>
      <c r="P49" s="491"/>
      <c r="Q49" s="491"/>
      <c r="R49" s="491"/>
      <c r="S49" s="491"/>
      <c r="T49" s="491"/>
      <c r="U49" s="491"/>
      <c r="V49" s="492"/>
      <c r="W49" s="270" t="s">
        <v>27</v>
      </c>
      <c r="X49" s="271"/>
      <c r="Y49" s="271"/>
      <c r="Z49" s="271"/>
      <c r="AA49" s="272"/>
      <c r="AB49" s="273">
        <f>Hoja1!D16</f>
        <v>0</v>
      </c>
      <c r="AC49" s="476"/>
      <c r="AD49" s="476"/>
      <c r="AE49" s="476"/>
      <c r="AF49" s="477"/>
    </row>
    <row r="50" spans="1:32" s="109" customFormat="1" ht="33" customHeight="1" thickBot="1" x14ac:dyDescent="0.3">
      <c r="A50" s="473" t="s">
        <v>51</v>
      </c>
      <c r="B50" s="290" t="s">
        <v>0</v>
      </c>
      <c r="C50" s="68" t="s">
        <v>1</v>
      </c>
      <c r="D50" s="293"/>
      <c r="E50" s="493"/>
      <c r="F50" s="493"/>
      <c r="G50" s="494"/>
      <c r="H50" s="276" t="s">
        <v>1</v>
      </c>
      <c r="I50" s="277"/>
      <c r="J50" s="277"/>
      <c r="K50" s="277"/>
      <c r="L50" s="278"/>
      <c r="M50" s="276" t="s">
        <v>1</v>
      </c>
      <c r="N50" s="277"/>
      <c r="O50" s="277"/>
      <c r="P50" s="277"/>
      <c r="Q50" s="278"/>
      <c r="R50" s="276" t="s">
        <v>1</v>
      </c>
      <c r="S50" s="277"/>
      <c r="T50" s="277"/>
      <c r="U50" s="277"/>
      <c r="V50" s="278"/>
      <c r="W50" s="276" t="s">
        <v>1</v>
      </c>
      <c r="X50" s="277"/>
      <c r="Y50" s="277"/>
      <c r="Z50" s="277"/>
      <c r="AA50" s="278"/>
      <c r="AB50" s="276" t="s">
        <v>1</v>
      </c>
      <c r="AC50" s="277"/>
      <c r="AD50" s="277"/>
      <c r="AE50" s="277"/>
      <c r="AF50" s="278"/>
    </row>
    <row r="51" spans="1:32" s="109" customFormat="1" ht="33" customHeight="1" thickBot="1" x14ac:dyDescent="0.3">
      <c r="A51" s="474"/>
      <c r="B51" s="291"/>
      <c r="C51" s="282" t="s">
        <v>2</v>
      </c>
      <c r="D51" s="283"/>
      <c r="E51" s="482">
        <f>Hoja1!B16</f>
        <v>0</v>
      </c>
      <c r="F51" s="483"/>
      <c r="G51" s="484"/>
      <c r="H51" s="279"/>
      <c r="I51" s="280"/>
      <c r="J51" s="280"/>
      <c r="K51" s="280"/>
      <c r="L51" s="281"/>
      <c r="M51" s="279"/>
      <c r="N51" s="280"/>
      <c r="O51" s="280"/>
      <c r="P51" s="280"/>
      <c r="Q51" s="281"/>
      <c r="R51" s="279"/>
      <c r="S51" s="280"/>
      <c r="T51" s="280"/>
      <c r="U51" s="280"/>
      <c r="V51" s="281"/>
      <c r="W51" s="279"/>
      <c r="X51" s="280"/>
      <c r="Y51" s="280"/>
      <c r="Z51" s="280"/>
      <c r="AA51" s="281"/>
      <c r="AB51" s="279"/>
      <c r="AC51" s="280"/>
      <c r="AD51" s="280"/>
      <c r="AE51" s="280"/>
      <c r="AF51" s="281"/>
    </row>
    <row r="52" spans="1:32" s="109" customFormat="1" ht="33" customHeight="1" thickBot="1" x14ac:dyDescent="0.3">
      <c r="A52" s="475"/>
      <c r="B52" s="292"/>
      <c r="C52" s="66" t="s">
        <v>11</v>
      </c>
      <c r="D52" s="67" t="s">
        <v>12</v>
      </c>
      <c r="E52" s="66" t="s">
        <v>13</v>
      </c>
      <c r="F52" s="67" t="s">
        <v>14</v>
      </c>
      <c r="G52" s="66" t="s">
        <v>15</v>
      </c>
      <c r="H52" s="66" t="s">
        <v>11</v>
      </c>
      <c r="I52" s="67" t="s">
        <v>12</v>
      </c>
      <c r="J52" s="66" t="s">
        <v>13</v>
      </c>
      <c r="K52" s="67" t="s">
        <v>14</v>
      </c>
      <c r="L52" s="66" t="s">
        <v>15</v>
      </c>
      <c r="M52" s="66" t="s">
        <v>11</v>
      </c>
      <c r="N52" s="67" t="s">
        <v>12</v>
      </c>
      <c r="O52" s="66" t="s">
        <v>13</v>
      </c>
      <c r="P52" s="67" t="s">
        <v>14</v>
      </c>
      <c r="Q52" s="66" t="s">
        <v>15</v>
      </c>
      <c r="R52" s="66" t="s">
        <v>11</v>
      </c>
      <c r="S52" s="67" t="s">
        <v>12</v>
      </c>
      <c r="T52" s="66" t="s">
        <v>13</v>
      </c>
      <c r="U52" s="67" t="s">
        <v>14</v>
      </c>
      <c r="V52" s="66" t="s">
        <v>15</v>
      </c>
      <c r="W52" s="66" t="s">
        <v>11</v>
      </c>
      <c r="X52" s="67" t="s">
        <v>12</v>
      </c>
      <c r="Y52" s="66" t="s">
        <v>13</v>
      </c>
      <c r="Z52" s="67" t="s">
        <v>14</v>
      </c>
      <c r="AA52" s="66" t="s">
        <v>15</v>
      </c>
      <c r="AB52" s="66" t="s">
        <v>11</v>
      </c>
      <c r="AC52" s="67" t="s">
        <v>12</v>
      </c>
      <c r="AD52" s="66" t="s">
        <v>13</v>
      </c>
      <c r="AE52" s="67" t="s">
        <v>14</v>
      </c>
      <c r="AF52" s="66" t="s">
        <v>15</v>
      </c>
    </row>
    <row r="53" spans="1:32" s="109" customFormat="1" ht="33" customHeight="1" thickBot="1" x14ac:dyDescent="0.3">
      <c r="A53" s="485" t="s">
        <v>57</v>
      </c>
      <c r="B53" s="117" t="s">
        <v>31</v>
      </c>
      <c r="C53" s="113"/>
      <c r="D53" s="114"/>
      <c r="E53" s="115"/>
      <c r="F53" s="114"/>
      <c r="G53" s="116"/>
      <c r="H53" s="113"/>
      <c r="I53" s="114"/>
      <c r="J53" s="115"/>
      <c r="K53" s="114"/>
      <c r="L53" s="116"/>
      <c r="M53" s="113"/>
      <c r="N53" s="114"/>
      <c r="O53" s="115"/>
      <c r="P53" s="114"/>
      <c r="Q53" s="116"/>
      <c r="R53" s="113"/>
      <c r="S53" s="114"/>
      <c r="T53" s="115"/>
      <c r="U53" s="114"/>
      <c r="V53" s="116"/>
      <c r="W53" s="113"/>
      <c r="X53" s="114"/>
      <c r="Y53" s="115"/>
      <c r="Z53" s="114"/>
      <c r="AA53" s="116"/>
      <c r="AB53" s="113"/>
      <c r="AC53" s="114"/>
      <c r="AD53" s="115"/>
      <c r="AE53" s="114"/>
      <c r="AF53" s="116"/>
    </row>
    <row r="54" spans="1:32" s="109" customFormat="1" ht="33" customHeight="1" thickBot="1" x14ac:dyDescent="0.3">
      <c r="A54" s="495"/>
      <c r="B54" s="118" t="s">
        <v>60</v>
      </c>
      <c r="C54" s="119"/>
      <c r="D54" s="120"/>
      <c r="E54" s="121"/>
      <c r="F54" s="120"/>
      <c r="G54" s="122"/>
      <c r="H54" s="119"/>
      <c r="I54" s="120"/>
      <c r="J54" s="121"/>
      <c r="K54" s="120"/>
      <c r="L54" s="122"/>
      <c r="M54" s="119"/>
      <c r="N54" s="120"/>
      <c r="O54" s="121"/>
      <c r="P54" s="120"/>
      <c r="Q54" s="122"/>
      <c r="R54" s="119"/>
      <c r="S54" s="120"/>
      <c r="T54" s="121"/>
      <c r="U54" s="120"/>
      <c r="V54" s="122"/>
      <c r="W54" s="119"/>
      <c r="X54" s="120"/>
      <c r="Y54" s="121"/>
      <c r="Z54" s="120"/>
      <c r="AA54" s="122"/>
      <c r="AB54" s="119"/>
      <c r="AC54" s="120"/>
      <c r="AD54" s="121"/>
      <c r="AE54" s="120"/>
      <c r="AF54" s="122"/>
    </row>
    <row r="55" spans="1:32" s="109" customFormat="1" ht="33" customHeight="1" thickBot="1" x14ac:dyDescent="0.3">
      <c r="A55" s="495"/>
      <c r="B55" s="71" t="s">
        <v>56</v>
      </c>
      <c r="C55" s="110"/>
      <c r="D55" s="111"/>
      <c r="E55" s="111"/>
      <c r="F55" s="111"/>
      <c r="G55" s="112"/>
      <c r="H55" s="110"/>
      <c r="I55" s="111"/>
      <c r="J55" s="111"/>
      <c r="K55" s="111"/>
      <c r="L55" s="112"/>
      <c r="M55" s="110"/>
      <c r="N55" s="111"/>
      <c r="O55" s="111"/>
      <c r="P55" s="111"/>
      <c r="Q55" s="112"/>
      <c r="R55" s="110"/>
      <c r="S55" s="111"/>
      <c r="T55" s="111"/>
      <c r="U55" s="111"/>
      <c r="V55" s="112"/>
      <c r="W55" s="110"/>
      <c r="X55" s="111"/>
      <c r="Y55" s="111"/>
      <c r="Z55" s="111"/>
      <c r="AA55" s="112"/>
      <c r="AB55" s="110"/>
      <c r="AC55" s="111"/>
      <c r="AD55" s="111"/>
      <c r="AE55" s="111"/>
      <c r="AF55" s="112"/>
    </row>
    <row r="56" spans="1:32" s="109" customFormat="1" ht="33" customHeight="1" thickBot="1" x14ac:dyDescent="0.3">
      <c r="A56" s="486"/>
      <c r="B56" s="73" t="s">
        <v>3</v>
      </c>
      <c r="C56" s="41"/>
      <c r="D56" s="42"/>
      <c r="E56" s="42"/>
      <c r="F56" s="42"/>
      <c r="G56" s="43"/>
      <c r="H56" s="41"/>
      <c r="I56" s="42"/>
      <c r="J56" s="42"/>
      <c r="K56" s="42"/>
      <c r="L56" s="43"/>
      <c r="M56" s="41"/>
      <c r="N56" s="42"/>
      <c r="O56" s="42"/>
      <c r="P56" s="42"/>
      <c r="Q56" s="43"/>
      <c r="R56" s="41"/>
      <c r="S56" s="42"/>
      <c r="T56" s="42"/>
      <c r="U56" s="42"/>
      <c r="V56" s="43"/>
      <c r="W56" s="41"/>
      <c r="X56" s="42"/>
      <c r="Y56" s="42"/>
      <c r="Z56" s="42"/>
      <c r="AA56" s="43"/>
      <c r="AB56" s="41"/>
      <c r="AC56" s="42"/>
      <c r="AD56" s="42"/>
      <c r="AE56" s="42"/>
      <c r="AF56" s="43"/>
    </row>
    <row r="57" spans="1:32" s="109" customFormat="1" ht="33" customHeight="1" thickBot="1" x14ac:dyDescent="0.3">
      <c r="A57" s="388" t="s">
        <v>4</v>
      </c>
      <c r="B57" s="389"/>
      <c r="C57" s="335"/>
      <c r="D57" s="336"/>
      <c r="E57" s="337"/>
      <c r="F57" s="30" t="s">
        <v>5</v>
      </c>
      <c r="G57" s="31"/>
      <c r="H57" s="296"/>
      <c r="I57" s="297"/>
      <c r="J57" s="338"/>
      <c r="K57" s="30" t="s">
        <v>5</v>
      </c>
      <c r="L57" s="31"/>
      <c r="M57" s="296"/>
      <c r="N57" s="297"/>
      <c r="O57" s="298"/>
      <c r="P57" s="32" t="s">
        <v>5</v>
      </c>
      <c r="Q57" s="31"/>
      <c r="R57" s="296"/>
      <c r="S57" s="297"/>
      <c r="T57" s="298"/>
      <c r="U57" s="32" t="s">
        <v>5</v>
      </c>
      <c r="V57" s="31"/>
      <c r="W57" s="296"/>
      <c r="X57" s="297"/>
      <c r="Y57" s="298"/>
      <c r="Z57" s="32" t="s">
        <v>5</v>
      </c>
      <c r="AA57" s="31"/>
      <c r="AB57" s="296"/>
      <c r="AC57" s="297"/>
      <c r="AD57" s="298"/>
      <c r="AE57" s="32" t="s">
        <v>5</v>
      </c>
      <c r="AF57" s="31"/>
    </row>
    <row r="58" spans="1:32" s="109" customFormat="1" ht="33" customHeight="1" thickBot="1" x14ac:dyDescent="0.3">
      <c r="A58" s="396" t="s">
        <v>10</v>
      </c>
      <c r="B58" s="397"/>
      <c r="C58" s="20"/>
      <c r="D58" s="21"/>
      <c r="E58" s="21"/>
      <c r="F58" s="21"/>
      <c r="G58" s="22"/>
      <c r="H58" s="20"/>
      <c r="I58" s="21"/>
      <c r="J58" s="21"/>
      <c r="K58" s="21"/>
      <c r="L58" s="23"/>
      <c r="M58" s="24"/>
      <c r="N58" s="21"/>
      <c r="O58" s="21"/>
      <c r="P58" s="21"/>
      <c r="Q58" s="22"/>
      <c r="R58" s="20"/>
      <c r="S58" s="21"/>
      <c r="T58" s="21"/>
      <c r="U58" s="21"/>
      <c r="V58" s="23"/>
      <c r="W58" s="24"/>
      <c r="X58" s="21"/>
      <c r="Y58" s="21"/>
      <c r="Z58" s="21"/>
      <c r="AA58" s="47"/>
      <c r="AB58" s="48"/>
      <c r="AC58" s="49"/>
      <c r="AD58" s="49"/>
      <c r="AE58" s="49"/>
      <c r="AF58" s="50"/>
    </row>
    <row r="59" spans="1:32" s="109" customFormat="1" ht="27.75" customHeight="1" thickBot="1" x14ac:dyDescent="0.3"/>
    <row r="60" spans="1:32" ht="39" customHeight="1" thickBot="1" x14ac:dyDescent="0.3">
      <c r="A60" s="398" t="s">
        <v>16</v>
      </c>
      <c r="B60" s="399"/>
      <c r="C60" s="399"/>
      <c r="D60" s="399"/>
      <c r="E60" s="399"/>
      <c r="F60" s="399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401"/>
    </row>
    <row r="61" spans="1:32" ht="54" customHeight="1" thickBot="1" x14ac:dyDescent="0.3">
      <c r="A61" s="36" t="s">
        <v>28</v>
      </c>
      <c r="B61" s="37" t="s">
        <v>17</v>
      </c>
      <c r="C61" s="33" t="s">
        <v>21</v>
      </c>
      <c r="D61" s="33" t="s">
        <v>25</v>
      </c>
      <c r="E61" s="449" t="s">
        <v>18</v>
      </c>
      <c r="F61" s="450"/>
      <c r="G61" s="450"/>
      <c r="H61" s="450"/>
      <c r="I61" s="451"/>
      <c r="J61" s="33" t="s">
        <v>22</v>
      </c>
      <c r="K61" s="33" t="s">
        <v>24</v>
      </c>
      <c r="L61" s="408" t="s">
        <v>26</v>
      </c>
      <c r="M61" s="409"/>
      <c r="N61" s="452" t="s">
        <v>28</v>
      </c>
      <c r="O61" s="453"/>
      <c r="P61" s="454" t="s">
        <v>17</v>
      </c>
      <c r="Q61" s="455"/>
      <c r="R61" s="455"/>
      <c r="S61" s="455"/>
      <c r="T61" s="455"/>
      <c r="U61" s="456"/>
      <c r="V61" s="33" t="s">
        <v>21</v>
      </c>
      <c r="W61" s="33" t="s">
        <v>25</v>
      </c>
      <c r="X61" s="449" t="s">
        <v>18</v>
      </c>
      <c r="Y61" s="450"/>
      <c r="Z61" s="450"/>
      <c r="AA61" s="450"/>
      <c r="AB61" s="451"/>
      <c r="AC61" s="33" t="s">
        <v>22</v>
      </c>
      <c r="AD61" s="33" t="s">
        <v>24</v>
      </c>
      <c r="AE61" s="408" t="s">
        <v>26</v>
      </c>
      <c r="AF61" s="409"/>
    </row>
    <row r="62" spans="1:32" ht="37.5" customHeight="1" x14ac:dyDescent="0.25">
      <c r="A62" s="58"/>
      <c r="B62" s="59"/>
      <c r="C62" s="60"/>
      <c r="D62" s="60"/>
      <c r="E62" s="457"/>
      <c r="F62" s="458"/>
      <c r="G62" s="458"/>
      <c r="H62" s="458"/>
      <c r="I62" s="459"/>
      <c r="J62" s="60"/>
      <c r="K62" s="60"/>
      <c r="L62" s="60"/>
      <c r="M62" s="61"/>
      <c r="N62" s="370"/>
      <c r="O62" s="390"/>
      <c r="P62" s="391"/>
      <c r="Q62" s="392"/>
      <c r="R62" s="392"/>
      <c r="S62" s="392"/>
      <c r="T62" s="392"/>
      <c r="U62" s="390"/>
      <c r="V62" s="80"/>
      <c r="W62" s="81"/>
      <c r="X62" s="393"/>
      <c r="Y62" s="394"/>
      <c r="Z62" s="394"/>
      <c r="AA62" s="394"/>
      <c r="AB62" s="395"/>
      <c r="AC62" s="82"/>
      <c r="AD62" s="82"/>
      <c r="AE62" s="82"/>
      <c r="AF62" s="83"/>
    </row>
    <row r="63" spans="1:32" ht="37.5" customHeight="1" x14ac:dyDescent="0.25">
      <c r="A63" s="62"/>
      <c r="B63" s="35"/>
      <c r="C63" s="29"/>
      <c r="D63" s="29"/>
      <c r="E63" s="376"/>
      <c r="F63" s="377"/>
      <c r="G63" s="377"/>
      <c r="H63" s="377"/>
      <c r="I63" s="378"/>
      <c r="J63" s="29"/>
      <c r="K63" s="29"/>
      <c r="L63" s="29"/>
      <c r="M63" s="3"/>
      <c r="N63" s="371"/>
      <c r="O63" s="372"/>
      <c r="P63" s="373"/>
      <c r="Q63" s="374"/>
      <c r="R63" s="374"/>
      <c r="S63" s="374"/>
      <c r="T63" s="374"/>
      <c r="U63" s="375"/>
      <c r="V63" s="1"/>
      <c r="W63" s="29"/>
      <c r="X63" s="376"/>
      <c r="Y63" s="377"/>
      <c r="Z63" s="377"/>
      <c r="AA63" s="377"/>
      <c r="AB63" s="378"/>
      <c r="AC63" s="51"/>
      <c r="AD63" s="51"/>
      <c r="AE63" s="51"/>
      <c r="AF63" s="52"/>
    </row>
    <row r="64" spans="1:32" ht="37.5" customHeight="1" x14ac:dyDescent="0.25">
      <c r="A64" s="62"/>
      <c r="B64" s="35"/>
      <c r="C64" s="29"/>
      <c r="D64" s="29"/>
      <c r="E64" s="376"/>
      <c r="F64" s="377"/>
      <c r="G64" s="377"/>
      <c r="H64" s="377"/>
      <c r="I64" s="378"/>
      <c r="J64" s="29"/>
      <c r="K64" s="29"/>
      <c r="L64" s="29"/>
      <c r="M64" s="3"/>
      <c r="N64" s="371"/>
      <c r="O64" s="372"/>
      <c r="P64" s="373"/>
      <c r="Q64" s="374"/>
      <c r="R64" s="374"/>
      <c r="S64" s="374"/>
      <c r="T64" s="374"/>
      <c r="U64" s="375"/>
      <c r="V64" s="1"/>
      <c r="W64" s="29"/>
      <c r="X64" s="376"/>
      <c r="Y64" s="377"/>
      <c r="Z64" s="377"/>
      <c r="AA64" s="377"/>
      <c r="AB64" s="378"/>
      <c r="AC64" s="51"/>
      <c r="AD64" s="51"/>
      <c r="AE64" s="51"/>
      <c r="AF64" s="52"/>
    </row>
    <row r="65" spans="1:32" ht="37.5" customHeight="1" x14ac:dyDescent="0.25">
      <c r="A65" s="62"/>
      <c r="B65" s="35"/>
      <c r="C65" s="29"/>
      <c r="D65" s="29"/>
      <c r="E65" s="376"/>
      <c r="F65" s="377"/>
      <c r="G65" s="377"/>
      <c r="H65" s="377"/>
      <c r="I65" s="378"/>
      <c r="J65" s="29"/>
      <c r="K65" s="29"/>
      <c r="L65" s="29"/>
      <c r="M65" s="3"/>
      <c r="N65" s="371"/>
      <c r="O65" s="372"/>
      <c r="P65" s="373"/>
      <c r="Q65" s="374"/>
      <c r="R65" s="374"/>
      <c r="S65" s="374"/>
      <c r="T65" s="374"/>
      <c r="U65" s="375"/>
      <c r="V65" s="1"/>
      <c r="W65" s="29"/>
      <c r="X65" s="376"/>
      <c r="Y65" s="377"/>
      <c r="Z65" s="377"/>
      <c r="AA65" s="377"/>
      <c r="AB65" s="378"/>
      <c r="AC65" s="51"/>
      <c r="AD65" s="51"/>
      <c r="AE65" s="51"/>
      <c r="AF65" s="52"/>
    </row>
    <row r="66" spans="1:32" ht="37.5" customHeight="1" x14ac:dyDescent="0.25">
      <c r="A66" s="62"/>
      <c r="B66" s="35"/>
      <c r="C66" s="29"/>
      <c r="D66" s="29"/>
      <c r="E66" s="218"/>
      <c r="F66" s="219"/>
      <c r="G66" s="219"/>
      <c r="H66" s="219"/>
      <c r="I66" s="220"/>
      <c r="J66" s="29"/>
      <c r="K66" s="29"/>
      <c r="L66" s="29"/>
      <c r="M66" s="3"/>
      <c r="N66" s="371"/>
      <c r="O66" s="372"/>
      <c r="P66" s="373"/>
      <c r="Q66" s="374"/>
      <c r="R66" s="374"/>
      <c r="S66" s="374"/>
      <c r="T66" s="374"/>
      <c r="U66" s="375"/>
      <c r="V66" s="1"/>
      <c r="W66" s="29"/>
      <c r="X66" s="218"/>
      <c r="Y66" s="219"/>
      <c r="Z66" s="219"/>
      <c r="AA66" s="219"/>
      <c r="AB66" s="220"/>
      <c r="AC66" s="51"/>
      <c r="AD66" s="51"/>
      <c r="AE66" s="51"/>
      <c r="AF66" s="52"/>
    </row>
    <row r="67" spans="1:32" ht="37.5" customHeight="1" x14ac:dyDescent="0.25">
      <c r="A67" s="62"/>
      <c r="B67" s="35"/>
      <c r="C67" s="29"/>
      <c r="D67" s="29"/>
      <c r="E67" s="218"/>
      <c r="F67" s="219"/>
      <c r="G67" s="219"/>
      <c r="H67" s="219"/>
      <c r="I67" s="220"/>
      <c r="J67" s="29"/>
      <c r="K67" s="29"/>
      <c r="L67" s="29"/>
      <c r="M67" s="3"/>
      <c r="N67" s="371"/>
      <c r="O67" s="372"/>
      <c r="P67" s="373"/>
      <c r="Q67" s="374"/>
      <c r="R67" s="374"/>
      <c r="S67" s="374"/>
      <c r="T67" s="374"/>
      <c r="U67" s="375"/>
      <c r="V67" s="1"/>
      <c r="W67" s="29"/>
      <c r="X67" s="218"/>
      <c r="Y67" s="219"/>
      <c r="Z67" s="219"/>
      <c r="AA67" s="219"/>
      <c r="AB67" s="220"/>
      <c r="AC67" s="51"/>
      <c r="AD67" s="51"/>
      <c r="AE67" s="51"/>
      <c r="AF67" s="52"/>
    </row>
    <row r="68" spans="1:32" ht="37.5" customHeight="1" x14ac:dyDescent="0.25">
      <c r="A68" s="62"/>
      <c r="B68" s="35"/>
      <c r="C68" s="29"/>
      <c r="D68" s="29"/>
      <c r="E68" s="218"/>
      <c r="F68" s="219"/>
      <c r="G68" s="219"/>
      <c r="H68" s="219"/>
      <c r="I68" s="220"/>
      <c r="J68" s="29"/>
      <c r="K68" s="29"/>
      <c r="L68" s="29"/>
      <c r="M68" s="3"/>
      <c r="N68" s="371"/>
      <c r="O68" s="372"/>
      <c r="P68" s="373"/>
      <c r="Q68" s="374"/>
      <c r="R68" s="374"/>
      <c r="S68" s="374"/>
      <c r="T68" s="374"/>
      <c r="U68" s="375"/>
      <c r="V68" s="1"/>
      <c r="W68" s="29"/>
      <c r="X68" s="218"/>
      <c r="Y68" s="219"/>
      <c r="Z68" s="219"/>
      <c r="AA68" s="219"/>
      <c r="AB68" s="220"/>
      <c r="AC68" s="51"/>
      <c r="AD68" s="51"/>
      <c r="AE68" s="51"/>
      <c r="AF68" s="52"/>
    </row>
    <row r="69" spans="1:32" ht="37.5" customHeight="1" x14ac:dyDescent="0.25">
      <c r="A69" s="62"/>
      <c r="B69" s="35"/>
      <c r="C69" s="29"/>
      <c r="D69" s="29"/>
      <c r="E69" s="218"/>
      <c r="F69" s="219"/>
      <c r="G69" s="219"/>
      <c r="H69" s="219"/>
      <c r="I69" s="220"/>
      <c r="J69" s="29"/>
      <c r="K69" s="29"/>
      <c r="L69" s="29"/>
      <c r="M69" s="3"/>
      <c r="N69" s="371"/>
      <c r="O69" s="372"/>
      <c r="P69" s="373"/>
      <c r="Q69" s="374"/>
      <c r="R69" s="374"/>
      <c r="S69" s="374"/>
      <c r="T69" s="374"/>
      <c r="U69" s="375"/>
      <c r="V69" s="1"/>
      <c r="W69" s="29"/>
      <c r="X69" s="218"/>
      <c r="Y69" s="219"/>
      <c r="Z69" s="219"/>
      <c r="AA69" s="219"/>
      <c r="AB69" s="220"/>
      <c r="AC69" s="51"/>
      <c r="AD69" s="51"/>
      <c r="AE69" s="51"/>
      <c r="AF69" s="52"/>
    </row>
    <row r="70" spans="1:32" ht="37.5" customHeight="1" x14ac:dyDescent="0.25">
      <c r="A70" s="62"/>
      <c r="B70" s="35"/>
      <c r="C70" s="29"/>
      <c r="D70" s="29"/>
      <c r="E70" s="218"/>
      <c r="F70" s="219"/>
      <c r="G70" s="219"/>
      <c r="H70" s="219"/>
      <c r="I70" s="220"/>
      <c r="J70" s="29"/>
      <c r="K70" s="29"/>
      <c r="L70" s="29"/>
      <c r="M70" s="3"/>
      <c r="N70" s="371"/>
      <c r="O70" s="372"/>
      <c r="P70" s="373"/>
      <c r="Q70" s="374"/>
      <c r="R70" s="374"/>
      <c r="S70" s="374"/>
      <c r="T70" s="374"/>
      <c r="U70" s="375"/>
      <c r="V70" s="1"/>
      <c r="W70" s="29"/>
      <c r="X70" s="218"/>
      <c r="Y70" s="219"/>
      <c r="Z70" s="219"/>
      <c r="AA70" s="219"/>
      <c r="AB70" s="220"/>
      <c r="AC70" s="51"/>
      <c r="AD70" s="51"/>
      <c r="AE70" s="51"/>
      <c r="AF70" s="52"/>
    </row>
    <row r="71" spans="1:32" ht="37.5" customHeight="1" x14ac:dyDescent="0.25">
      <c r="A71" s="62"/>
      <c r="B71" s="35"/>
      <c r="C71" s="29"/>
      <c r="D71" s="29"/>
      <c r="E71" s="218"/>
      <c r="F71" s="219"/>
      <c r="G71" s="219"/>
      <c r="H71" s="219"/>
      <c r="I71" s="220"/>
      <c r="J71" s="29"/>
      <c r="K71" s="29"/>
      <c r="L71" s="29"/>
      <c r="M71" s="3"/>
      <c r="N71" s="371"/>
      <c r="O71" s="372"/>
      <c r="P71" s="373"/>
      <c r="Q71" s="374"/>
      <c r="R71" s="374"/>
      <c r="S71" s="374"/>
      <c r="T71" s="374"/>
      <c r="U71" s="375"/>
      <c r="V71" s="1"/>
      <c r="W71" s="29"/>
      <c r="X71" s="218"/>
      <c r="Y71" s="219"/>
      <c r="Z71" s="219"/>
      <c r="AA71" s="219"/>
      <c r="AB71" s="220"/>
      <c r="AC71" s="51"/>
      <c r="AD71" s="51"/>
      <c r="AE71" s="51"/>
      <c r="AF71" s="52"/>
    </row>
    <row r="72" spans="1:32" ht="37.5" customHeight="1" x14ac:dyDescent="0.25">
      <c r="A72" s="62"/>
      <c r="B72" s="35"/>
      <c r="C72" s="29"/>
      <c r="D72" s="29"/>
      <c r="E72" s="218"/>
      <c r="F72" s="219"/>
      <c r="G72" s="219"/>
      <c r="H72" s="219"/>
      <c r="I72" s="220"/>
      <c r="J72" s="29"/>
      <c r="K72" s="29"/>
      <c r="L72" s="29"/>
      <c r="M72" s="3"/>
      <c r="N72" s="371"/>
      <c r="O72" s="372"/>
      <c r="P72" s="373"/>
      <c r="Q72" s="374"/>
      <c r="R72" s="374"/>
      <c r="S72" s="374"/>
      <c r="T72" s="374"/>
      <c r="U72" s="375"/>
      <c r="V72" s="1"/>
      <c r="W72" s="29"/>
      <c r="X72" s="218"/>
      <c r="Y72" s="219"/>
      <c r="Z72" s="219"/>
      <c r="AA72" s="219"/>
      <c r="AB72" s="220"/>
      <c r="AC72" s="51"/>
      <c r="AD72" s="51"/>
      <c r="AE72" s="51"/>
      <c r="AF72" s="52"/>
    </row>
    <row r="73" spans="1:32" ht="37.5" customHeight="1" x14ac:dyDescent="0.25">
      <c r="A73" s="62"/>
      <c r="B73" s="35"/>
      <c r="C73" s="29"/>
      <c r="D73" s="29"/>
      <c r="E73" s="218"/>
      <c r="F73" s="219"/>
      <c r="G73" s="219"/>
      <c r="H73" s="219"/>
      <c r="I73" s="220"/>
      <c r="J73" s="29"/>
      <c r="K73" s="29"/>
      <c r="L73" s="29"/>
      <c r="M73" s="3"/>
      <c r="N73" s="371"/>
      <c r="O73" s="372"/>
      <c r="P73" s="373"/>
      <c r="Q73" s="374"/>
      <c r="R73" s="374"/>
      <c r="S73" s="374"/>
      <c r="T73" s="374"/>
      <c r="U73" s="375"/>
      <c r="V73" s="1"/>
      <c r="W73" s="29"/>
      <c r="X73" s="218"/>
      <c r="Y73" s="219"/>
      <c r="Z73" s="219"/>
      <c r="AA73" s="219"/>
      <c r="AB73" s="220"/>
      <c r="AC73" s="51"/>
      <c r="AD73" s="51"/>
      <c r="AE73" s="51"/>
      <c r="AF73" s="52"/>
    </row>
    <row r="74" spans="1:32" ht="37.5" customHeight="1" x14ac:dyDescent="0.25">
      <c r="A74" s="62"/>
      <c r="B74" s="35"/>
      <c r="C74" s="29"/>
      <c r="D74" s="29"/>
      <c r="E74" s="218"/>
      <c r="F74" s="219"/>
      <c r="G74" s="219"/>
      <c r="H74" s="219"/>
      <c r="I74" s="220"/>
      <c r="J74" s="29"/>
      <c r="K74" s="29"/>
      <c r="L74" s="29"/>
      <c r="M74" s="3"/>
      <c r="N74" s="371"/>
      <c r="O74" s="372"/>
      <c r="P74" s="373"/>
      <c r="Q74" s="374"/>
      <c r="R74" s="374"/>
      <c r="S74" s="374"/>
      <c r="T74" s="374"/>
      <c r="U74" s="375"/>
      <c r="V74" s="1"/>
      <c r="W74" s="29"/>
      <c r="X74" s="218"/>
      <c r="Y74" s="219"/>
      <c r="Z74" s="219"/>
      <c r="AA74" s="219"/>
      <c r="AB74" s="220"/>
      <c r="AC74" s="51"/>
      <c r="AD74" s="51"/>
      <c r="AE74" s="51"/>
      <c r="AF74" s="52"/>
    </row>
    <row r="75" spans="1:32" ht="37.5" customHeight="1" x14ac:dyDescent="0.25">
      <c r="A75" s="62"/>
      <c r="B75" s="35"/>
      <c r="C75" s="29"/>
      <c r="D75" s="29"/>
      <c r="E75" s="218"/>
      <c r="F75" s="219"/>
      <c r="G75" s="219"/>
      <c r="H75" s="219"/>
      <c r="I75" s="220"/>
      <c r="J75" s="29"/>
      <c r="K75" s="29"/>
      <c r="L75" s="29"/>
      <c r="M75" s="3"/>
      <c r="N75" s="371"/>
      <c r="O75" s="372"/>
      <c r="P75" s="373"/>
      <c r="Q75" s="374"/>
      <c r="R75" s="374"/>
      <c r="S75" s="374"/>
      <c r="T75" s="374"/>
      <c r="U75" s="375"/>
      <c r="V75" s="1"/>
      <c r="W75" s="29"/>
      <c r="X75" s="218"/>
      <c r="Y75" s="219"/>
      <c r="Z75" s="219"/>
      <c r="AA75" s="219"/>
      <c r="AB75" s="220"/>
      <c r="AC75" s="51"/>
      <c r="AD75" s="51"/>
      <c r="AE75" s="51"/>
      <c r="AF75" s="52"/>
    </row>
    <row r="76" spans="1:32" ht="37.5" customHeight="1" x14ac:dyDescent="0.25">
      <c r="A76" s="62"/>
      <c r="B76" s="35"/>
      <c r="C76" s="29"/>
      <c r="D76" s="29"/>
      <c r="E76" s="218"/>
      <c r="F76" s="219"/>
      <c r="G76" s="219"/>
      <c r="H76" s="219"/>
      <c r="I76" s="220"/>
      <c r="J76" s="29"/>
      <c r="K76" s="29"/>
      <c r="L76" s="29"/>
      <c r="M76" s="3"/>
      <c r="N76" s="371"/>
      <c r="O76" s="372"/>
      <c r="P76" s="373"/>
      <c r="Q76" s="374"/>
      <c r="R76" s="374"/>
      <c r="S76" s="374"/>
      <c r="T76" s="374"/>
      <c r="U76" s="375"/>
      <c r="V76" s="1"/>
      <c r="W76" s="29"/>
      <c r="X76" s="218"/>
      <c r="Y76" s="219"/>
      <c r="Z76" s="219"/>
      <c r="AA76" s="219"/>
      <c r="AB76" s="220"/>
      <c r="AC76" s="51"/>
      <c r="AD76" s="51"/>
      <c r="AE76" s="51"/>
      <c r="AF76" s="52"/>
    </row>
    <row r="77" spans="1:32" ht="37.5" customHeight="1" x14ac:dyDescent="0.25">
      <c r="A77" s="62"/>
      <c r="B77" s="35"/>
      <c r="C77" s="29"/>
      <c r="D77" s="29"/>
      <c r="E77" s="218"/>
      <c r="F77" s="219"/>
      <c r="G77" s="219"/>
      <c r="H77" s="219"/>
      <c r="I77" s="220"/>
      <c r="J77" s="29"/>
      <c r="K77" s="29"/>
      <c r="L77" s="29"/>
      <c r="M77" s="3"/>
      <c r="N77" s="371"/>
      <c r="O77" s="372"/>
      <c r="P77" s="373"/>
      <c r="Q77" s="374"/>
      <c r="R77" s="374"/>
      <c r="S77" s="374"/>
      <c r="T77" s="374"/>
      <c r="U77" s="375"/>
      <c r="V77" s="1"/>
      <c r="W77" s="29"/>
      <c r="X77" s="218"/>
      <c r="Y77" s="219"/>
      <c r="Z77" s="219"/>
      <c r="AA77" s="219"/>
      <c r="AB77" s="220"/>
      <c r="AC77" s="51"/>
      <c r="AD77" s="51"/>
      <c r="AE77" s="51"/>
      <c r="AF77" s="52"/>
    </row>
    <row r="78" spans="1:32" ht="37.5" customHeight="1" x14ac:dyDescent="0.25">
      <c r="A78" s="62"/>
      <c r="B78" s="35"/>
      <c r="C78" s="29"/>
      <c r="D78" s="29"/>
      <c r="E78" s="218"/>
      <c r="F78" s="219"/>
      <c r="G78" s="219"/>
      <c r="H78" s="219"/>
      <c r="I78" s="220"/>
      <c r="J78" s="29"/>
      <c r="K78" s="29"/>
      <c r="L78" s="29"/>
      <c r="M78" s="3"/>
      <c r="N78" s="371"/>
      <c r="O78" s="372"/>
      <c r="P78" s="373"/>
      <c r="Q78" s="374"/>
      <c r="R78" s="374"/>
      <c r="S78" s="374"/>
      <c r="T78" s="374"/>
      <c r="U78" s="375"/>
      <c r="V78" s="1"/>
      <c r="W78" s="29"/>
      <c r="X78" s="218"/>
      <c r="Y78" s="219"/>
      <c r="Z78" s="219"/>
      <c r="AA78" s="219"/>
      <c r="AB78" s="220"/>
      <c r="AC78" s="51"/>
      <c r="AD78" s="51"/>
      <c r="AE78" s="51"/>
      <c r="AF78" s="52"/>
    </row>
    <row r="79" spans="1:32" ht="37.5" customHeight="1" thickBot="1" x14ac:dyDescent="0.3">
      <c r="A79" s="88"/>
      <c r="B79" s="89"/>
      <c r="C79" s="90"/>
      <c r="D79" s="90"/>
      <c r="E79" s="85"/>
      <c r="F79" s="86"/>
      <c r="G79" s="86"/>
      <c r="H79" s="86"/>
      <c r="I79" s="87"/>
      <c r="J79" s="90"/>
      <c r="K79" s="90"/>
      <c r="L79" s="90"/>
      <c r="M79" s="91"/>
      <c r="N79" s="371"/>
      <c r="O79" s="372"/>
      <c r="P79" s="373"/>
      <c r="Q79" s="374"/>
      <c r="R79" s="374"/>
      <c r="S79" s="374"/>
      <c r="T79" s="374"/>
      <c r="U79" s="375"/>
      <c r="V79" s="1"/>
      <c r="W79" s="29"/>
      <c r="X79" s="218"/>
      <c r="Y79" s="219"/>
      <c r="Z79" s="219"/>
      <c r="AA79" s="219"/>
      <c r="AB79" s="220"/>
      <c r="AC79" s="51"/>
      <c r="AD79" s="92"/>
      <c r="AE79" s="92"/>
      <c r="AF79" s="93"/>
    </row>
    <row r="80" spans="1:32" ht="27" customHeight="1" thickBot="1" x14ac:dyDescent="0.3">
      <c r="A80" s="427" t="s">
        <v>20</v>
      </c>
      <c r="B80" s="428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5"/>
      <c r="N80" s="429" t="s">
        <v>23</v>
      </c>
      <c r="O80" s="430"/>
      <c r="P80" s="430"/>
      <c r="Q80" s="430"/>
      <c r="R80" s="430"/>
      <c r="S80" s="430"/>
      <c r="T80" s="430"/>
      <c r="U80" s="430"/>
      <c r="V80" s="430"/>
      <c r="W80" s="430"/>
      <c r="X80" s="430"/>
      <c r="Y80" s="430"/>
      <c r="Z80" s="430"/>
      <c r="AA80" s="430"/>
      <c r="AB80" s="431"/>
      <c r="AC80" s="84"/>
      <c r="AD80" s="412"/>
      <c r="AE80" s="413"/>
      <c r="AF80" s="414"/>
    </row>
    <row r="81" spans="1:32" ht="23.25" customHeight="1" x14ac:dyDescent="0.25">
      <c r="A81" s="96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8"/>
    </row>
    <row r="82" spans="1:32" ht="23.25" customHeight="1" x14ac:dyDescent="0.25">
      <c r="A82" s="99"/>
      <c r="B82" s="100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1"/>
    </row>
    <row r="83" spans="1:32" ht="23.25" customHeight="1" x14ac:dyDescent="0.25">
      <c r="A83" s="102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4"/>
    </row>
    <row r="84" spans="1:32" ht="23.25" customHeight="1" x14ac:dyDescent="0.25">
      <c r="A84" s="99"/>
      <c r="B84" s="100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1"/>
    </row>
    <row r="85" spans="1:32" ht="23.25" customHeight="1" x14ac:dyDescent="0.25">
      <c r="A85" s="102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4"/>
    </row>
    <row r="86" spans="1:32" ht="23.25" customHeight="1" x14ac:dyDescent="0.25">
      <c r="A86" s="99"/>
      <c r="B86" s="100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1"/>
    </row>
    <row r="87" spans="1:32" ht="23.25" customHeight="1" x14ac:dyDescent="0.25">
      <c r="A87" s="102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4"/>
    </row>
    <row r="88" spans="1:32" ht="23.25" customHeight="1" x14ac:dyDescent="0.25">
      <c r="A88" s="99"/>
      <c r="B88" s="100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1"/>
    </row>
    <row r="89" spans="1:32" ht="23.25" customHeight="1" x14ac:dyDescent="0.25">
      <c r="A89" s="102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4"/>
    </row>
    <row r="90" spans="1:32" ht="23.25" customHeight="1" x14ac:dyDescent="0.25">
      <c r="A90" s="99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1"/>
    </row>
    <row r="91" spans="1:32" ht="23.25" customHeight="1" x14ac:dyDescent="0.25">
      <c r="A91" s="102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4"/>
    </row>
    <row r="92" spans="1:32" ht="23.25" customHeight="1" x14ac:dyDescent="0.25">
      <c r="A92" s="99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1"/>
    </row>
    <row r="93" spans="1:32" ht="23.25" customHeight="1" x14ac:dyDescent="0.25">
      <c r="A93" s="102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4"/>
    </row>
    <row r="94" spans="1:32" ht="23.25" customHeight="1" x14ac:dyDescent="0.25">
      <c r="A94" s="99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1"/>
    </row>
    <row r="95" spans="1:32" ht="23.25" customHeight="1" x14ac:dyDescent="0.25">
      <c r="A95" s="102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4"/>
    </row>
    <row r="96" spans="1:32" ht="23.25" customHeight="1" x14ac:dyDescent="0.25">
      <c r="A96" s="99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1"/>
    </row>
    <row r="97" spans="1:32" s="76" customFormat="1" ht="23.25" customHeight="1" x14ac:dyDescent="0.25">
      <c r="A97" s="102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4"/>
    </row>
    <row r="98" spans="1:32" s="76" customFormat="1" ht="23.25" customHeight="1" x14ac:dyDescent="0.25">
      <c r="A98" s="99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1"/>
    </row>
    <row r="99" spans="1:32" s="76" customFormat="1" ht="23.25" customHeight="1" x14ac:dyDescent="0.25">
      <c r="A99" s="102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/>
    </row>
    <row r="100" spans="1:32" s="76" customFormat="1" ht="23.25" customHeight="1" x14ac:dyDescent="0.25">
      <c r="A100" s="99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1"/>
    </row>
    <row r="101" spans="1:32" s="76" customFormat="1" ht="23.25" customHeight="1" x14ac:dyDescent="0.25">
      <c r="A101" s="102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4"/>
    </row>
    <row r="102" spans="1:32" ht="23.25" customHeight="1" x14ac:dyDescent="0.25">
      <c r="A102" s="99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1"/>
    </row>
    <row r="103" spans="1:32" ht="23.25" customHeight="1" x14ac:dyDescent="0.25">
      <c r="A103" s="102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4"/>
    </row>
    <row r="104" spans="1:32" ht="23.25" customHeight="1" x14ac:dyDescent="0.25">
      <c r="A104" s="99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1"/>
    </row>
    <row r="105" spans="1:32" ht="23.25" customHeight="1" x14ac:dyDescent="0.25">
      <c r="A105" s="105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8"/>
    </row>
    <row r="106" spans="1:32" ht="23.25" customHeight="1" x14ac:dyDescent="0.25">
      <c r="A106" s="105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8"/>
    </row>
    <row r="107" spans="1:32" ht="23.25" customHeight="1" x14ac:dyDescent="0.25">
      <c r="A107" s="102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4"/>
    </row>
    <row r="108" spans="1:32" ht="23.25" customHeight="1" x14ac:dyDescent="0.25">
      <c r="A108" s="99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1"/>
    </row>
    <row r="109" spans="1:32" ht="23.25" customHeight="1" x14ac:dyDescent="0.25">
      <c r="A109" s="102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4"/>
    </row>
    <row r="110" spans="1:32" ht="23.25" customHeight="1" x14ac:dyDescent="0.25">
      <c r="A110" s="99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1"/>
    </row>
    <row r="111" spans="1:32" ht="23.25" customHeight="1" x14ac:dyDescent="0.25">
      <c r="A111" s="102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4"/>
    </row>
    <row r="112" spans="1:32" ht="23.25" customHeight="1" x14ac:dyDescent="0.25">
      <c r="A112" s="99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1"/>
    </row>
    <row r="113" spans="1:32" ht="23.25" customHeight="1" x14ac:dyDescent="0.25">
      <c r="A113" s="102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4"/>
    </row>
    <row r="114" spans="1:32" ht="23.25" customHeight="1" thickBot="1" x14ac:dyDescent="0.3">
      <c r="A114" s="106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8"/>
    </row>
    <row r="115" spans="1:32" ht="42" customHeight="1" x14ac:dyDescent="0.25">
      <c r="A115" s="415" t="s">
        <v>52</v>
      </c>
      <c r="B115" s="416"/>
      <c r="C115" s="416"/>
      <c r="D115" s="416"/>
      <c r="E115" s="416"/>
      <c r="F115" s="416"/>
      <c r="G115" s="416"/>
      <c r="H115" s="416"/>
      <c r="I115" s="416"/>
      <c r="J115" s="416"/>
      <c r="K115" s="416"/>
      <c r="L115" s="416"/>
      <c r="M115" s="416"/>
      <c r="N115" s="416" t="s">
        <v>53</v>
      </c>
      <c r="O115" s="416"/>
      <c r="P115" s="416"/>
      <c r="Q115" s="416"/>
      <c r="R115" s="416"/>
      <c r="S115" s="416"/>
      <c r="T115" s="416"/>
      <c r="U115" s="416"/>
      <c r="V115" s="416"/>
      <c r="W115" s="416"/>
      <c r="X115" s="416"/>
      <c r="Y115" s="416"/>
      <c r="Z115" s="416"/>
      <c r="AA115" s="416"/>
      <c r="AB115" s="416"/>
      <c r="AC115" s="416"/>
      <c r="AD115" s="416"/>
      <c r="AE115" s="416"/>
      <c r="AF115" s="417"/>
    </row>
    <row r="116" spans="1:32" ht="39.75" customHeight="1" x14ac:dyDescent="0.25">
      <c r="A116" s="418" t="s">
        <v>54</v>
      </c>
      <c r="B116" s="419"/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 t="s">
        <v>55</v>
      </c>
      <c r="O116" s="419"/>
      <c r="P116" s="419"/>
      <c r="Q116" s="419"/>
      <c r="R116" s="419"/>
      <c r="S116" s="419"/>
      <c r="T116" s="419"/>
      <c r="U116" s="419"/>
      <c r="V116" s="419"/>
      <c r="W116" s="419"/>
      <c r="X116" s="419"/>
      <c r="Y116" s="419"/>
      <c r="Z116" s="419"/>
      <c r="AA116" s="419"/>
      <c r="AB116" s="419"/>
      <c r="AC116" s="419"/>
      <c r="AD116" s="419"/>
      <c r="AE116" s="419"/>
      <c r="AF116" s="420"/>
    </row>
    <row r="117" spans="1:32" ht="50.25" customHeight="1" x14ac:dyDescent="0.25">
      <c r="A117" s="418" t="s">
        <v>86</v>
      </c>
      <c r="B117" s="419"/>
      <c r="C117" s="419"/>
      <c r="D117" s="419"/>
      <c r="E117" s="421"/>
      <c r="F117" s="421"/>
      <c r="G117" s="421"/>
      <c r="H117" s="421"/>
      <c r="I117" s="421"/>
      <c r="J117" s="421"/>
      <c r="K117" s="421"/>
      <c r="L117" s="421"/>
      <c r="M117" s="421"/>
      <c r="N117" s="421"/>
      <c r="O117" s="421"/>
      <c r="P117" s="421"/>
      <c r="Q117" s="421"/>
      <c r="R117" s="421"/>
      <c r="S117" s="421"/>
      <c r="T117" s="421"/>
      <c r="U117" s="421"/>
      <c r="V117" s="421"/>
      <c r="W117" s="421"/>
      <c r="X117" s="421"/>
      <c r="Y117" s="421"/>
      <c r="Z117" s="421"/>
      <c r="AA117" s="421"/>
      <c r="AB117" s="421"/>
      <c r="AC117" s="421"/>
      <c r="AD117" s="421"/>
      <c r="AE117" s="421"/>
      <c r="AF117" s="422"/>
    </row>
    <row r="118" spans="1:32" ht="74.25" customHeight="1" x14ac:dyDescent="0.25">
      <c r="A118" s="423" t="s">
        <v>19</v>
      </c>
      <c r="B118" s="424"/>
      <c r="C118" s="424"/>
      <c r="D118" s="424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6"/>
    </row>
    <row r="119" spans="1:32" s="76" customFormat="1" ht="65.25" customHeight="1" thickBot="1" x14ac:dyDescent="0.3">
      <c r="A119" s="461" t="s">
        <v>147</v>
      </c>
      <c r="B119" s="462"/>
      <c r="C119" s="462"/>
      <c r="D119" s="462"/>
      <c r="E119" s="462"/>
      <c r="F119" s="462"/>
      <c r="G119" s="462"/>
      <c r="H119" s="462"/>
      <c r="I119" s="462"/>
      <c r="J119" s="462"/>
      <c r="K119" s="462"/>
      <c r="L119" s="462"/>
      <c r="M119" s="462"/>
      <c r="N119" s="462"/>
      <c r="O119" s="462"/>
      <c r="P119" s="462"/>
      <c r="Q119" s="462"/>
      <c r="R119" s="462"/>
      <c r="S119" s="462"/>
      <c r="T119" s="462"/>
      <c r="U119" s="462"/>
      <c r="V119" s="462"/>
      <c r="W119" s="462"/>
      <c r="X119" s="462"/>
      <c r="Y119" s="462"/>
      <c r="Z119" s="462"/>
      <c r="AA119" s="462"/>
      <c r="AB119" s="462"/>
      <c r="AC119" s="462"/>
      <c r="AD119" s="462"/>
      <c r="AE119" s="462"/>
      <c r="AF119" s="463"/>
    </row>
    <row r="120" spans="1:32" ht="15.75" x14ac:dyDescent="0.25">
      <c r="A120" s="411"/>
      <c r="B120" s="460"/>
    </row>
  </sheetData>
  <mergeCells count="198">
    <mergeCell ref="A6:B6"/>
    <mergeCell ref="C6:G6"/>
    <mergeCell ref="H6:L6"/>
    <mergeCell ref="M6:V6"/>
    <mergeCell ref="W6:AA6"/>
    <mergeCell ref="AB6:AF6"/>
    <mergeCell ref="C1:U4"/>
    <mergeCell ref="V1:AF1"/>
    <mergeCell ref="V2:AF2"/>
    <mergeCell ref="V3:AF3"/>
    <mergeCell ref="V4:AF4"/>
    <mergeCell ref="A5:B5"/>
    <mergeCell ref="C5:L5"/>
    <mergeCell ref="M5:V5"/>
    <mergeCell ref="W5:AF5"/>
    <mergeCell ref="W7:AA8"/>
    <mergeCell ref="AB7:AF8"/>
    <mergeCell ref="C8:D8"/>
    <mergeCell ref="E8:G8"/>
    <mergeCell ref="A10:A13"/>
    <mergeCell ref="A14:B14"/>
    <mergeCell ref="C14:E14"/>
    <mergeCell ref="H14:J14"/>
    <mergeCell ref="M14:O14"/>
    <mergeCell ref="R14:T14"/>
    <mergeCell ref="A7:A9"/>
    <mergeCell ref="B7:B9"/>
    <mergeCell ref="D7:G7"/>
    <mergeCell ref="H7:L8"/>
    <mergeCell ref="M7:Q8"/>
    <mergeCell ref="R7:V8"/>
    <mergeCell ref="W14:Y14"/>
    <mergeCell ref="AB14:AD14"/>
    <mergeCell ref="A15:B15"/>
    <mergeCell ref="A17:B17"/>
    <mergeCell ref="C17:G17"/>
    <mergeCell ref="H17:L17"/>
    <mergeCell ref="M17:V17"/>
    <mergeCell ref="W17:AA17"/>
    <mergeCell ref="AB17:AF17"/>
    <mergeCell ref="W18:AA19"/>
    <mergeCell ref="AB18:AF19"/>
    <mergeCell ref="C19:D19"/>
    <mergeCell ref="E19:G19"/>
    <mergeCell ref="A21:A24"/>
    <mergeCell ref="A25:B25"/>
    <mergeCell ref="C25:E25"/>
    <mergeCell ref="H25:J25"/>
    <mergeCell ref="M25:O25"/>
    <mergeCell ref="R25:T25"/>
    <mergeCell ref="A18:A20"/>
    <mergeCell ref="B18:B20"/>
    <mergeCell ref="D18:G18"/>
    <mergeCell ref="H18:L19"/>
    <mergeCell ref="M18:Q19"/>
    <mergeCell ref="R18:V19"/>
    <mergeCell ref="W25:Y25"/>
    <mergeCell ref="AB25:AD25"/>
    <mergeCell ref="A26:B26"/>
    <mergeCell ref="A28:B28"/>
    <mergeCell ref="C28:G28"/>
    <mergeCell ref="H28:L28"/>
    <mergeCell ref="M28:V28"/>
    <mergeCell ref="W28:AA28"/>
    <mergeCell ref="AB28:AF28"/>
    <mergeCell ref="W29:AA30"/>
    <mergeCell ref="AB29:AF30"/>
    <mergeCell ref="C30:D30"/>
    <mergeCell ref="E30:G30"/>
    <mergeCell ref="A32:A35"/>
    <mergeCell ref="A36:B36"/>
    <mergeCell ref="C36:E36"/>
    <mergeCell ref="H36:J36"/>
    <mergeCell ref="M36:O36"/>
    <mergeCell ref="R36:T36"/>
    <mergeCell ref="A29:A31"/>
    <mergeCell ref="B29:B31"/>
    <mergeCell ref="D29:G29"/>
    <mergeCell ref="H29:L30"/>
    <mergeCell ref="M29:Q30"/>
    <mergeCell ref="R29:V30"/>
    <mergeCell ref="W36:Y36"/>
    <mergeCell ref="AB36:AD36"/>
    <mergeCell ref="A37:B37"/>
    <mergeCell ref="A39:B39"/>
    <mergeCell ref="C39:G39"/>
    <mergeCell ref="H39:L39"/>
    <mergeCell ref="M39:V39"/>
    <mergeCell ref="W39:AA39"/>
    <mergeCell ref="AB39:AF39"/>
    <mergeCell ref="W40:AA41"/>
    <mergeCell ref="AB40:AF41"/>
    <mergeCell ref="C41:D41"/>
    <mergeCell ref="E41:G41"/>
    <mergeCell ref="A43:A46"/>
    <mergeCell ref="A47:B47"/>
    <mergeCell ref="C47:E47"/>
    <mergeCell ref="H47:J47"/>
    <mergeCell ref="M47:O47"/>
    <mergeCell ref="R47:T47"/>
    <mergeCell ref="A40:A42"/>
    <mergeCell ref="B40:B42"/>
    <mergeCell ref="D40:G40"/>
    <mergeCell ref="H40:L41"/>
    <mergeCell ref="M40:Q41"/>
    <mergeCell ref="R40:V41"/>
    <mergeCell ref="W47:Y47"/>
    <mergeCell ref="AB47:AD47"/>
    <mergeCell ref="A48:B48"/>
    <mergeCell ref="A49:B49"/>
    <mergeCell ref="C49:G49"/>
    <mergeCell ref="H49:L49"/>
    <mergeCell ref="M49:V49"/>
    <mergeCell ref="W49:AA49"/>
    <mergeCell ref="AB49:AF49"/>
    <mergeCell ref="W50:AA51"/>
    <mergeCell ref="AB50:AF51"/>
    <mergeCell ref="C51:D51"/>
    <mergeCell ref="E51:G51"/>
    <mergeCell ref="A53:A56"/>
    <mergeCell ref="A57:B57"/>
    <mergeCell ref="C57:E57"/>
    <mergeCell ref="H57:J57"/>
    <mergeCell ref="M57:O57"/>
    <mergeCell ref="R57:T57"/>
    <mergeCell ref="A50:A52"/>
    <mergeCell ref="B50:B52"/>
    <mergeCell ref="D50:G50"/>
    <mergeCell ref="H50:L51"/>
    <mergeCell ref="M50:Q51"/>
    <mergeCell ref="R50:V51"/>
    <mergeCell ref="W57:Y57"/>
    <mergeCell ref="AB57:AD57"/>
    <mergeCell ref="A58:B58"/>
    <mergeCell ref="A60:AF60"/>
    <mergeCell ref="E61:I61"/>
    <mergeCell ref="L61:M61"/>
    <mergeCell ref="N61:O61"/>
    <mergeCell ref="P61:U61"/>
    <mergeCell ref="X61:AB61"/>
    <mergeCell ref="AE61:AF61"/>
    <mergeCell ref="X64:AB64"/>
    <mergeCell ref="X65:AB65"/>
    <mergeCell ref="E62:I62"/>
    <mergeCell ref="N62:O62"/>
    <mergeCell ref="P62:U62"/>
    <mergeCell ref="X62:AB62"/>
    <mergeCell ref="E63:I63"/>
    <mergeCell ref="N63:O63"/>
    <mergeCell ref="P63:U63"/>
    <mergeCell ref="X63:AB63"/>
    <mergeCell ref="N66:O66"/>
    <mergeCell ref="P66:U66"/>
    <mergeCell ref="N67:O67"/>
    <mergeCell ref="P67:U67"/>
    <mergeCell ref="N68:O68"/>
    <mergeCell ref="P68:U68"/>
    <mergeCell ref="E64:I64"/>
    <mergeCell ref="N64:O64"/>
    <mergeCell ref="P64:U64"/>
    <mergeCell ref="E65:I65"/>
    <mergeCell ref="N65:O65"/>
    <mergeCell ref="P65:U65"/>
    <mergeCell ref="N72:O72"/>
    <mergeCell ref="P72:U72"/>
    <mergeCell ref="N73:O73"/>
    <mergeCell ref="P73:U73"/>
    <mergeCell ref="N74:O74"/>
    <mergeCell ref="P74:U74"/>
    <mergeCell ref="N69:O69"/>
    <mergeCell ref="P69:U69"/>
    <mergeCell ref="N70:O70"/>
    <mergeCell ref="P70:U70"/>
    <mergeCell ref="N71:O71"/>
    <mergeCell ref="P71:U71"/>
    <mergeCell ref="N78:O78"/>
    <mergeCell ref="P78:U78"/>
    <mergeCell ref="N79:O79"/>
    <mergeCell ref="P79:U79"/>
    <mergeCell ref="A80:B80"/>
    <mergeCell ref="N80:AB80"/>
    <mergeCell ref="N75:O75"/>
    <mergeCell ref="P75:U75"/>
    <mergeCell ref="N76:O76"/>
    <mergeCell ref="P76:U76"/>
    <mergeCell ref="N77:O77"/>
    <mergeCell ref="P77:U77"/>
    <mergeCell ref="A118:D118"/>
    <mergeCell ref="E118:AF118"/>
    <mergeCell ref="A119:AF119"/>
    <mergeCell ref="A120:B120"/>
    <mergeCell ref="AD80:AF80"/>
    <mergeCell ref="A115:M115"/>
    <mergeCell ref="N115:AF115"/>
    <mergeCell ref="A116:M116"/>
    <mergeCell ref="N116:AF116"/>
    <mergeCell ref="A117:D117"/>
    <mergeCell ref="E117:AF117"/>
  </mergeCells>
  <pageMargins left="0.39370078740157483" right="0.19685039370078741" top="0" bottom="0" header="0" footer="0"/>
  <pageSetup paperSize="41" scale="32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8"/>
  <sheetViews>
    <sheetView zoomScale="40" zoomScaleNormal="40" zoomScaleSheetLayoutView="130" workbookViewId="0">
      <selection activeCell="A127" sqref="A127:AF127"/>
    </sheetView>
  </sheetViews>
  <sheetFormatPr baseColWidth="10" defaultRowHeight="15" x14ac:dyDescent="0.25"/>
  <cols>
    <col min="1" max="1" width="21.28515625" style="46" customWidth="1"/>
    <col min="2" max="2" width="74.85546875" style="57" customWidth="1"/>
    <col min="3" max="32" width="13.140625" style="46" customWidth="1"/>
    <col min="33" max="16384" width="11.42578125" style="77"/>
  </cols>
  <sheetData>
    <row r="1" spans="1:32" s="44" customFormat="1" ht="18" customHeight="1" x14ac:dyDescent="0.3">
      <c r="A1" s="173"/>
      <c r="B1" s="174" t="s">
        <v>77</v>
      </c>
      <c r="C1" s="309" t="s">
        <v>78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432" t="s">
        <v>105</v>
      </c>
      <c r="W1" s="433"/>
      <c r="X1" s="433"/>
      <c r="Y1" s="433"/>
      <c r="Z1" s="433"/>
      <c r="AA1" s="434"/>
      <c r="AB1" s="434"/>
      <c r="AC1" s="434"/>
      <c r="AD1" s="434"/>
      <c r="AE1" s="434"/>
      <c r="AF1" s="435"/>
    </row>
    <row r="2" spans="1:32" s="44" customFormat="1" ht="18" customHeight="1" x14ac:dyDescent="0.3">
      <c r="A2" s="175"/>
      <c r="B2" s="176" t="s">
        <v>79</v>
      </c>
      <c r="C2" s="311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436" t="s">
        <v>80</v>
      </c>
      <c r="W2" s="437"/>
      <c r="X2" s="437"/>
      <c r="Y2" s="437"/>
      <c r="Z2" s="437"/>
      <c r="AA2" s="438"/>
      <c r="AB2" s="438"/>
      <c r="AC2" s="438"/>
      <c r="AD2" s="438"/>
      <c r="AE2" s="438"/>
      <c r="AF2" s="439"/>
    </row>
    <row r="3" spans="1:32" s="44" customFormat="1" ht="18" customHeight="1" x14ac:dyDescent="0.3">
      <c r="A3" s="177"/>
      <c r="B3" s="176" t="s">
        <v>81</v>
      </c>
      <c r="C3" s="311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440" t="s">
        <v>82</v>
      </c>
      <c r="W3" s="441"/>
      <c r="X3" s="441"/>
      <c r="Y3" s="441"/>
      <c r="Z3" s="441"/>
      <c r="AA3" s="438"/>
      <c r="AB3" s="438"/>
      <c r="AC3" s="438"/>
      <c r="AD3" s="438"/>
      <c r="AE3" s="438"/>
      <c r="AF3" s="439"/>
    </row>
    <row r="4" spans="1:32" s="44" customFormat="1" ht="18" customHeight="1" thickBot="1" x14ac:dyDescent="0.35">
      <c r="A4" s="178"/>
      <c r="B4" s="179" t="s">
        <v>83</v>
      </c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442" t="s">
        <v>84</v>
      </c>
      <c r="W4" s="443"/>
      <c r="X4" s="443"/>
      <c r="Y4" s="443"/>
      <c r="Z4" s="443"/>
      <c r="AA4" s="444"/>
      <c r="AB4" s="444"/>
      <c r="AC4" s="444"/>
      <c r="AD4" s="444"/>
      <c r="AE4" s="444"/>
      <c r="AF4" s="445"/>
    </row>
    <row r="5" spans="1:32" s="65" customFormat="1" ht="32.25" customHeight="1" thickBot="1" x14ac:dyDescent="0.3">
      <c r="A5" s="261" t="s">
        <v>7</v>
      </c>
      <c r="B5" s="329"/>
      <c r="C5" s="330" t="s">
        <v>67</v>
      </c>
      <c r="D5" s="331"/>
      <c r="E5" s="331"/>
      <c r="F5" s="331"/>
      <c r="G5" s="331"/>
      <c r="H5" s="331"/>
      <c r="I5" s="331"/>
      <c r="J5" s="331"/>
      <c r="K5" s="331"/>
      <c r="L5" s="331"/>
      <c r="M5" s="259" t="s">
        <v>6</v>
      </c>
      <c r="N5" s="259"/>
      <c r="O5" s="259"/>
      <c r="P5" s="259"/>
      <c r="Q5" s="259"/>
      <c r="R5" s="259"/>
      <c r="S5" s="259"/>
      <c r="T5" s="259"/>
      <c r="U5" s="259"/>
      <c r="V5" s="259"/>
      <c r="W5" s="259" t="s">
        <v>76</v>
      </c>
      <c r="X5" s="259"/>
      <c r="Y5" s="259"/>
      <c r="Z5" s="259"/>
      <c r="AA5" s="259"/>
      <c r="AB5" s="259"/>
      <c r="AC5" s="259"/>
      <c r="AD5" s="259"/>
      <c r="AE5" s="259"/>
      <c r="AF5" s="260"/>
    </row>
    <row r="6" spans="1:32" s="65" customFormat="1" ht="32.25" customHeight="1" thickBot="1" x14ac:dyDescent="0.3">
      <c r="A6" s="261" t="s">
        <v>8</v>
      </c>
      <c r="B6" s="329"/>
      <c r="C6" s="487" t="s">
        <v>104</v>
      </c>
      <c r="D6" s="488"/>
      <c r="E6" s="488"/>
      <c r="F6" s="488"/>
      <c r="G6" s="489"/>
      <c r="H6" s="510" t="s">
        <v>9</v>
      </c>
      <c r="I6" s="511"/>
      <c r="J6" s="511"/>
      <c r="K6" s="511"/>
      <c r="L6" s="512"/>
      <c r="M6" s="513" t="s">
        <v>127</v>
      </c>
      <c r="N6" s="514"/>
      <c r="O6" s="514"/>
      <c r="P6" s="514"/>
      <c r="Q6" s="514"/>
      <c r="R6" s="514"/>
      <c r="S6" s="514"/>
      <c r="T6" s="514"/>
      <c r="U6" s="514"/>
      <c r="V6" s="515"/>
      <c r="W6" s="270" t="s">
        <v>27</v>
      </c>
      <c r="X6" s="271"/>
      <c r="Y6" s="271"/>
      <c r="Z6" s="271"/>
      <c r="AA6" s="272"/>
      <c r="AB6" s="507">
        <v>18</v>
      </c>
      <c r="AC6" s="508"/>
      <c r="AD6" s="508"/>
      <c r="AE6" s="508"/>
      <c r="AF6" s="509"/>
    </row>
    <row r="7" spans="1:32" s="44" customFormat="1" ht="33" customHeight="1" thickBot="1" x14ac:dyDescent="0.3">
      <c r="A7" s="287" t="s">
        <v>51</v>
      </c>
      <c r="B7" s="290" t="s">
        <v>0</v>
      </c>
      <c r="C7" s="68" t="s">
        <v>1</v>
      </c>
      <c r="D7" s="293"/>
      <c r="E7" s="294"/>
      <c r="F7" s="294"/>
      <c r="G7" s="295"/>
      <c r="H7" s="276" t="s">
        <v>1</v>
      </c>
      <c r="I7" s="277"/>
      <c r="J7" s="277"/>
      <c r="K7" s="277"/>
      <c r="L7" s="278"/>
      <c r="M7" s="276" t="s">
        <v>1</v>
      </c>
      <c r="N7" s="277"/>
      <c r="O7" s="277"/>
      <c r="P7" s="277"/>
      <c r="Q7" s="278"/>
      <c r="R7" s="276" t="s">
        <v>1</v>
      </c>
      <c r="S7" s="277"/>
      <c r="T7" s="277"/>
      <c r="U7" s="277"/>
      <c r="V7" s="278"/>
      <c r="W7" s="276" t="s">
        <v>1</v>
      </c>
      <c r="X7" s="277"/>
      <c r="Y7" s="277"/>
      <c r="Z7" s="277"/>
      <c r="AA7" s="278"/>
      <c r="AB7" s="276" t="s">
        <v>1</v>
      </c>
      <c r="AC7" s="277"/>
      <c r="AD7" s="277"/>
      <c r="AE7" s="277"/>
      <c r="AF7" s="278"/>
    </row>
    <row r="8" spans="1:32" s="44" customFormat="1" ht="33" customHeight="1" thickBot="1" x14ac:dyDescent="0.3">
      <c r="A8" s="288"/>
      <c r="B8" s="291"/>
      <c r="C8" s="282" t="s">
        <v>2</v>
      </c>
      <c r="D8" s="283"/>
      <c r="E8" s="284">
        <v>310000615</v>
      </c>
      <c r="F8" s="285"/>
      <c r="G8" s="286"/>
      <c r="H8" s="279"/>
      <c r="I8" s="280"/>
      <c r="J8" s="280"/>
      <c r="K8" s="280"/>
      <c r="L8" s="281"/>
      <c r="M8" s="279"/>
      <c r="N8" s="280"/>
      <c r="O8" s="280"/>
      <c r="P8" s="280"/>
      <c r="Q8" s="281"/>
      <c r="R8" s="279"/>
      <c r="S8" s="280"/>
      <c r="T8" s="280"/>
      <c r="U8" s="280"/>
      <c r="V8" s="281"/>
      <c r="W8" s="279"/>
      <c r="X8" s="280"/>
      <c r="Y8" s="280"/>
      <c r="Z8" s="280"/>
      <c r="AA8" s="281"/>
      <c r="AB8" s="279"/>
      <c r="AC8" s="280"/>
      <c r="AD8" s="280"/>
      <c r="AE8" s="280"/>
      <c r="AF8" s="281"/>
    </row>
    <row r="9" spans="1:32" s="75" customFormat="1" ht="33" customHeight="1" thickBot="1" x14ac:dyDescent="0.3">
      <c r="A9" s="289"/>
      <c r="B9" s="292"/>
      <c r="C9" s="66" t="s">
        <v>11</v>
      </c>
      <c r="D9" s="67" t="s">
        <v>12</v>
      </c>
      <c r="E9" s="66" t="s">
        <v>13</v>
      </c>
      <c r="F9" s="67" t="s">
        <v>14</v>
      </c>
      <c r="G9" s="66" t="s">
        <v>15</v>
      </c>
      <c r="H9" s="66" t="s">
        <v>11</v>
      </c>
      <c r="I9" s="67" t="s">
        <v>12</v>
      </c>
      <c r="J9" s="66" t="s">
        <v>13</v>
      </c>
      <c r="K9" s="67" t="s">
        <v>14</v>
      </c>
      <c r="L9" s="66" t="s">
        <v>15</v>
      </c>
      <c r="M9" s="66" t="s">
        <v>11</v>
      </c>
      <c r="N9" s="67" t="s">
        <v>12</v>
      </c>
      <c r="O9" s="66" t="s">
        <v>13</v>
      </c>
      <c r="P9" s="67" t="s">
        <v>14</v>
      </c>
      <c r="Q9" s="66" t="s">
        <v>15</v>
      </c>
      <c r="R9" s="66" t="s">
        <v>11</v>
      </c>
      <c r="S9" s="67" t="s">
        <v>12</v>
      </c>
      <c r="T9" s="66" t="s">
        <v>13</v>
      </c>
      <c r="U9" s="67" t="s">
        <v>14</v>
      </c>
      <c r="V9" s="66" t="s">
        <v>15</v>
      </c>
      <c r="W9" s="66" t="s">
        <v>11</v>
      </c>
      <c r="X9" s="67" t="s">
        <v>12</v>
      </c>
      <c r="Y9" s="66" t="s">
        <v>13</v>
      </c>
      <c r="Z9" s="67" t="s">
        <v>14</v>
      </c>
      <c r="AA9" s="66" t="s">
        <v>15</v>
      </c>
      <c r="AB9" s="66" t="s">
        <v>11</v>
      </c>
      <c r="AC9" s="67" t="s">
        <v>12</v>
      </c>
      <c r="AD9" s="66" t="s">
        <v>13</v>
      </c>
      <c r="AE9" s="67" t="s">
        <v>14</v>
      </c>
      <c r="AF9" s="66" t="s">
        <v>15</v>
      </c>
    </row>
    <row r="10" spans="1:32" s="44" customFormat="1" ht="33" customHeight="1" x14ac:dyDescent="0.25">
      <c r="A10" s="153" t="s">
        <v>30</v>
      </c>
      <c r="B10" s="72" t="s">
        <v>31</v>
      </c>
      <c r="C10" s="5"/>
      <c r="D10" s="6"/>
      <c r="E10" s="6"/>
      <c r="F10" s="6"/>
      <c r="G10" s="7"/>
      <c r="H10" s="5"/>
      <c r="I10" s="6"/>
      <c r="J10" s="6"/>
      <c r="K10" s="6"/>
      <c r="L10" s="7"/>
      <c r="M10" s="5"/>
      <c r="N10" s="6"/>
      <c r="O10" s="6"/>
      <c r="P10" s="6"/>
      <c r="Q10" s="7"/>
      <c r="R10" s="5"/>
      <c r="S10" s="6"/>
      <c r="T10" s="6"/>
      <c r="U10" s="6"/>
      <c r="V10" s="7"/>
      <c r="W10" s="5"/>
      <c r="X10" s="6"/>
      <c r="Y10" s="6"/>
      <c r="Z10" s="6"/>
      <c r="AA10" s="7"/>
      <c r="AB10" s="5"/>
      <c r="AC10" s="6"/>
      <c r="AD10" s="6"/>
      <c r="AE10" s="6"/>
      <c r="AF10" s="7"/>
    </row>
    <row r="11" spans="1:32" s="44" customFormat="1" ht="33" customHeight="1" thickBot="1" x14ac:dyDescent="0.3">
      <c r="A11" s="299" t="s">
        <v>32</v>
      </c>
      <c r="B11" s="70" t="s">
        <v>33</v>
      </c>
      <c r="C11" s="14"/>
      <c r="D11" s="15"/>
      <c r="E11" s="15"/>
      <c r="F11" s="15"/>
      <c r="G11" s="16"/>
      <c r="H11" s="14"/>
      <c r="I11" s="15"/>
      <c r="J11" s="15"/>
      <c r="K11" s="15"/>
      <c r="L11" s="16"/>
      <c r="M11" s="14"/>
      <c r="N11" s="15"/>
      <c r="O11" s="15"/>
      <c r="P11" s="15"/>
      <c r="Q11" s="16"/>
      <c r="R11" s="14"/>
      <c r="S11" s="15"/>
      <c r="T11" s="15"/>
      <c r="U11" s="15"/>
      <c r="V11" s="16"/>
      <c r="W11" s="14"/>
      <c r="X11" s="15"/>
      <c r="Y11" s="15"/>
      <c r="Z11" s="15"/>
      <c r="AA11" s="16"/>
      <c r="AB11" s="14"/>
      <c r="AC11" s="15"/>
      <c r="AD11" s="15"/>
      <c r="AE11" s="15"/>
      <c r="AF11" s="16"/>
    </row>
    <row r="12" spans="1:32" ht="33" customHeight="1" thickBot="1" x14ac:dyDescent="0.3">
      <c r="A12" s="300"/>
      <c r="B12" s="73" t="s">
        <v>3</v>
      </c>
      <c r="C12" s="41"/>
      <c r="D12" s="42"/>
      <c r="E12" s="42"/>
      <c r="F12" s="42"/>
      <c r="G12" s="43"/>
      <c r="H12" s="41"/>
      <c r="I12" s="42"/>
      <c r="J12" s="42"/>
      <c r="K12" s="42"/>
      <c r="L12" s="43"/>
      <c r="M12" s="41"/>
      <c r="N12" s="42"/>
      <c r="O12" s="42"/>
      <c r="P12" s="42"/>
      <c r="Q12" s="43"/>
      <c r="R12" s="41"/>
      <c r="S12" s="42"/>
      <c r="T12" s="42"/>
      <c r="U12" s="42"/>
      <c r="V12" s="43"/>
      <c r="W12" s="41"/>
      <c r="X12" s="42"/>
      <c r="Y12" s="42"/>
      <c r="Z12" s="42"/>
      <c r="AA12" s="43"/>
      <c r="AB12" s="41"/>
      <c r="AC12" s="42"/>
      <c r="AD12" s="42"/>
      <c r="AE12" s="42"/>
      <c r="AF12" s="43"/>
    </row>
    <row r="13" spans="1:32" ht="33" customHeight="1" thickBot="1" x14ac:dyDescent="0.3">
      <c r="A13" s="516" t="s">
        <v>4</v>
      </c>
      <c r="B13" s="517"/>
      <c r="C13" s="303"/>
      <c r="D13" s="304"/>
      <c r="E13" s="305"/>
      <c r="F13" s="25" t="s">
        <v>5</v>
      </c>
      <c r="G13" s="26"/>
      <c r="H13" s="306"/>
      <c r="I13" s="307"/>
      <c r="J13" s="308"/>
      <c r="K13" s="25" t="s">
        <v>5</v>
      </c>
      <c r="L13" s="26"/>
      <c r="M13" s="306"/>
      <c r="N13" s="307"/>
      <c r="O13" s="332"/>
      <c r="P13" s="27" t="s">
        <v>5</v>
      </c>
      <c r="Q13" s="28"/>
      <c r="R13" s="306"/>
      <c r="S13" s="307"/>
      <c r="T13" s="332"/>
      <c r="U13" s="27" t="s">
        <v>5</v>
      </c>
      <c r="V13" s="28"/>
      <c r="W13" s="306"/>
      <c r="X13" s="307"/>
      <c r="Y13" s="332"/>
      <c r="Z13" s="27" t="s">
        <v>5</v>
      </c>
      <c r="AA13" s="28"/>
      <c r="AB13" s="296"/>
      <c r="AC13" s="297"/>
      <c r="AD13" s="298"/>
      <c r="AE13" s="139" t="s">
        <v>5</v>
      </c>
      <c r="AF13" s="140"/>
    </row>
    <row r="14" spans="1:32" ht="24.75" customHeight="1" x14ac:dyDescent="0.25">
      <c r="A14" s="156"/>
      <c r="B14" s="133"/>
      <c r="C14" s="155"/>
      <c r="D14" s="155"/>
      <c r="E14" s="155"/>
      <c r="F14" s="131"/>
      <c r="G14" s="145"/>
      <c r="H14" s="154"/>
      <c r="I14" s="154"/>
      <c r="J14" s="154"/>
      <c r="K14" s="131"/>
      <c r="L14" s="145"/>
      <c r="M14" s="154"/>
      <c r="N14" s="154"/>
      <c r="O14" s="154"/>
      <c r="P14" s="131"/>
      <c r="Q14" s="145"/>
      <c r="R14" s="154"/>
      <c r="S14" s="154"/>
      <c r="T14" s="154"/>
      <c r="U14" s="131"/>
      <c r="V14" s="145"/>
      <c r="W14" s="154"/>
      <c r="X14" s="154"/>
      <c r="Y14" s="154"/>
      <c r="Z14" s="131"/>
      <c r="AA14" s="145"/>
      <c r="AB14" s="154"/>
      <c r="AC14" s="154"/>
      <c r="AD14" s="154"/>
      <c r="AE14" s="131"/>
      <c r="AF14" s="157"/>
    </row>
    <row r="15" spans="1:32" ht="24.75" customHeight="1" x14ac:dyDescent="0.25">
      <c r="A15" s="158"/>
      <c r="B15" s="132"/>
      <c r="C15" s="129"/>
      <c r="D15" s="129"/>
      <c r="E15" s="129"/>
      <c r="F15" s="127"/>
      <c r="G15" s="146"/>
      <c r="H15" s="130"/>
      <c r="I15" s="130"/>
      <c r="J15" s="130"/>
      <c r="K15" s="127"/>
      <c r="L15" s="146"/>
      <c r="M15" s="130"/>
      <c r="N15" s="130"/>
      <c r="O15" s="130"/>
      <c r="P15" s="127"/>
      <c r="Q15" s="146"/>
      <c r="R15" s="130"/>
      <c r="S15" s="130"/>
      <c r="T15" s="130"/>
      <c r="U15" s="127"/>
      <c r="V15" s="146"/>
      <c r="W15" s="130"/>
      <c r="X15" s="130"/>
      <c r="Y15" s="130"/>
      <c r="Z15" s="127"/>
      <c r="AA15" s="146"/>
      <c r="AB15" s="130"/>
      <c r="AC15" s="130"/>
      <c r="AD15" s="130"/>
      <c r="AE15" s="127"/>
      <c r="AF15" s="159"/>
    </row>
    <row r="16" spans="1:32" ht="24.75" customHeight="1" thickBot="1" x14ac:dyDescent="0.3">
      <c r="A16" s="160"/>
      <c r="B16" s="134"/>
      <c r="C16" s="135"/>
      <c r="D16" s="135"/>
      <c r="E16" s="135"/>
      <c r="F16" s="136"/>
      <c r="G16" s="147"/>
      <c r="H16" s="137"/>
      <c r="I16" s="137"/>
      <c r="J16" s="137"/>
      <c r="K16" s="136"/>
      <c r="L16" s="147"/>
      <c r="M16" s="137"/>
      <c r="N16" s="137"/>
      <c r="O16" s="137"/>
      <c r="P16" s="136"/>
      <c r="Q16" s="147"/>
      <c r="R16" s="137"/>
      <c r="S16" s="137"/>
      <c r="T16" s="137"/>
      <c r="U16" s="136"/>
      <c r="V16" s="147"/>
      <c r="W16" s="137"/>
      <c r="X16" s="137"/>
      <c r="Y16" s="137"/>
      <c r="Z16" s="136"/>
      <c r="AA16" s="147"/>
      <c r="AB16" s="137"/>
      <c r="AC16" s="137"/>
      <c r="AD16" s="137"/>
      <c r="AE16" s="136"/>
      <c r="AF16" s="161"/>
    </row>
    <row r="17" spans="1:32" s="76" customFormat="1" ht="33" customHeight="1" thickBot="1" x14ac:dyDescent="0.3">
      <c r="A17" s="148" t="s">
        <v>7</v>
      </c>
      <c r="B17" s="149" t="s">
        <v>67</v>
      </c>
      <c r="C17" s="496" t="s">
        <v>104</v>
      </c>
      <c r="D17" s="497"/>
      <c r="E17" s="497"/>
      <c r="F17" s="497"/>
      <c r="G17" s="498"/>
      <c r="H17" s="499" t="s">
        <v>9</v>
      </c>
      <c r="I17" s="500"/>
      <c r="J17" s="500"/>
      <c r="K17" s="500"/>
      <c r="L17" s="501"/>
      <c r="M17" s="502" t="s">
        <v>124</v>
      </c>
      <c r="N17" s="503"/>
      <c r="O17" s="503"/>
      <c r="P17" s="503"/>
      <c r="Q17" s="503"/>
      <c r="R17" s="503"/>
      <c r="S17" s="503"/>
      <c r="T17" s="503"/>
      <c r="U17" s="503"/>
      <c r="V17" s="504"/>
      <c r="W17" s="505" t="s">
        <v>27</v>
      </c>
      <c r="X17" s="505"/>
      <c r="Y17" s="505"/>
      <c r="Z17" s="505"/>
      <c r="AA17" s="506"/>
      <c r="AB17" s="507">
        <v>18</v>
      </c>
      <c r="AC17" s="508"/>
      <c r="AD17" s="508"/>
      <c r="AE17" s="508"/>
      <c r="AF17" s="509"/>
    </row>
    <row r="18" spans="1:32" s="44" customFormat="1" ht="33" customHeight="1" thickBot="1" x14ac:dyDescent="0.3">
      <c r="A18" s="287" t="s">
        <v>51</v>
      </c>
      <c r="B18" s="290" t="s">
        <v>0</v>
      </c>
      <c r="C18" s="68" t="s">
        <v>1</v>
      </c>
      <c r="D18" s="293"/>
      <c r="E18" s="294"/>
      <c r="F18" s="294"/>
      <c r="G18" s="295"/>
      <c r="H18" s="276" t="s">
        <v>1</v>
      </c>
      <c r="I18" s="277"/>
      <c r="J18" s="277"/>
      <c r="K18" s="277"/>
      <c r="L18" s="278"/>
      <c r="M18" s="276" t="s">
        <v>1</v>
      </c>
      <c r="N18" s="277"/>
      <c r="O18" s="277"/>
      <c r="P18" s="277"/>
      <c r="Q18" s="278"/>
      <c r="R18" s="276" t="s">
        <v>1</v>
      </c>
      <c r="S18" s="277"/>
      <c r="T18" s="277"/>
      <c r="U18" s="277"/>
      <c r="V18" s="278"/>
      <c r="W18" s="276" t="s">
        <v>1</v>
      </c>
      <c r="X18" s="277"/>
      <c r="Y18" s="277"/>
      <c r="Z18" s="277"/>
      <c r="AA18" s="277"/>
      <c r="AB18" s="276" t="s">
        <v>1</v>
      </c>
      <c r="AC18" s="277"/>
      <c r="AD18" s="277"/>
      <c r="AE18" s="277"/>
      <c r="AF18" s="278"/>
    </row>
    <row r="19" spans="1:32" s="44" customFormat="1" ht="33" customHeight="1" thickBot="1" x14ac:dyDescent="0.3">
      <c r="A19" s="288"/>
      <c r="B19" s="291"/>
      <c r="C19" s="282" t="s">
        <v>2</v>
      </c>
      <c r="D19" s="283"/>
      <c r="E19" s="284">
        <v>310000615</v>
      </c>
      <c r="F19" s="285"/>
      <c r="G19" s="286"/>
      <c r="H19" s="279"/>
      <c r="I19" s="280"/>
      <c r="J19" s="280"/>
      <c r="K19" s="280"/>
      <c r="L19" s="281"/>
      <c r="M19" s="279"/>
      <c r="N19" s="280"/>
      <c r="O19" s="280"/>
      <c r="P19" s="280"/>
      <c r="Q19" s="281"/>
      <c r="R19" s="279"/>
      <c r="S19" s="280"/>
      <c r="T19" s="280"/>
      <c r="U19" s="280"/>
      <c r="V19" s="281"/>
      <c r="W19" s="279"/>
      <c r="X19" s="280"/>
      <c r="Y19" s="280"/>
      <c r="Z19" s="280"/>
      <c r="AA19" s="280"/>
      <c r="AB19" s="279"/>
      <c r="AC19" s="280"/>
      <c r="AD19" s="280"/>
      <c r="AE19" s="280"/>
      <c r="AF19" s="281"/>
    </row>
    <row r="20" spans="1:32" s="75" customFormat="1" ht="33" customHeight="1" thickBot="1" x14ac:dyDescent="0.3">
      <c r="A20" s="288"/>
      <c r="B20" s="292"/>
      <c r="C20" s="66" t="s">
        <v>11</v>
      </c>
      <c r="D20" s="67" t="s">
        <v>12</v>
      </c>
      <c r="E20" s="66" t="s">
        <v>13</v>
      </c>
      <c r="F20" s="67" t="s">
        <v>14</v>
      </c>
      <c r="G20" s="66" t="s">
        <v>15</v>
      </c>
      <c r="H20" s="66" t="s">
        <v>11</v>
      </c>
      <c r="I20" s="67" t="s">
        <v>12</v>
      </c>
      <c r="J20" s="66" t="s">
        <v>13</v>
      </c>
      <c r="K20" s="67" t="s">
        <v>14</v>
      </c>
      <c r="L20" s="66" t="s">
        <v>15</v>
      </c>
      <c r="M20" s="66" t="s">
        <v>11</v>
      </c>
      <c r="N20" s="67" t="s">
        <v>12</v>
      </c>
      <c r="O20" s="66" t="s">
        <v>13</v>
      </c>
      <c r="P20" s="67" t="s">
        <v>14</v>
      </c>
      <c r="Q20" s="66" t="s">
        <v>15</v>
      </c>
      <c r="R20" s="66" t="s">
        <v>11</v>
      </c>
      <c r="S20" s="67" t="s">
        <v>12</v>
      </c>
      <c r="T20" s="66" t="s">
        <v>13</v>
      </c>
      <c r="U20" s="67" t="s">
        <v>14</v>
      </c>
      <c r="V20" s="66" t="s">
        <v>15</v>
      </c>
      <c r="W20" s="66" t="s">
        <v>11</v>
      </c>
      <c r="X20" s="67" t="s">
        <v>12</v>
      </c>
      <c r="Y20" s="66" t="s">
        <v>13</v>
      </c>
      <c r="Z20" s="67" t="s">
        <v>14</v>
      </c>
      <c r="AA20" s="141" t="s">
        <v>15</v>
      </c>
      <c r="AB20" s="66" t="s">
        <v>11</v>
      </c>
      <c r="AC20" s="67" t="s">
        <v>12</v>
      </c>
      <c r="AD20" s="66" t="s">
        <v>13</v>
      </c>
      <c r="AE20" s="67" t="s">
        <v>14</v>
      </c>
      <c r="AF20" s="66" t="s">
        <v>15</v>
      </c>
    </row>
    <row r="21" spans="1:32" s="44" customFormat="1" ht="33" customHeight="1" x14ac:dyDescent="0.25">
      <c r="A21" s="333" t="s">
        <v>61</v>
      </c>
      <c r="B21" s="150" t="s">
        <v>63</v>
      </c>
      <c r="C21" s="5"/>
      <c r="D21" s="6"/>
      <c r="E21" s="6"/>
      <c r="F21" s="6"/>
      <c r="G21" s="7"/>
      <c r="H21" s="5"/>
      <c r="I21" s="6"/>
      <c r="J21" s="6"/>
      <c r="K21" s="6"/>
      <c r="L21" s="7"/>
      <c r="M21" s="5"/>
      <c r="N21" s="6"/>
      <c r="O21" s="6"/>
      <c r="P21" s="6"/>
      <c r="Q21" s="7"/>
      <c r="R21" s="5"/>
      <c r="S21" s="6"/>
      <c r="T21" s="6"/>
      <c r="U21" s="6"/>
      <c r="V21" s="7"/>
      <c r="W21" s="5"/>
      <c r="X21" s="6"/>
      <c r="Y21" s="6"/>
      <c r="Z21" s="6"/>
      <c r="AA21" s="142"/>
      <c r="AB21" s="5"/>
      <c r="AC21" s="6"/>
      <c r="AD21" s="6"/>
      <c r="AE21" s="6"/>
      <c r="AF21" s="7"/>
    </row>
    <row r="22" spans="1:32" s="44" customFormat="1" ht="33" customHeight="1" x14ac:dyDescent="0.25">
      <c r="A22" s="518"/>
      <c r="B22" s="151" t="s">
        <v>64</v>
      </c>
      <c r="C22" s="123"/>
      <c r="D22" s="124"/>
      <c r="E22" s="124"/>
      <c r="F22" s="124"/>
      <c r="G22" s="125"/>
      <c r="H22" s="123"/>
      <c r="I22" s="124"/>
      <c r="J22" s="124"/>
      <c r="K22" s="124"/>
      <c r="L22" s="125"/>
      <c r="M22" s="123"/>
      <c r="N22" s="124"/>
      <c r="O22" s="124"/>
      <c r="P22" s="124"/>
      <c r="Q22" s="125"/>
      <c r="R22" s="123"/>
      <c r="S22" s="124"/>
      <c r="T22" s="124"/>
      <c r="U22" s="124"/>
      <c r="V22" s="125"/>
      <c r="W22" s="123"/>
      <c r="X22" s="124"/>
      <c r="Y22" s="124"/>
      <c r="Z22" s="124"/>
      <c r="AA22" s="143"/>
      <c r="AB22" s="123"/>
      <c r="AC22" s="124"/>
      <c r="AD22" s="124"/>
      <c r="AE22" s="124"/>
      <c r="AF22" s="125"/>
    </row>
    <row r="23" spans="1:32" s="44" customFormat="1" ht="33" customHeight="1" x14ac:dyDescent="0.25">
      <c r="A23" s="518"/>
      <c r="B23" s="151" t="s">
        <v>62</v>
      </c>
      <c r="C23" s="123"/>
      <c r="D23" s="124"/>
      <c r="E23" s="124"/>
      <c r="F23" s="124"/>
      <c r="G23" s="125"/>
      <c r="H23" s="123"/>
      <c r="I23" s="124"/>
      <c r="J23" s="124"/>
      <c r="K23" s="124"/>
      <c r="L23" s="125"/>
      <c r="M23" s="123"/>
      <c r="N23" s="124"/>
      <c r="O23" s="124"/>
      <c r="P23" s="124"/>
      <c r="Q23" s="125"/>
      <c r="R23" s="123"/>
      <c r="S23" s="124"/>
      <c r="T23" s="124"/>
      <c r="U23" s="124"/>
      <c r="V23" s="125"/>
      <c r="W23" s="123"/>
      <c r="X23" s="124"/>
      <c r="Y23" s="124"/>
      <c r="Z23" s="124"/>
      <c r="AA23" s="143"/>
      <c r="AB23" s="123"/>
      <c r="AC23" s="124"/>
      <c r="AD23" s="124"/>
      <c r="AE23" s="124"/>
      <c r="AF23" s="125"/>
    </row>
    <row r="24" spans="1:32" s="44" customFormat="1" ht="33" customHeight="1" thickBot="1" x14ac:dyDescent="0.3">
      <c r="A24" s="518"/>
      <c r="B24" s="152" t="s">
        <v>43</v>
      </c>
      <c r="C24" s="123"/>
      <c r="D24" s="124"/>
      <c r="E24" s="124"/>
      <c r="F24" s="124"/>
      <c r="G24" s="125"/>
      <c r="H24" s="123"/>
      <c r="I24" s="124"/>
      <c r="J24" s="124"/>
      <c r="K24" s="124"/>
      <c r="L24" s="125"/>
      <c r="M24" s="123"/>
      <c r="N24" s="124"/>
      <c r="O24" s="124"/>
      <c r="P24" s="124"/>
      <c r="Q24" s="125"/>
      <c r="R24" s="123"/>
      <c r="S24" s="124"/>
      <c r="T24" s="124"/>
      <c r="U24" s="124"/>
      <c r="V24" s="125"/>
      <c r="W24" s="123"/>
      <c r="X24" s="124"/>
      <c r="Y24" s="124"/>
      <c r="Z24" s="124"/>
      <c r="AA24" s="143"/>
      <c r="AB24" s="123"/>
      <c r="AC24" s="124"/>
      <c r="AD24" s="124"/>
      <c r="AE24" s="124"/>
      <c r="AF24" s="125"/>
    </row>
    <row r="25" spans="1:32" s="44" customFormat="1" ht="33" customHeight="1" thickBot="1" x14ac:dyDescent="0.3">
      <c r="A25" s="334"/>
      <c r="B25" s="73" t="s">
        <v>3</v>
      </c>
      <c r="C25" s="41"/>
      <c r="D25" s="42"/>
      <c r="E25" s="42"/>
      <c r="F25" s="42"/>
      <c r="G25" s="43"/>
      <c r="H25" s="41"/>
      <c r="I25" s="42"/>
      <c r="J25" s="42"/>
      <c r="K25" s="42"/>
      <c r="L25" s="43"/>
      <c r="M25" s="41"/>
      <c r="N25" s="42"/>
      <c r="O25" s="42"/>
      <c r="P25" s="42"/>
      <c r="Q25" s="43"/>
      <c r="R25" s="41"/>
      <c r="S25" s="42"/>
      <c r="T25" s="42"/>
      <c r="U25" s="42"/>
      <c r="V25" s="43"/>
      <c r="W25" s="41"/>
      <c r="X25" s="42"/>
      <c r="Y25" s="42"/>
      <c r="Z25" s="42"/>
      <c r="AA25" s="138"/>
      <c r="AB25" s="41"/>
      <c r="AC25" s="42"/>
      <c r="AD25" s="42"/>
      <c r="AE25" s="42"/>
      <c r="AF25" s="43"/>
    </row>
    <row r="26" spans="1:32" s="44" customFormat="1" ht="33" customHeight="1" thickBot="1" x14ac:dyDescent="0.3">
      <c r="A26" s="516" t="s">
        <v>4</v>
      </c>
      <c r="B26" s="517"/>
      <c r="C26" s="303"/>
      <c r="D26" s="304"/>
      <c r="E26" s="305"/>
      <c r="F26" s="25" t="s">
        <v>5</v>
      </c>
      <c r="G26" s="26"/>
      <c r="H26" s="306"/>
      <c r="I26" s="307"/>
      <c r="J26" s="308"/>
      <c r="K26" s="25" t="s">
        <v>5</v>
      </c>
      <c r="L26" s="26"/>
      <c r="M26" s="306"/>
      <c r="N26" s="307"/>
      <c r="O26" s="332"/>
      <c r="P26" s="126" t="s">
        <v>5</v>
      </c>
      <c r="Q26" s="26"/>
      <c r="R26" s="306"/>
      <c r="S26" s="307"/>
      <c r="T26" s="332"/>
      <c r="U26" s="126" t="s">
        <v>5</v>
      </c>
      <c r="V26" s="26"/>
      <c r="W26" s="306"/>
      <c r="X26" s="307"/>
      <c r="Y26" s="332"/>
      <c r="Z26" s="126" t="s">
        <v>5</v>
      </c>
      <c r="AA26" s="144"/>
      <c r="AB26" s="306"/>
      <c r="AC26" s="307"/>
      <c r="AD26" s="332"/>
      <c r="AE26" s="126" t="s">
        <v>5</v>
      </c>
      <c r="AF26" s="26"/>
    </row>
    <row r="27" spans="1:32" s="128" customFormat="1" ht="33" customHeight="1" thickBot="1" x14ac:dyDescent="0.3">
      <c r="A27" s="396" t="s">
        <v>10</v>
      </c>
      <c r="B27" s="397"/>
      <c r="C27" s="20"/>
      <c r="D27" s="21"/>
      <c r="E27" s="21"/>
      <c r="F27" s="21"/>
      <c r="G27" s="22"/>
      <c r="H27" s="20"/>
      <c r="I27" s="21"/>
      <c r="J27" s="21"/>
      <c r="K27" s="21"/>
      <c r="L27" s="23"/>
      <c r="M27" s="24"/>
      <c r="N27" s="21"/>
      <c r="O27" s="21"/>
      <c r="P27" s="21"/>
      <c r="Q27" s="22"/>
      <c r="R27" s="20"/>
      <c r="S27" s="21"/>
      <c r="T27" s="21"/>
      <c r="U27" s="21"/>
      <c r="V27" s="23"/>
      <c r="W27" s="24"/>
      <c r="X27" s="21"/>
      <c r="Y27" s="21"/>
      <c r="Z27" s="21"/>
      <c r="AA27" s="47"/>
      <c r="AB27" s="48"/>
      <c r="AC27" s="49"/>
      <c r="AD27" s="49"/>
      <c r="AE27" s="49"/>
      <c r="AF27" s="50"/>
    </row>
    <row r="28" spans="1:32" s="128" customFormat="1" ht="29.25" customHeight="1" x14ac:dyDescent="0.25"/>
    <row r="29" spans="1:32" s="128" customFormat="1" ht="30" customHeight="1" x14ac:dyDescent="0.25"/>
    <row r="30" spans="1:32" s="128" customFormat="1" ht="25.5" customHeight="1" x14ac:dyDescent="0.25"/>
    <row r="31" spans="1:32" s="128" customFormat="1" ht="29.25" customHeight="1" x14ac:dyDescent="0.25"/>
    <row r="32" spans="1:32" s="128" customFormat="1" ht="29.25" customHeight="1" x14ac:dyDescent="0.25"/>
    <row r="33" s="128" customFormat="1" ht="25.5" customHeight="1" x14ac:dyDescent="0.25"/>
    <row r="34" s="128" customFormat="1" ht="25.5" customHeight="1" x14ac:dyDescent="0.25"/>
    <row r="35" s="128" customFormat="1" ht="26.25" customHeight="1" x14ac:dyDescent="0.25"/>
    <row r="36" s="128" customFormat="1" ht="26.25" customHeight="1" x14ac:dyDescent="0.25"/>
    <row r="37" s="128" customFormat="1" ht="18.75" customHeight="1" x14ac:dyDescent="0.25"/>
    <row r="38" s="128" customFormat="1" ht="28.5" customHeight="1" x14ac:dyDescent="0.25"/>
    <row r="39" s="128" customFormat="1" ht="25.5" customHeight="1" x14ac:dyDescent="0.25"/>
    <row r="40" s="128" customFormat="1" ht="27.75" customHeight="1" x14ac:dyDescent="0.25"/>
    <row r="41" s="128" customFormat="1" ht="27" customHeight="1" x14ac:dyDescent="0.25"/>
    <row r="42" s="128" customFormat="1" ht="25.5" customHeight="1" x14ac:dyDescent="0.25"/>
    <row r="43" s="128" customFormat="1" ht="25.5" customHeight="1" x14ac:dyDescent="0.25"/>
    <row r="44" s="128" customFormat="1" ht="30" customHeight="1" x14ac:dyDescent="0.25"/>
    <row r="45" s="128" customFormat="1" ht="30" customHeight="1" x14ac:dyDescent="0.25"/>
    <row r="46" s="128" customFormat="1" ht="25.5" customHeight="1" x14ac:dyDescent="0.25"/>
    <row r="47" s="128" customFormat="1" ht="30" customHeight="1" x14ac:dyDescent="0.25"/>
    <row r="48" s="128" customFormat="1" ht="30" customHeight="1" x14ac:dyDescent="0.25"/>
    <row r="49" s="128" customFormat="1" ht="27" customHeight="1" x14ac:dyDescent="0.25"/>
    <row r="50" s="128" customFormat="1" ht="22.5" customHeight="1" x14ac:dyDescent="0.25"/>
    <row r="51" s="128" customFormat="1" ht="25.5" customHeight="1" x14ac:dyDescent="0.25"/>
    <row r="52" s="128" customFormat="1" ht="30" customHeight="1" x14ac:dyDescent="0.25"/>
    <row r="53" s="128" customFormat="1" ht="30" customHeight="1" x14ac:dyDescent="0.25"/>
    <row r="54" s="128" customFormat="1" ht="25.5" customHeight="1" x14ac:dyDescent="0.25"/>
    <row r="55" s="128" customFormat="1" ht="24.75" customHeight="1" x14ac:dyDescent="0.25"/>
    <row r="56" s="128" customFormat="1" ht="25.5" customHeight="1" x14ac:dyDescent="0.25"/>
    <row r="57" s="128" customFormat="1" ht="26.25" customHeight="1" x14ac:dyDescent="0.25"/>
    <row r="58" s="128" customFormat="1" ht="26.25" customHeight="1" x14ac:dyDescent="0.25"/>
    <row r="59" s="128" customFormat="1" ht="26.25" customHeight="1" x14ac:dyDescent="0.25"/>
    <row r="60" s="128" customFormat="1" ht="18.75" customHeight="1" x14ac:dyDescent="0.25"/>
    <row r="61" s="128" customFormat="1" ht="27.75" customHeight="1" x14ac:dyDescent="0.25"/>
    <row r="62" s="128" customFormat="1" ht="27.75" customHeight="1" x14ac:dyDescent="0.25"/>
    <row r="63" s="128" customFormat="1" ht="27.75" customHeight="1" x14ac:dyDescent="0.25"/>
    <row r="64" s="128" customFormat="1" ht="27.75" customHeight="1" x14ac:dyDescent="0.25"/>
    <row r="65" spans="1:32" s="128" customFormat="1" ht="25.5" customHeight="1" x14ac:dyDescent="0.25"/>
    <row r="66" spans="1:32" s="128" customFormat="1" ht="26.25" customHeight="1" x14ac:dyDescent="0.25"/>
    <row r="67" spans="1:32" ht="29.25" customHeight="1" thickBo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</row>
    <row r="68" spans="1:32" ht="39" customHeight="1" thickBot="1" x14ac:dyDescent="0.3">
      <c r="A68" s="398" t="s">
        <v>16</v>
      </c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399"/>
      <c r="M68" s="399"/>
      <c r="N68" s="399"/>
      <c r="O68" s="399"/>
      <c r="P68" s="399"/>
      <c r="Q68" s="399"/>
      <c r="R68" s="399"/>
      <c r="S68" s="399"/>
      <c r="T68" s="399"/>
      <c r="U68" s="399"/>
      <c r="V68" s="399"/>
      <c r="W68" s="399"/>
      <c r="X68" s="399"/>
      <c r="Y68" s="399"/>
      <c r="Z68" s="399"/>
      <c r="AA68" s="399"/>
      <c r="AB68" s="399"/>
      <c r="AC68" s="399"/>
      <c r="AD68" s="399"/>
      <c r="AE68" s="399"/>
      <c r="AF68" s="401"/>
    </row>
    <row r="69" spans="1:32" ht="54" customHeight="1" thickBot="1" x14ac:dyDescent="0.3">
      <c r="A69" s="36" t="s">
        <v>28</v>
      </c>
      <c r="B69" s="37" t="s">
        <v>17</v>
      </c>
      <c r="C69" s="33" t="s">
        <v>21</v>
      </c>
      <c r="D69" s="33" t="s">
        <v>25</v>
      </c>
      <c r="E69" s="449" t="s">
        <v>18</v>
      </c>
      <c r="F69" s="450"/>
      <c r="G69" s="450"/>
      <c r="H69" s="450"/>
      <c r="I69" s="451"/>
      <c r="J69" s="33" t="s">
        <v>22</v>
      </c>
      <c r="K69" s="33" t="s">
        <v>24</v>
      </c>
      <c r="L69" s="408" t="s">
        <v>26</v>
      </c>
      <c r="M69" s="409"/>
      <c r="N69" s="452" t="s">
        <v>28</v>
      </c>
      <c r="O69" s="453"/>
      <c r="P69" s="454" t="s">
        <v>17</v>
      </c>
      <c r="Q69" s="455"/>
      <c r="R69" s="455"/>
      <c r="S69" s="455"/>
      <c r="T69" s="455"/>
      <c r="U69" s="456"/>
      <c r="V69" s="33" t="s">
        <v>21</v>
      </c>
      <c r="W69" s="33" t="s">
        <v>25</v>
      </c>
      <c r="X69" s="449" t="s">
        <v>18</v>
      </c>
      <c r="Y69" s="450"/>
      <c r="Z69" s="450"/>
      <c r="AA69" s="450"/>
      <c r="AB69" s="451"/>
      <c r="AC69" s="33" t="s">
        <v>22</v>
      </c>
      <c r="AD69" s="33" t="s">
        <v>24</v>
      </c>
      <c r="AE69" s="408" t="s">
        <v>26</v>
      </c>
      <c r="AF69" s="409"/>
    </row>
    <row r="70" spans="1:32" ht="37.5" customHeight="1" x14ac:dyDescent="0.25">
      <c r="A70" s="58"/>
      <c r="B70" s="59"/>
      <c r="C70" s="60"/>
      <c r="D70" s="60"/>
      <c r="E70" s="457"/>
      <c r="F70" s="458"/>
      <c r="G70" s="458"/>
      <c r="H70" s="458"/>
      <c r="I70" s="459"/>
      <c r="J70" s="60"/>
      <c r="K70" s="60"/>
      <c r="L70" s="60"/>
      <c r="M70" s="61"/>
      <c r="N70" s="370"/>
      <c r="O70" s="390"/>
      <c r="P70" s="391"/>
      <c r="Q70" s="392"/>
      <c r="R70" s="392"/>
      <c r="S70" s="392"/>
      <c r="T70" s="392"/>
      <c r="U70" s="390"/>
      <c r="V70" s="80"/>
      <c r="W70" s="81"/>
      <c r="X70" s="393"/>
      <c r="Y70" s="394"/>
      <c r="Z70" s="394"/>
      <c r="AA70" s="394"/>
      <c r="AB70" s="395"/>
      <c r="AC70" s="82"/>
      <c r="AD70" s="82"/>
      <c r="AE70" s="82"/>
      <c r="AF70" s="83"/>
    </row>
    <row r="71" spans="1:32" ht="37.5" customHeight="1" x14ac:dyDescent="0.25">
      <c r="A71" s="62"/>
      <c r="B71" s="35"/>
      <c r="C71" s="29"/>
      <c r="D71" s="29"/>
      <c r="E71" s="376"/>
      <c r="F71" s="377"/>
      <c r="G71" s="377"/>
      <c r="H71" s="377"/>
      <c r="I71" s="378"/>
      <c r="J71" s="29"/>
      <c r="K71" s="29"/>
      <c r="L71" s="29"/>
      <c r="M71" s="3"/>
      <c r="N71" s="371"/>
      <c r="O71" s="372"/>
      <c r="P71" s="373"/>
      <c r="Q71" s="374"/>
      <c r="R71" s="374"/>
      <c r="S71" s="374"/>
      <c r="T71" s="374"/>
      <c r="U71" s="375"/>
      <c r="V71" s="1"/>
      <c r="W71" s="29"/>
      <c r="X71" s="376"/>
      <c r="Y71" s="377"/>
      <c r="Z71" s="377"/>
      <c r="AA71" s="377"/>
      <c r="AB71" s="378"/>
      <c r="AC71" s="51"/>
      <c r="AD71" s="51"/>
      <c r="AE71" s="51"/>
      <c r="AF71" s="52"/>
    </row>
    <row r="72" spans="1:32" ht="37.5" customHeight="1" x14ac:dyDescent="0.25">
      <c r="A72" s="62"/>
      <c r="B72" s="35"/>
      <c r="C72" s="29"/>
      <c r="D72" s="29"/>
      <c r="E72" s="376"/>
      <c r="F72" s="377"/>
      <c r="G72" s="377"/>
      <c r="H72" s="377"/>
      <c r="I72" s="378"/>
      <c r="J72" s="29"/>
      <c r="K72" s="29"/>
      <c r="L72" s="29"/>
      <c r="M72" s="3"/>
      <c r="N72" s="371"/>
      <c r="O72" s="372"/>
      <c r="P72" s="373"/>
      <c r="Q72" s="374"/>
      <c r="R72" s="374"/>
      <c r="S72" s="374"/>
      <c r="T72" s="374"/>
      <c r="U72" s="375"/>
      <c r="V72" s="1"/>
      <c r="W72" s="29"/>
      <c r="X72" s="376"/>
      <c r="Y72" s="377"/>
      <c r="Z72" s="377"/>
      <c r="AA72" s="377"/>
      <c r="AB72" s="378"/>
      <c r="AC72" s="51"/>
      <c r="AD72" s="51"/>
      <c r="AE72" s="51"/>
      <c r="AF72" s="52"/>
    </row>
    <row r="73" spans="1:32" ht="37.5" customHeight="1" x14ac:dyDescent="0.25">
      <c r="A73" s="62"/>
      <c r="B73" s="35"/>
      <c r="C73" s="29"/>
      <c r="D73" s="29"/>
      <c r="E73" s="376"/>
      <c r="F73" s="377"/>
      <c r="G73" s="377"/>
      <c r="H73" s="377"/>
      <c r="I73" s="378"/>
      <c r="J73" s="29"/>
      <c r="K73" s="29"/>
      <c r="L73" s="29"/>
      <c r="M73" s="3"/>
      <c r="N73" s="371"/>
      <c r="O73" s="372"/>
      <c r="P73" s="373"/>
      <c r="Q73" s="374"/>
      <c r="R73" s="374"/>
      <c r="S73" s="374"/>
      <c r="T73" s="374"/>
      <c r="U73" s="375"/>
      <c r="V73" s="1"/>
      <c r="W73" s="29"/>
      <c r="X73" s="376"/>
      <c r="Y73" s="377"/>
      <c r="Z73" s="377"/>
      <c r="AA73" s="377"/>
      <c r="AB73" s="378"/>
      <c r="AC73" s="51"/>
      <c r="AD73" s="51"/>
      <c r="AE73" s="51"/>
      <c r="AF73" s="52"/>
    </row>
    <row r="74" spans="1:32" ht="37.5" customHeight="1" x14ac:dyDescent="0.25">
      <c r="A74" s="62"/>
      <c r="B74" s="35"/>
      <c r="C74" s="29"/>
      <c r="D74" s="29"/>
      <c r="E74" s="215"/>
      <c r="F74" s="216"/>
      <c r="G74" s="216"/>
      <c r="H74" s="216"/>
      <c r="I74" s="217"/>
      <c r="J74" s="29"/>
      <c r="K74" s="29"/>
      <c r="L74" s="29"/>
      <c r="M74" s="3"/>
      <c r="N74" s="371"/>
      <c r="O74" s="372"/>
      <c r="P74" s="373"/>
      <c r="Q74" s="374"/>
      <c r="R74" s="374"/>
      <c r="S74" s="374"/>
      <c r="T74" s="374"/>
      <c r="U74" s="375"/>
      <c r="V74" s="1"/>
      <c r="W74" s="29"/>
      <c r="X74" s="215"/>
      <c r="Y74" s="216"/>
      <c r="Z74" s="216"/>
      <c r="AA74" s="216"/>
      <c r="AB74" s="217"/>
      <c r="AC74" s="51"/>
      <c r="AD74" s="51"/>
      <c r="AE74" s="51"/>
      <c r="AF74" s="52"/>
    </row>
    <row r="75" spans="1:32" ht="37.5" customHeight="1" x14ac:dyDescent="0.25">
      <c r="A75" s="62"/>
      <c r="B75" s="35"/>
      <c r="C75" s="29"/>
      <c r="D75" s="29"/>
      <c r="E75" s="215"/>
      <c r="F75" s="216"/>
      <c r="G75" s="216"/>
      <c r="H75" s="216"/>
      <c r="I75" s="217"/>
      <c r="J75" s="29"/>
      <c r="K75" s="29"/>
      <c r="L75" s="29"/>
      <c r="M75" s="3"/>
      <c r="N75" s="371"/>
      <c r="O75" s="372"/>
      <c r="P75" s="373"/>
      <c r="Q75" s="374"/>
      <c r="R75" s="374"/>
      <c r="S75" s="374"/>
      <c r="T75" s="374"/>
      <c r="U75" s="375"/>
      <c r="V75" s="1"/>
      <c r="W75" s="29"/>
      <c r="X75" s="215"/>
      <c r="Y75" s="216"/>
      <c r="Z75" s="216"/>
      <c r="AA75" s="216"/>
      <c r="AB75" s="217"/>
      <c r="AC75" s="51"/>
      <c r="AD75" s="51"/>
      <c r="AE75" s="51"/>
      <c r="AF75" s="52"/>
    </row>
    <row r="76" spans="1:32" ht="37.5" customHeight="1" x14ac:dyDescent="0.25">
      <c r="A76" s="62"/>
      <c r="B76" s="35"/>
      <c r="C76" s="29"/>
      <c r="D76" s="29"/>
      <c r="E76" s="215"/>
      <c r="F76" s="216"/>
      <c r="G76" s="216"/>
      <c r="H76" s="216"/>
      <c r="I76" s="217"/>
      <c r="J76" s="29"/>
      <c r="K76" s="29"/>
      <c r="L76" s="29"/>
      <c r="M76" s="3"/>
      <c r="N76" s="371"/>
      <c r="O76" s="372"/>
      <c r="P76" s="373"/>
      <c r="Q76" s="374"/>
      <c r="R76" s="374"/>
      <c r="S76" s="374"/>
      <c r="T76" s="374"/>
      <c r="U76" s="375"/>
      <c r="V76" s="1"/>
      <c r="W76" s="29"/>
      <c r="X76" s="215"/>
      <c r="Y76" s="216"/>
      <c r="Z76" s="216"/>
      <c r="AA76" s="216"/>
      <c r="AB76" s="217"/>
      <c r="AC76" s="51"/>
      <c r="AD76" s="51"/>
      <c r="AE76" s="51"/>
      <c r="AF76" s="52"/>
    </row>
    <row r="77" spans="1:32" ht="37.5" customHeight="1" x14ac:dyDescent="0.25">
      <c r="A77" s="62"/>
      <c r="B77" s="35"/>
      <c r="C77" s="29"/>
      <c r="D77" s="29"/>
      <c r="E77" s="215"/>
      <c r="F77" s="216"/>
      <c r="G77" s="216"/>
      <c r="H77" s="216"/>
      <c r="I77" s="217"/>
      <c r="J77" s="29"/>
      <c r="K77" s="29"/>
      <c r="L77" s="29"/>
      <c r="M77" s="3"/>
      <c r="N77" s="371"/>
      <c r="O77" s="372"/>
      <c r="P77" s="373"/>
      <c r="Q77" s="374"/>
      <c r="R77" s="374"/>
      <c r="S77" s="374"/>
      <c r="T77" s="374"/>
      <c r="U77" s="375"/>
      <c r="V77" s="1"/>
      <c r="W77" s="29"/>
      <c r="X77" s="215"/>
      <c r="Y77" s="216"/>
      <c r="Z77" s="216"/>
      <c r="AA77" s="216"/>
      <c r="AB77" s="217"/>
      <c r="AC77" s="51"/>
      <c r="AD77" s="51"/>
      <c r="AE77" s="51"/>
      <c r="AF77" s="52"/>
    </row>
    <row r="78" spans="1:32" ht="37.5" customHeight="1" x14ac:dyDescent="0.25">
      <c r="A78" s="62"/>
      <c r="B78" s="35"/>
      <c r="C78" s="29"/>
      <c r="D78" s="29"/>
      <c r="E78" s="215"/>
      <c r="F78" s="216"/>
      <c r="G78" s="216"/>
      <c r="H78" s="216"/>
      <c r="I78" s="217"/>
      <c r="J78" s="29"/>
      <c r="K78" s="29"/>
      <c r="L78" s="29"/>
      <c r="M78" s="3"/>
      <c r="N78" s="371"/>
      <c r="O78" s="372"/>
      <c r="P78" s="373"/>
      <c r="Q78" s="374"/>
      <c r="R78" s="374"/>
      <c r="S78" s="374"/>
      <c r="T78" s="374"/>
      <c r="U78" s="375"/>
      <c r="V78" s="1"/>
      <c r="W78" s="29"/>
      <c r="X78" s="215"/>
      <c r="Y78" s="216"/>
      <c r="Z78" s="216"/>
      <c r="AA78" s="216"/>
      <c r="AB78" s="217"/>
      <c r="AC78" s="51"/>
      <c r="AD78" s="51"/>
      <c r="AE78" s="51"/>
      <c r="AF78" s="52"/>
    </row>
    <row r="79" spans="1:32" ht="37.5" customHeight="1" x14ac:dyDescent="0.25">
      <c r="A79" s="62"/>
      <c r="B79" s="35"/>
      <c r="C79" s="29"/>
      <c r="D79" s="29"/>
      <c r="E79" s="215"/>
      <c r="F79" s="216"/>
      <c r="G79" s="216"/>
      <c r="H79" s="216"/>
      <c r="I79" s="217"/>
      <c r="J79" s="29"/>
      <c r="K79" s="29"/>
      <c r="L79" s="29"/>
      <c r="M79" s="3"/>
      <c r="N79" s="371"/>
      <c r="O79" s="372"/>
      <c r="P79" s="373"/>
      <c r="Q79" s="374"/>
      <c r="R79" s="374"/>
      <c r="S79" s="374"/>
      <c r="T79" s="374"/>
      <c r="U79" s="375"/>
      <c r="V79" s="1"/>
      <c r="W79" s="29"/>
      <c r="X79" s="215"/>
      <c r="Y79" s="216"/>
      <c r="Z79" s="216"/>
      <c r="AA79" s="216"/>
      <c r="AB79" s="217"/>
      <c r="AC79" s="51"/>
      <c r="AD79" s="51"/>
      <c r="AE79" s="51"/>
      <c r="AF79" s="52"/>
    </row>
    <row r="80" spans="1:32" ht="37.5" customHeight="1" x14ac:dyDescent="0.25">
      <c r="A80" s="62"/>
      <c r="B80" s="35"/>
      <c r="C80" s="29"/>
      <c r="D80" s="29"/>
      <c r="E80" s="215"/>
      <c r="F80" s="216"/>
      <c r="G80" s="216"/>
      <c r="H80" s="216"/>
      <c r="I80" s="217"/>
      <c r="J80" s="29"/>
      <c r="K80" s="29"/>
      <c r="L80" s="29"/>
      <c r="M80" s="3"/>
      <c r="N80" s="371"/>
      <c r="O80" s="372"/>
      <c r="P80" s="373"/>
      <c r="Q80" s="374"/>
      <c r="R80" s="374"/>
      <c r="S80" s="374"/>
      <c r="T80" s="374"/>
      <c r="U80" s="375"/>
      <c r="V80" s="1"/>
      <c r="W80" s="29"/>
      <c r="X80" s="215"/>
      <c r="Y80" s="216"/>
      <c r="Z80" s="216"/>
      <c r="AA80" s="216"/>
      <c r="AB80" s="217"/>
      <c r="AC80" s="51"/>
      <c r="AD80" s="51"/>
      <c r="AE80" s="51"/>
      <c r="AF80" s="52"/>
    </row>
    <row r="81" spans="1:32" ht="37.5" customHeight="1" x14ac:dyDescent="0.25">
      <c r="A81" s="62"/>
      <c r="B81" s="35"/>
      <c r="C81" s="29"/>
      <c r="D81" s="29"/>
      <c r="E81" s="215"/>
      <c r="F81" s="216"/>
      <c r="G81" s="216"/>
      <c r="H81" s="216"/>
      <c r="I81" s="217"/>
      <c r="J81" s="29"/>
      <c r="K81" s="29"/>
      <c r="L81" s="29"/>
      <c r="M81" s="3"/>
      <c r="N81" s="371"/>
      <c r="O81" s="372"/>
      <c r="P81" s="373"/>
      <c r="Q81" s="374"/>
      <c r="R81" s="374"/>
      <c r="S81" s="374"/>
      <c r="T81" s="374"/>
      <c r="U81" s="375"/>
      <c r="V81" s="1"/>
      <c r="W81" s="29"/>
      <c r="X81" s="215"/>
      <c r="Y81" s="216"/>
      <c r="Z81" s="216"/>
      <c r="AA81" s="216"/>
      <c r="AB81" s="217"/>
      <c r="AC81" s="51"/>
      <c r="AD81" s="51"/>
      <c r="AE81" s="51"/>
      <c r="AF81" s="52"/>
    </row>
    <row r="82" spans="1:32" ht="37.5" customHeight="1" x14ac:dyDescent="0.25">
      <c r="A82" s="62"/>
      <c r="B82" s="35"/>
      <c r="C82" s="29"/>
      <c r="D82" s="29"/>
      <c r="E82" s="215"/>
      <c r="F82" s="216"/>
      <c r="G82" s="216"/>
      <c r="H82" s="216"/>
      <c r="I82" s="217"/>
      <c r="J82" s="29"/>
      <c r="K82" s="29"/>
      <c r="L82" s="29"/>
      <c r="M82" s="3"/>
      <c r="N82" s="371"/>
      <c r="O82" s="372"/>
      <c r="P82" s="373"/>
      <c r="Q82" s="374"/>
      <c r="R82" s="374"/>
      <c r="S82" s="374"/>
      <c r="T82" s="374"/>
      <c r="U82" s="375"/>
      <c r="V82" s="1"/>
      <c r="W82" s="29"/>
      <c r="X82" s="215"/>
      <c r="Y82" s="216"/>
      <c r="Z82" s="216"/>
      <c r="AA82" s="216"/>
      <c r="AB82" s="217"/>
      <c r="AC82" s="51"/>
      <c r="AD82" s="51"/>
      <c r="AE82" s="51"/>
      <c r="AF82" s="52"/>
    </row>
    <row r="83" spans="1:32" ht="37.5" customHeight="1" x14ac:dyDescent="0.25">
      <c r="A83" s="62"/>
      <c r="B83" s="35"/>
      <c r="C83" s="29"/>
      <c r="D83" s="29"/>
      <c r="E83" s="215"/>
      <c r="F83" s="216"/>
      <c r="G83" s="216"/>
      <c r="H83" s="216"/>
      <c r="I83" s="217"/>
      <c r="J83" s="29"/>
      <c r="K83" s="29"/>
      <c r="L83" s="29"/>
      <c r="M83" s="3"/>
      <c r="N83" s="371"/>
      <c r="O83" s="372"/>
      <c r="P83" s="373"/>
      <c r="Q83" s="374"/>
      <c r="R83" s="374"/>
      <c r="S83" s="374"/>
      <c r="T83" s="374"/>
      <c r="U83" s="375"/>
      <c r="V83" s="1"/>
      <c r="W83" s="29"/>
      <c r="X83" s="215"/>
      <c r="Y83" s="216"/>
      <c r="Z83" s="216"/>
      <c r="AA83" s="216"/>
      <c r="AB83" s="217"/>
      <c r="AC83" s="51"/>
      <c r="AD83" s="51"/>
      <c r="AE83" s="51"/>
      <c r="AF83" s="52"/>
    </row>
    <row r="84" spans="1:32" ht="37.5" customHeight="1" x14ac:dyDescent="0.25">
      <c r="A84" s="62"/>
      <c r="B84" s="35"/>
      <c r="C84" s="29"/>
      <c r="D84" s="29"/>
      <c r="E84" s="215"/>
      <c r="F84" s="216"/>
      <c r="G84" s="216"/>
      <c r="H84" s="216"/>
      <c r="I84" s="217"/>
      <c r="J84" s="29"/>
      <c r="K84" s="29"/>
      <c r="L84" s="29"/>
      <c r="M84" s="3"/>
      <c r="N84" s="371"/>
      <c r="O84" s="372"/>
      <c r="P84" s="373"/>
      <c r="Q84" s="374"/>
      <c r="R84" s="374"/>
      <c r="S84" s="374"/>
      <c r="T84" s="374"/>
      <c r="U84" s="375"/>
      <c r="V84" s="1"/>
      <c r="W84" s="29"/>
      <c r="X84" s="215"/>
      <c r="Y84" s="216"/>
      <c r="Z84" s="216"/>
      <c r="AA84" s="216"/>
      <c r="AB84" s="217"/>
      <c r="AC84" s="51"/>
      <c r="AD84" s="51"/>
      <c r="AE84" s="51"/>
      <c r="AF84" s="52"/>
    </row>
    <row r="85" spans="1:32" ht="37.5" customHeight="1" x14ac:dyDescent="0.25">
      <c r="A85" s="62"/>
      <c r="B85" s="35"/>
      <c r="C85" s="29"/>
      <c r="D85" s="29"/>
      <c r="E85" s="215"/>
      <c r="F85" s="216"/>
      <c r="G85" s="216"/>
      <c r="H85" s="216"/>
      <c r="I85" s="217"/>
      <c r="J85" s="29"/>
      <c r="K85" s="29"/>
      <c r="L85" s="29"/>
      <c r="M85" s="3"/>
      <c r="N85" s="371"/>
      <c r="O85" s="372"/>
      <c r="P85" s="373"/>
      <c r="Q85" s="374"/>
      <c r="R85" s="374"/>
      <c r="S85" s="374"/>
      <c r="T85" s="374"/>
      <c r="U85" s="375"/>
      <c r="V85" s="1"/>
      <c r="W85" s="29"/>
      <c r="X85" s="215"/>
      <c r="Y85" s="216"/>
      <c r="Z85" s="216"/>
      <c r="AA85" s="216"/>
      <c r="AB85" s="217"/>
      <c r="AC85" s="51"/>
      <c r="AD85" s="51"/>
      <c r="AE85" s="51"/>
      <c r="AF85" s="52"/>
    </row>
    <row r="86" spans="1:32" ht="37.5" customHeight="1" x14ac:dyDescent="0.25">
      <c r="A86" s="62"/>
      <c r="B86" s="35"/>
      <c r="C86" s="29"/>
      <c r="D86" s="29"/>
      <c r="E86" s="215"/>
      <c r="F86" s="216"/>
      <c r="G86" s="216"/>
      <c r="H86" s="216"/>
      <c r="I86" s="217"/>
      <c r="J86" s="29"/>
      <c r="K86" s="29"/>
      <c r="L86" s="29"/>
      <c r="M86" s="3"/>
      <c r="N86" s="371"/>
      <c r="O86" s="372"/>
      <c r="P86" s="373"/>
      <c r="Q86" s="374"/>
      <c r="R86" s="374"/>
      <c r="S86" s="374"/>
      <c r="T86" s="374"/>
      <c r="U86" s="375"/>
      <c r="V86" s="1"/>
      <c r="W86" s="29"/>
      <c r="X86" s="215"/>
      <c r="Y86" s="216"/>
      <c r="Z86" s="216"/>
      <c r="AA86" s="216"/>
      <c r="AB86" s="217"/>
      <c r="AC86" s="51"/>
      <c r="AD86" s="51"/>
      <c r="AE86" s="51"/>
      <c r="AF86" s="52"/>
    </row>
    <row r="87" spans="1:32" ht="37.5" customHeight="1" thickBot="1" x14ac:dyDescent="0.3">
      <c r="A87" s="88"/>
      <c r="B87" s="89"/>
      <c r="C87" s="90"/>
      <c r="D87" s="90"/>
      <c r="E87" s="85"/>
      <c r="F87" s="86"/>
      <c r="G87" s="86"/>
      <c r="H87" s="86"/>
      <c r="I87" s="87"/>
      <c r="J87" s="90"/>
      <c r="K87" s="90"/>
      <c r="L87" s="90"/>
      <c r="M87" s="91"/>
      <c r="N87" s="371"/>
      <c r="O87" s="372"/>
      <c r="P87" s="373"/>
      <c r="Q87" s="374"/>
      <c r="R87" s="374"/>
      <c r="S87" s="374"/>
      <c r="T87" s="374"/>
      <c r="U87" s="375"/>
      <c r="V87" s="1"/>
      <c r="W87" s="29"/>
      <c r="X87" s="215"/>
      <c r="Y87" s="216"/>
      <c r="Z87" s="216"/>
      <c r="AA87" s="216"/>
      <c r="AB87" s="217"/>
      <c r="AC87" s="51"/>
      <c r="AD87" s="92"/>
      <c r="AE87" s="92"/>
      <c r="AF87" s="93"/>
    </row>
    <row r="88" spans="1:32" ht="27" customHeight="1" thickBot="1" x14ac:dyDescent="0.3">
      <c r="A88" s="427" t="s">
        <v>20</v>
      </c>
      <c r="B88" s="428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5"/>
      <c r="N88" s="429" t="s">
        <v>23</v>
      </c>
      <c r="O88" s="430"/>
      <c r="P88" s="430"/>
      <c r="Q88" s="430"/>
      <c r="R88" s="430"/>
      <c r="S88" s="430"/>
      <c r="T88" s="430"/>
      <c r="U88" s="430"/>
      <c r="V88" s="430"/>
      <c r="W88" s="430"/>
      <c r="X88" s="430"/>
      <c r="Y88" s="430"/>
      <c r="Z88" s="430"/>
      <c r="AA88" s="430"/>
      <c r="AB88" s="431"/>
      <c r="AC88" s="84"/>
      <c r="AD88" s="412"/>
      <c r="AE88" s="413"/>
      <c r="AF88" s="414"/>
    </row>
    <row r="89" spans="1:32" ht="23.25" customHeight="1" x14ac:dyDescent="0.25">
      <c r="A89" s="96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8"/>
    </row>
    <row r="90" spans="1:32" ht="23.25" customHeight="1" x14ac:dyDescent="0.25">
      <c r="A90" s="99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1"/>
    </row>
    <row r="91" spans="1:32" ht="23.25" customHeight="1" x14ac:dyDescent="0.25">
      <c r="A91" s="102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4"/>
    </row>
    <row r="92" spans="1:32" ht="23.25" customHeight="1" x14ac:dyDescent="0.25">
      <c r="A92" s="99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1"/>
    </row>
    <row r="93" spans="1:32" ht="23.25" customHeight="1" x14ac:dyDescent="0.25">
      <c r="A93" s="102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4"/>
    </row>
    <row r="94" spans="1:32" ht="23.25" customHeight="1" x14ac:dyDescent="0.25">
      <c r="A94" s="99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1"/>
    </row>
    <row r="95" spans="1:32" ht="23.25" customHeight="1" x14ac:dyDescent="0.25">
      <c r="A95" s="102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4"/>
    </row>
    <row r="96" spans="1:32" ht="23.25" customHeight="1" x14ac:dyDescent="0.25">
      <c r="A96" s="99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1"/>
    </row>
    <row r="97" spans="1:32" ht="23.25" customHeight="1" x14ac:dyDescent="0.25">
      <c r="A97" s="102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4"/>
    </row>
    <row r="98" spans="1:32" ht="23.25" customHeight="1" x14ac:dyDescent="0.25">
      <c r="A98" s="99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1"/>
    </row>
    <row r="99" spans="1:32" ht="23.25" customHeight="1" x14ac:dyDescent="0.25">
      <c r="A99" s="102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/>
    </row>
    <row r="100" spans="1:32" ht="23.25" customHeight="1" x14ac:dyDescent="0.25">
      <c r="A100" s="99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1"/>
    </row>
    <row r="101" spans="1:32" ht="23.25" customHeight="1" x14ac:dyDescent="0.25">
      <c r="A101" s="102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4"/>
    </row>
    <row r="102" spans="1:32" ht="23.25" customHeight="1" x14ac:dyDescent="0.25">
      <c r="A102" s="99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1"/>
    </row>
    <row r="103" spans="1:32" ht="23.25" customHeight="1" x14ac:dyDescent="0.25">
      <c r="A103" s="102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4"/>
    </row>
    <row r="104" spans="1:32" ht="23.25" customHeight="1" x14ac:dyDescent="0.25">
      <c r="A104" s="99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1"/>
    </row>
    <row r="105" spans="1:32" s="76" customFormat="1" ht="23.25" customHeight="1" x14ac:dyDescent="0.25">
      <c r="A105" s="102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4"/>
    </row>
    <row r="106" spans="1:32" s="76" customFormat="1" ht="23.25" customHeight="1" x14ac:dyDescent="0.25">
      <c r="A106" s="99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1"/>
    </row>
    <row r="107" spans="1:32" s="76" customFormat="1" ht="23.25" customHeight="1" x14ac:dyDescent="0.25">
      <c r="A107" s="102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4"/>
    </row>
    <row r="108" spans="1:32" s="76" customFormat="1" ht="23.25" customHeight="1" x14ac:dyDescent="0.25">
      <c r="A108" s="99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1"/>
    </row>
    <row r="109" spans="1:32" s="76" customFormat="1" ht="23.25" customHeight="1" x14ac:dyDescent="0.25">
      <c r="A109" s="102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4"/>
    </row>
    <row r="110" spans="1:32" ht="23.25" customHeight="1" x14ac:dyDescent="0.25">
      <c r="A110" s="99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1"/>
    </row>
    <row r="111" spans="1:32" ht="23.25" customHeight="1" x14ac:dyDescent="0.25">
      <c r="A111" s="102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4"/>
    </row>
    <row r="112" spans="1:32" ht="23.25" customHeight="1" x14ac:dyDescent="0.25">
      <c r="A112" s="99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1"/>
    </row>
    <row r="113" spans="1:32" ht="23.25" customHeight="1" x14ac:dyDescent="0.25">
      <c r="A113" s="105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8"/>
    </row>
    <row r="114" spans="1:32" ht="23.25" customHeight="1" x14ac:dyDescent="0.25">
      <c r="A114" s="105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8"/>
    </row>
    <row r="115" spans="1:32" ht="23.25" customHeight="1" x14ac:dyDescent="0.25">
      <c r="A115" s="102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4"/>
    </row>
    <row r="116" spans="1:32" ht="23.25" customHeight="1" x14ac:dyDescent="0.25">
      <c r="A116" s="99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1"/>
    </row>
    <row r="117" spans="1:32" ht="23.25" customHeight="1" x14ac:dyDescent="0.25">
      <c r="A117" s="102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4"/>
    </row>
    <row r="118" spans="1:32" ht="23.25" customHeight="1" x14ac:dyDescent="0.25">
      <c r="A118" s="99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1"/>
    </row>
    <row r="119" spans="1:32" ht="23.25" customHeight="1" x14ac:dyDescent="0.25">
      <c r="A119" s="102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4"/>
    </row>
    <row r="120" spans="1:32" ht="23.25" customHeight="1" x14ac:dyDescent="0.25">
      <c r="A120" s="99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1"/>
    </row>
    <row r="121" spans="1:32" ht="23.25" customHeight="1" x14ac:dyDescent="0.25">
      <c r="A121" s="102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4"/>
    </row>
    <row r="122" spans="1:32" ht="23.25" customHeight="1" thickBot="1" x14ac:dyDescent="0.3">
      <c r="A122" s="106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8"/>
    </row>
    <row r="123" spans="1:32" ht="42" customHeight="1" x14ac:dyDescent="0.25">
      <c r="A123" s="415" t="s">
        <v>52</v>
      </c>
      <c r="B123" s="416"/>
      <c r="C123" s="416"/>
      <c r="D123" s="416"/>
      <c r="E123" s="416"/>
      <c r="F123" s="416"/>
      <c r="G123" s="416"/>
      <c r="H123" s="416"/>
      <c r="I123" s="416"/>
      <c r="J123" s="416"/>
      <c r="K123" s="416"/>
      <c r="L123" s="416"/>
      <c r="M123" s="416"/>
      <c r="N123" s="416" t="s">
        <v>53</v>
      </c>
      <c r="O123" s="416"/>
      <c r="P123" s="416"/>
      <c r="Q123" s="416"/>
      <c r="R123" s="416"/>
      <c r="S123" s="416"/>
      <c r="T123" s="416"/>
      <c r="U123" s="416"/>
      <c r="V123" s="416"/>
      <c r="W123" s="416"/>
      <c r="X123" s="416"/>
      <c r="Y123" s="416"/>
      <c r="Z123" s="416"/>
      <c r="AA123" s="416"/>
      <c r="AB123" s="416"/>
      <c r="AC123" s="416"/>
      <c r="AD123" s="416"/>
      <c r="AE123" s="416"/>
      <c r="AF123" s="417"/>
    </row>
    <row r="124" spans="1:32" ht="39.75" customHeight="1" x14ac:dyDescent="0.25">
      <c r="A124" s="418" t="s">
        <v>54</v>
      </c>
      <c r="B124" s="419"/>
      <c r="C124" s="419"/>
      <c r="D124" s="419"/>
      <c r="E124" s="419"/>
      <c r="F124" s="419"/>
      <c r="G124" s="419"/>
      <c r="H124" s="419"/>
      <c r="I124" s="419"/>
      <c r="J124" s="419"/>
      <c r="K124" s="419"/>
      <c r="L124" s="419"/>
      <c r="M124" s="419"/>
      <c r="N124" s="419" t="s">
        <v>55</v>
      </c>
      <c r="O124" s="419"/>
      <c r="P124" s="419"/>
      <c r="Q124" s="419"/>
      <c r="R124" s="419"/>
      <c r="S124" s="419"/>
      <c r="T124" s="419"/>
      <c r="U124" s="419"/>
      <c r="V124" s="419"/>
      <c r="W124" s="419"/>
      <c r="X124" s="419"/>
      <c r="Y124" s="419"/>
      <c r="Z124" s="419"/>
      <c r="AA124" s="419"/>
      <c r="AB124" s="419"/>
      <c r="AC124" s="419"/>
      <c r="AD124" s="419"/>
      <c r="AE124" s="419"/>
      <c r="AF124" s="420"/>
    </row>
    <row r="125" spans="1:32" ht="50.25" customHeight="1" x14ac:dyDescent="0.25">
      <c r="A125" s="418" t="s">
        <v>86</v>
      </c>
      <c r="B125" s="419"/>
      <c r="C125" s="419"/>
      <c r="D125" s="419"/>
      <c r="E125" s="421"/>
      <c r="F125" s="421"/>
      <c r="G125" s="421"/>
      <c r="H125" s="421"/>
      <c r="I125" s="421"/>
      <c r="J125" s="421"/>
      <c r="K125" s="421"/>
      <c r="L125" s="421"/>
      <c r="M125" s="421"/>
      <c r="N125" s="421"/>
      <c r="O125" s="421"/>
      <c r="P125" s="421"/>
      <c r="Q125" s="421"/>
      <c r="R125" s="421"/>
      <c r="S125" s="421"/>
      <c r="T125" s="421"/>
      <c r="U125" s="421"/>
      <c r="V125" s="421"/>
      <c r="W125" s="421"/>
      <c r="X125" s="421"/>
      <c r="Y125" s="421"/>
      <c r="Z125" s="421"/>
      <c r="AA125" s="421"/>
      <c r="AB125" s="421"/>
      <c r="AC125" s="421"/>
      <c r="AD125" s="421"/>
      <c r="AE125" s="421"/>
      <c r="AF125" s="422"/>
    </row>
    <row r="126" spans="1:32" ht="74.25" customHeight="1" x14ac:dyDescent="0.25">
      <c r="A126" s="423" t="s">
        <v>19</v>
      </c>
      <c r="B126" s="424"/>
      <c r="C126" s="424"/>
      <c r="D126" s="424"/>
      <c r="E126" s="425"/>
      <c r="F126" s="425"/>
      <c r="G126" s="425"/>
      <c r="H126" s="425"/>
      <c r="I126" s="425"/>
      <c r="J126" s="425"/>
      <c r="K126" s="425"/>
      <c r="L126" s="425"/>
      <c r="M126" s="425"/>
      <c r="N126" s="425"/>
      <c r="O126" s="425"/>
      <c r="P126" s="425"/>
      <c r="Q126" s="425"/>
      <c r="R126" s="425"/>
      <c r="S126" s="425"/>
      <c r="T126" s="425"/>
      <c r="U126" s="425"/>
      <c r="V126" s="425"/>
      <c r="W126" s="425"/>
      <c r="X126" s="425"/>
      <c r="Y126" s="425"/>
      <c r="Z126" s="425"/>
      <c r="AA126" s="425"/>
      <c r="AB126" s="425"/>
      <c r="AC126" s="425"/>
      <c r="AD126" s="425"/>
      <c r="AE126" s="425"/>
      <c r="AF126" s="426"/>
    </row>
    <row r="127" spans="1:32" s="76" customFormat="1" ht="65.25" customHeight="1" thickBot="1" x14ac:dyDescent="0.3">
      <c r="A127" s="461" t="s">
        <v>147</v>
      </c>
      <c r="B127" s="462"/>
      <c r="C127" s="462"/>
      <c r="D127" s="462"/>
      <c r="E127" s="462"/>
      <c r="F127" s="462"/>
      <c r="G127" s="462"/>
      <c r="H127" s="462"/>
      <c r="I127" s="462"/>
      <c r="J127" s="462"/>
      <c r="K127" s="462"/>
      <c r="L127" s="462"/>
      <c r="M127" s="462"/>
      <c r="N127" s="462"/>
      <c r="O127" s="462"/>
      <c r="P127" s="462"/>
      <c r="Q127" s="462"/>
      <c r="R127" s="462"/>
      <c r="S127" s="462"/>
      <c r="T127" s="462"/>
      <c r="U127" s="462"/>
      <c r="V127" s="462"/>
      <c r="W127" s="462"/>
      <c r="X127" s="462"/>
      <c r="Y127" s="462"/>
      <c r="Z127" s="462"/>
      <c r="AA127" s="462"/>
      <c r="AB127" s="462"/>
      <c r="AC127" s="462"/>
      <c r="AD127" s="462"/>
      <c r="AE127" s="462"/>
      <c r="AF127" s="463"/>
    </row>
    <row r="128" spans="1:32" ht="15.75" x14ac:dyDescent="0.25">
      <c r="A128" s="411"/>
      <c r="B128" s="460"/>
    </row>
  </sheetData>
  <mergeCells count="121">
    <mergeCell ref="A27:B27"/>
    <mergeCell ref="A68:AF68"/>
    <mergeCell ref="E69:I69"/>
    <mergeCell ref="E19:G19"/>
    <mergeCell ref="A21:A25"/>
    <mergeCell ref="A18:A20"/>
    <mergeCell ref="B18:B20"/>
    <mergeCell ref="D18:G18"/>
    <mergeCell ref="H18:L19"/>
    <mergeCell ref="M18:Q19"/>
    <mergeCell ref="AB26:AD26"/>
    <mergeCell ref="A26:B26"/>
    <mergeCell ref="C26:E26"/>
    <mergeCell ref="H26:J26"/>
    <mergeCell ref="M26:O26"/>
    <mergeCell ref="R26:T26"/>
    <mergeCell ref="W26:Y26"/>
    <mergeCell ref="R18:V19"/>
    <mergeCell ref="W18:AA19"/>
    <mergeCell ref="AB18:AF19"/>
    <mergeCell ref="N78:O78"/>
    <mergeCell ref="P78:U78"/>
    <mergeCell ref="N79:O79"/>
    <mergeCell ref="P79:U79"/>
    <mergeCell ref="N83:O83"/>
    <mergeCell ref="P83:U83"/>
    <mergeCell ref="N80:O80"/>
    <mergeCell ref="P80:U80"/>
    <mergeCell ref="N81:O81"/>
    <mergeCell ref="P81:U81"/>
    <mergeCell ref="N82:O82"/>
    <mergeCell ref="P82:U82"/>
    <mergeCell ref="E73:I73"/>
    <mergeCell ref="N73:O73"/>
    <mergeCell ref="N71:O71"/>
    <mergeCell ref="P71:U71"/>
    <mergeCell ref="X71:AB71"/>
    <mergeCell ref="E72:I72"/>
    <mergeCell ref="N72:O72"/>
    <mergeCell ref="N77:O77"/>
    <mergeCell ref="P77:U77"/>
    <mergeCell ref="P73:U73"/>
    <mergeCell ref="X73:AB73"/>
    <mergeCell ref="N74:O74"/>
    <mergeCell ref="P74:U74"/>
    <mergeCell ref="N75:O75"/>
    <mergeCell ref="P75:U75"/>
    <mergeCell ref="N76:O76"/>
    <mergeCell ref="P76:U76"/>
    <mergeCell ref="P72:U72"/>
    <mergeCell ref="X72:AB72"/>
    <mergeCell ref="E71:I71"/>
    <mergeCell ref="E70:I70"/>
    <mergeCell ref="N70:O70"/>
    <mergeCell ref="A6:B6"/>
    <mergeCell ref="C6:G6"/>
    <mergeCell ref="H6:L6"/>
    <mergeCell ref="M6:V6"/>
    <mergeCell ref="W6:AA6"/>
    <mergeCell ref="AB6:AF6"/>
    <mergeCell ref="M13:O13"/>
    <mergeCell ref="R13:T13"/>
    <mergeCell ref="W13:Y13"/>
    <mergeCell ref="AB13:AD13"/>
    <mergeCell ref="A7:A9"/>
    <mergeCell ref="B7:B9"/>
    <mergeCell ref="A11:A12"/>
    <mergeCell ref="A13:B13"/>
    <mergeCell ref="L69:M69"/>
    <mergeCell ref="N69:O69"/>
    <mergeCell ref="P69:U69"/>
    <mergeCell ref="X69:AB69"/>
    <mergeCell ref="AE69:AF69"/>
    <mergeCell ref="P70:U70"/>
    <mergeCell ref="X70:AB70"/>
    <mergeCell ref="C19:D19"/>
    <mergeCell ref="A5:B5"/>
    <mergeCell ref="W5:AF5"/>
    <mergeCell ref="C17:G17"/>
    <mergeCell ref="H17:L17"/>
    <mergeCell ref="M17:V17"/>
    <mergeCell ref="W17:AA17"/>
    <mergeCell ref="AB17:AF17"/>
    <mergeCell ref="C1:U4"/>
    <mergeCell ref="V1:AF1"/>
    <mergeCell ref="V2:AF2"/>
    <mergeCell ref="V3:AF3"/>
    <mergeCell ref="V4:AF4"/>
    <mergeCell ref="C5:L5"/>
    <mergeCell ref="M5:V5"/>
    <mergeCell ref="W7:AA8"/>
    <mergeCell ref="AB7:AF8"/>
    <mergeCell ref="C8:D8"/>
    <mergeCell ref="E8:G8"/>
    <mergeCell ref="D7:G7"/>
    <mergeCell ref="H7:L8"/>
    <mergeCell ref="M7:Q8"/>
    <mergeCell ref="R7:V8"/>
    <mergeCell ref="C13:E13"/>
    <mergeCell ref="H13:J13"/>
    <mergeCell ref="A128:B128"/>
    <mergeCell ref="N84:O84"/>
    <mergeCell ref="P84:U84"/>
    <mergeCell ref="N85:O85"/>
    <mergeCell ref="P85:U85"/>
    <mergeCell ref="N86:O86"/>
    <mergeCell ref="P86:U86"/>
    <mergeCell ref="N87:O87"/>
    <mergeCell ref="P87:U87"/>
    <mergeCell ref="A88:B88"/>
    <mergeCell ref="A123:M123"/>
    <mergeCell ref="N123:AF123"/>
    <mergeCell ref="A124:M124"/>
    <mergeCell ref="N124:AF124"/>
    <mergeCell ref="A125:D125"/>
    <mergeCell ref="E125:AF125"/>
    <mergeCell ref="A126:D126"/>
    <mergeCell ref="E126:AF126"/>
    <mergeCell ref="A127:AF127"/>
    <mergeCell ref="N88:AB88"/>
    <mergeCell ref="AD88:AF88"/>
  </mergeCells>
  <pageMargins left="0.39370078740157483" right="0.19685039370078741" top="0" bottom="0" header="0" footer="0"/>
  <pageSetup paperSize="14" scale="32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7"/>
  <sheetViews>
    <sheetView topLeftCell="A115" zoomScale="40" zoomScaleNormal="40" zoomScaleSheetLayoutView="130" workbookViewId="0">
      <selection activeCell="A127" sqref="A127:AF127"/>
    </sheetView>
  </sheetViews>
  <sheetFormatPr baseColWidth="10" defaultRowHeight="15" x14ac:dyDescent="0.25"/>
  <cols>
    <col min="1" max="1" width="21.28515625" style="46" customWidth="1"/>
    <col min="2" max="2" width="74.85546875" style="57" customWidth="1"/>
    <col min="3" max="32" width="13.140625" style="46" customWidth="1"/>
    <col min="33" max="16384" width="11.42578125" style="77"/>
  </cols>
  <sheetData>
    <row r="1" spans="1:32" s="44" customFormat="1" ht="18" customHeight="1" x14ac:dyDescent="0.3">
      <c r="A1" s="173"/>
      <c r="B1" s="174" t="s">
        <v>77</v>
      </c>
      <c r="C1" s="309" t="s">
        <v>78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432" t="s">
        <v>105</v>
      </c>
      <c r="W1" s="433"/>
      <c r="X1" s="433"/>
      <c r="Y1" s="433"/>
      <c r="Z1" s="433"/>
      <c r="AA1" s="434"/>
      <c r="AB1" s="434"/>
      <c r="AC1" s="434"/>
      <c r="AD1" s="434"/>
      <c r="AE1" s="434"/>
      <c r="AF1" s="435"/>
    </row>
    <row r="2" spans="1:32" s="44" customFormat="1" ht="18" customHeight="1" x14ac:dyDescent="0.3">
      <c r="A2" s="175"/>
      <c r="B2" s="176" t="s">
        <v>79</v>
      </c>
      <c r="C2" s="311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436" t="s">
        <v>80</v>
      </c>
      <c r="W2" s="437"/>
      <c r="X2" s="437"/>
      <c r="Y2" s="437"/>
      <c r="Z2" s="437"/>
      <c r="AA2" s="438"/>
      <c r="AB2" s="438"/>
      <c r="AC2" s="438"/>
      <c r="AD2" s="438"/>
      <c r="AE2" s="438"/>
      <c r="AF2" s="439"/>
    </row>
    <row r="3" spans="1:32" s="44" customFormat="1" ht="18" customHeight="1" x14ac:dyDescent="0.3">
      <c r="A3" s="177"/>
      <c r="B3" s="176" t="s">
        <v>81</v>
      </c>
      <c r="C3" s="311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440" t="s">
        <v>82</v>
      </c>
      <c r="W3" s="441"/>
      <c r="X3" s="441"/>
      <c r="Y3" s="441"/>
      <c r="Z3" s="441"/>
      <c r="AA3" s="438"/>
      <c r="AB3" s="438"/>
      <c r="AC3" s="438"/>
      <c r="AD3" s="438"/>
      <c r="AE3" s="438"/>
      <c r="AF3" s="439"/>
    </row>
    <row r="4" spans="1:32" s="44" customFormat="1" ht="18" customHeight="1" thickBot="1" x14ac:dyDescent="0.35">
      <c r="A4" s="178"/>
      <c r="B4" s="179" t="s">
        <v>83</v>
      </c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442" t="s">
        <v>84</v>
      </c>
      <c r="W4" s="443"/>
      <c r="X4" s="443"/>
      <c r="Y4" s="443"/>
      <c r="Z4" s="443"/>
      <c r="AA4" s="444"/>
      <c r="AB4" s="444"/>
      <c r="AC4" s="444"/>
      <c r="AD4" s="444"/>
      <c r="AE4" s="444"/>
      <c r="AF4" s="445"/>
    </row>
    <row r="5" spans="1:32" s="65" customFormat="1" ht="32.25" customHeight="1" thickBot="1" x14ac:dyDescent="0.3">
      <c r="A5" s="261" t="s">
        <v>7</v>
      </c>
      <c r="B5" s="329"/>
      <c r="C5" s="330" t="s">
        <v>67</v>
      </c>
      <c r="D5" s="331"/>
      <c r="E5" s="331"/>
      <c r="F5" s="331"/>
      <c r="G5" s="331"/>
      <c r="H5" s="331"/>
      <c r="I5" s="331"/>
      <c r="J5" s="331"/>
      <c r="K5" s="331"/>
      <c r="L5" s="331"/>
      <c r="M5" s="259" t="s">
        <v>6</v>
      </c>
      <c r="N5" s="259"/>
      <c r="O5" s="259"/>
      <c r="P5" s="259"/>
      <c r="Q5" s="259"/>
      <c r="R5" s="259"/>
      <c r="S5" s="259"/>
      <c r="T5" s="259"/>
      <c r="U5" s="259"/>
      <c r="V5" s="259"/>
      <c r="W5" s="259" t="s">
        <v>76</v>
      </c>
      <c r="X5" s="259"/>
      <c r="Y5" s="259"/>
      <c r="Z5" s="259"/>
      <c r="AA5" s="259"/>
      <c r="AB5" s="259"/>
      <c r="AC5" s="259"/>
      <c r="AD5" s="259"/>
      <c r="AE5" s="259"/>
      <c r="AF5" s="260"/>
    </row>
    <row r="6" spans="1:32" s="65" customFormat="1" ht="32.25" customHeight="1" thickBot="1" x14ac:dyDescent="0.3">
      <c r="A6" s="261" t="s">
        <v>8</v>
      </c>
      <c r="B6" s="262"/>
      <c r="C6" s="487" t="s">
        <v>104</v>
      </c>
      <c r="D6" s="488"/>
      <c r="E6" s="488"/>
      <c r="F6" s="488"/>
      <c r="G6" s="489"/>
      <c r="H6" s="266" t="s">
        <v>9</v>
      </c>
      <c r="I6" s="266"/>
      <c r="J6" s="266"/>
      <c r="K6" s="266"/>
      <c r="L6" s="266"/>
      <c r="M6" s="267" t="s">
        <v>136</v>
      </c>
      <c r="N6" s="268"/>
      <c r="O6" s="268"/>
      <c r="P6" s="268"/>
      <c r="Q6" s="268"/>
      <c r="R6" s="268"/>
      <c r="S6" s="268"/>
      <c r="T6" s="268"/>
      <c r="U6" s="268"/>
      <c r="V6" s="269"/>
      <c r="W6" s="270" t="s">
        <v>27</v>
      </c>
      <c r="X6" s="271"/>
      <c r="Y6" s="271"/>
      <c r="Z6" s="271"/>
      <c r="AA6" s="272"/>
      <c r="AB6" s="273">
        <v>10</v>
      </c>
      <c r="AC6" s="476"/>
      <c r="AD6" s="476"/>
      <c r="AE6" s="476"/>
      <c r="AF6" s="477"/>
    </row>
    <row r="7" spans="1:32" s="44" customFormat="1" ht="33" customHeight="1" thickBot="1" x14ac:dyDescent="0.3">
      <c r="A7" s="287" t="s">
        <v>51</v>
      </c>
      <c r="B7" s="290" t="s">
        <v>0</v>
      </c>
      <c r="C7" s="68" t="s">
        <v>1</v>
      </c>
      <c r="D7" s="293"/>
      <c r="E7" s="294"/>
      <c r="F7" s="294"/>
      <c r="G7" s="295"/>
      <c r="H7" s="276" t="s">
        <v>1</v>
      </c>
      <c r="I7" s="277"/>
      <c r="J7" s="277"/>
      <c r="K7" s="277"/>
      <c r="L7" s="278"/>
      <c r="M7" s="276" t="s">
        <v>1</v>
      </c>
      <c r="N7" s="277"/>
      <c r="O7" s="277"/>
      <c r="P7" s="277"/>
      <c r="Q7" s="278"/>
      <c r="R7" s="276" t="s">
        <v>1</v>
      </c>
      <c r="S7" s="277"/>
      <c r="T7" s="277"/>
      <c r="U7" s="277"/>
      <c r="V7" s="278"/>
      <c r="W7" s="276" t="s">
        <v>1</v>
      </c>
      <c r="X7" s="277"/>
      <c r="Y7" s="277"/>
      <c r="Z7" s="277"/>
      <c r="AA7" s="278"/>
      <c r="AB7" s="276" t="s">
        <v>1</v>
      </c>
      <c r="AC7" s="277"/>
      <c r="AD7" s="277"/>
      <c r="AE7" s="277"/>
      <c r="AF7" s="278"/>
    </row>
    <row r="8" spans="1:32" s="44" customFormat="1" ht="33" customHeight="1" thickBot="1" x14ac:dyDescent="0.3">
      <c r="A8" s="288"/>
      <c r="B8" s="291"/>
      <c r="C8" s="282" t="s">
        <v>2</v>
      </c>
      <c r="D8" s="283"/>
      <c r="E8" s="284">
        <v>310000620</v>
      </c>
      <c r="F8" s="285"/>
      <c r="G8" s="286"/>
      <c r="H8" s="279"/>
      <c r="I8" s="280"/>
      <c r="J8" s="280"/>
      <c r="K8" s="280"/>
      <c r="L8" s="281"/>
      <c r="M8" s="279"/>
      <c r="N8" s="280"/>
      <c r="O8" s="280"/>
      <c r="P8" s="280"/>
      <c r="Q8" s="281"/>
      <c r="R8" s="279"/>
      <c r="S8" s="280"/>
      <c r="T8" s="280"/>
      <c r="U8" s="280"/>
      <c r="V8" s="281"/>
      <c r="W8" s="279"/>
      <c r="X8" s="280"/>
      <c r="Y8" s="280"/>
      <c r="Z8" s="280"/>
      <c r="AA8" s="281"/>
      <c r="AB8" s="279"/>
      <c r="AC8" s="280"/>
      <c r="AD8" s="280"/>
      <c r="AE8" s="280"/>
      <c r="AF8" s="281"/>
    </row>
    <row r="9" spans="1:32" s="75" customFormat="1" ht="33" customHeight="1" thickBot="1" x14ac:dyDescent="0.3">
      <c r="A9" s="289"/>
      <c r="B9" s="292"/>
      <c r="C9" s="66" t="s">
        <v>11</v>
      </c>
      <c r="D9" s="67" t="s">
        <v>12</v>
      </c>
      <c r="E9" s="66" t="s">
        <v>13</v>
      </c>
      <c r="F9" s="67" t="s">
        <v>14</v>
      </c>
      <c r="G9" s="66" t="s">
        <v>15</v>
      </c>
      <c r="H9" s="66" t="s">
        <v>11</v>
      </c>
      <c r="I9" s="67" t="s">
        <v>12</v>
      </c>
      <c r="J9" s="66" t="s">
        <v>13</v>
      </c>
      <c r="K9" s="67" t="s">
        <v>14</v>
      </c>
      <c r="L9" s="66" t="s">
        <v>15</v>
      </c>
      <c r="M9" s="66" t="s">
        <v>11</v>
      </c>
      <c r="N9" s="67" t="s">
        <v>12</v>
      </c>
      <c r="O9" s="66" t="s">
        <v>13</v>
      </c>
      <c r="P9" s="67" t="s">
        <v>14</v>
      </c>
      <c r="Q9" s="66" t="s">
        <v>15</v>
      </c>
      <c r="R9" s="66" t="s">
        <v>11</v>
      </c>
      <c r="S9" s="67" t="s">
        <v>12</v>
      </c>
      <c r="T9" s="66" t="s">
        <v>13</v>
      </c>
      <c r="U9" s="67" t="s">
        <v>14</v>
      </c>
      <c r="V9" s="66" t="s">
        <v>15</v>
      </c>
      <c r="W9" s="66" t="s">
        <v>11</v>
      </c>
      <c r="X9" s="67" t="s">
        <v>12</v>
      </c>
      <c r="Y9" s="66" t="s">
        <v>13</v>
      </c>
      <c r="Z9" s="67" t="s">
        <v>14</v>
      </c>
      <c r="AA9" s="66" t="s">
        <v>15</v>
      </c>
      <c r="AB9" s="66" t="s">
        <v>11</v>
      </c>
      <c r="AC9" s="67" t="s">
        <v>12</v>
      </c>
      <c r="AD9" s="66" t="s">
        <v>13</v>
      </c>
      <c r="AE9" s="67" t="s">
        <v>14</v>
      </c>
      <c r="AF9" s="66" t="s">
        <v>15</v>
      </c>
    </row>
    <row r="10" spans="1:32" s="44" customFormat="1" ht="33" customHeight="1" x14ac:dyDescent="0.25">
      <c r="A10" s="162" t="s">
        <v>30</v>
      </c>
      <c r="B10" s="72" t="s">
        <v>31</v>
      </c>
      <c r="C10" s="5"/>
      <c r="D10" s="6"/>
      <c r="E10" s="6"/>
      <c r="F10" s="6"/>
      <c r="G10" s="7"/>
      <c r="H10" s="5"/>
      <c r="I10" s="6"/>
      <c r="J10" s="6"/>
      <c r="K10" s="6"/>
      <c r="L10" s="7"/>
      <c r="M10" s="5"/>
      <c r="N10" s="6"/>
      <c r="O10" s="6"/>
      <c r="P10" s="6"/>
      <c r="Q10" s="7"/>
      <c r="R10" s="5"/>
      <c r="S10" s="6"/>
      <c r="T10" s="6"/>
      <c r="U10" s="6"/>
      <c r="V10" s="7"/>
      <c r="W10" s="5"/>
      <c r="X10" s="6"/>
      <c r="Y10" s="6"/>
      <c r="Z10" s="6"/>
      <c r="AA10" s="7"/>
      <c r="AB10" s="5"/>
      <c r="AC10" s="6"/>
      <c r="AD10" s="6"/>
      <c r="AE10" s="6"/>
      <c r="AF10" s="7"/>
    </row>
    <row r="11" spans="1:32" s="44" customFormat="1" ht="33" customHeight="1" thickBot="1" x14ac:dyDescent="0.3">
      <c r="A11" s="299" t="s">
        <v>32</v>
      </c>
      <c r="B11" s="70" t="s">
        <v>33</v>
      </c>
      <c r="C11" s="14"/>
      <c r="D11" s="15"/>
      <c r="E11" s="15"/>
      <c r="F11" s="15"/>
      <c r="G11" s="16"/>
      <c r="H11" s="14"/>
      <c r="I11" s="15"/>
      <c r="J11" s="15"/>
      <c r="K11" s="15"/>
      <c r="L11" s="16"/>
      <c r="M11" s="14"/>
      <c r="N11" s="15"/>
      <c r="O11" s="15"/>
      <c r="P11" s="15"/>
      <c r="Q11" s="16"/>
      <c r="R11" s="14"/>
      <c r="S11" s="15"/>
      <c r="T11" s="15"/>
      <c r="U11" s="15"/>
      <c r="V11" s="16"/>
      <c r="W11" s="14"/>
      <c r="X11" s="15"/>
      <c r="Y11" s="15"/>
      <c r="Z11" s="15"/>
      <c r="AA11" s="16"/>
      <c r="AB11" s="14"/>
      <c r="AC11" s="15"/>
      <c r="AD11" s="15"/>
      <c r="AE11" s="15"/>
      <c r="AF11" s="16"/>
    </row>
    <row r="12" spans="1:32" ht="33" customHeight="1" thickBot="1" x14ac:dyDescent="0.3">
      <c r="A12" s="300"/>
      <c r="B12" s="73" t="s">
        <v>3</v>
      </c>
      <c r="C12" s="41"/>
      <c r="D12" s="42"/>
      <c r="E12" s="42"/>
      <c r="F12" s="42"/>
      <c r="G12" s="43"/>
      <c r="H12" s="41"/>
      <c r="I12" s="42"/>
      <c r="J12" s="42"/>
      <c r="K12" s="42"/>
      <c r="L12" s="43"/>
      <c r="M12" s="41"/>
      <c r="N12" s="42"/>
      <c r="O12" s="42"/>
      <c r="P12" s="42"/>
      <c r="Q12" s="43"/>
      <c r="R12" s="41"/>
      <c r="S12" s="42"/>
      <c r="T12" s="42"/>
      <c r="U12" s="42"/>
      <c r="V12" s="43"/>
      <c r="W12" s="41"/>
      <c r="X12" s="42"/>
      <c r="Y12" s="42"/>
      <c r="Z12" s="42"/>
      <c r="AA12" s="43"/>
      <c r="AB12" s="41"/>
      <c r="AC12" s="42"/>
      <c r="AD12" s="42"/>
      <c r="AE12" s="42"/>
      <c r="AF12" s="43"/>
    </row>
    <row r="13" spans="1:32" ht="33" customHeight="1" thickBot="1" x14ac:dyDescent="0.3">
      <c r="A13" s="516" t="s">
        <v>4</v>
      </c>
      <c r="B13" s="517"/>
      <c r="C13" s="303"/>
      <c r="D13" s="304"/>
      <c r="E13" s="305"/>
      <c r="F13" s="25" t="s">
        <v>5</v>
      </c>
      <c r="G13" s="26"/>
      <c r="H13" s="306"/>
      <c r="I13" s="307"/>
      <c r="J13" s="308"/>
      <c r="K13" s="25" t="s">
        <v>5</v>
      </c>
      <c r="L13" s="26"/>
      <c r="M13" s="306"/>
      <c r="N13" s="307"/>
      <c r="O13" s="332"/>
      <c r="P13" s="27" t="s">
        <v>5</v>
      </c>
      <c r="Q13" s="28"/>
      <c r="R13" s="306"/>
      <c r="S13" s="307"/>
      <c r="T13" s="332"/>
      <c r="U13" s="27" t="s">
        <v>5</v>
      </c>
      <c r="V13" s="28"/>
      <c r="W13" s="306"/>
      <c r="X13" s="307"/>
      <c r="Y13" s="332"/>
      <c r="Z13" s="27" t="s">
        <v>5</v>
      </c>
      <c r="AA13" s="28"/>
      <c r="AB13" s="296"/>
      <c r="AC13" s="297"/>
      <c r="AD13" s="298"/>
      <c r="AE13" s="139" t="s">
        <v>5</v>
      </c>
      <c r="AF13" s="140"/>
    </row>
    <row r="14" spans="1:32" ht="24.75" customHeight="1" x14ac:dyDescent="0.25">
      <c r="A14" s="156"/>
      <c r="B14" s="133"/>
      <c r="C14" s="164"/>
      <c r="D14" s="164"/>
      <c r="E14" s="164"/>
      <c r="F14" s="131"/>
      <c r="G14" s="145"/>
      <c r="H14" s="163"/>
      <c r="I14" s="163"/>
      <c r="J14" s="163"/>
      <c r="K14" s="131"/>
      <c r="L14" s="145"/>
      <c r="M14" s="163"/>
      <c r="N14" s="163"/>
      <c r="O14" s="163"/>
      <c r="P14" s="131"/>
      <c r="Q14" s="145"/>
      <c r="R14" s="163"/>
      <c r="S14" s="163"/>
      <c r="T14" s="163"/>
      <c r="U14" s="131"/>
      <c r="V14" s="145"/>
      <c r="W14" s="163"/>
      <c r="X14" s="163"/>
      <c r="Y14" s="163"/>
      <c r="Z14" s="131"/>
      <c r="AA14" s="145"/>
      <c r="AB14" s="163"/>
      <c r="AC14" s="163"/>
      <c r="AD14" s="163"/>
      <c r="AE14" s="131"/>
      <c r="AF14" s="157"/>
    </row>
    <row r="15" spans="1:32" ht="24.75" customHeight="1" x14ac:dyDescent="0.25">
      <c r="A15" s="158"/>
      <c r="B15" s="132"/>
      <c r="C15" s="129"/>
      <c r="D15" s="129"/>
      <c r="E15" s="129"/>
      <c r="F15" s="127"/>
      <c r="G15" s="146"/>
      <c r="H15" s="130"/>
      <c r="I15" s="130"/>
      <c r="J15" s="130"/>
      <c r="K15" s="127"/>
      <c r="L15" s="146"/>
      <c r="M15" s="130"/>
      <c r="N15" s="130"/>
      <c r="O15" s="130"/>
      <c r="P15" s="127"/>
      <c r="Q15" s="146"/>
      <c r="R15" s="130"/>
      <c r="S15" s="130"/>
      <c r="T15" s="130"/>
      <c r="U15" s="127"/>
      <c r="V15" s="146"/>
      <c r="W15" s="130"/>
      <c r="X15" s="130"/>
      <c r="Y15" s="130"/>
      <c r="Z15" s="127"/>
      <c r="AA15" s="146"/>
      <c r="AB15" s="130"/>
      <c r="AC15" s="130"/>
      <c r="AD15" s="130"/>
      <c r="AE15" s="127"/>
      <c r="AF15" s="159"/>
    </row>
    <row r="16" spans="1:32" ht="24.75" customHeight="1" thickBot="1" x14ac:dyDescent="0.3">
      <c r="A16" s="160"/>
      <c r="B16" s="134"/>
      <c r="C16" s="135"/>
      <c r="D16" s="135"/>
      <c r="E16" s="135"/>
      <c r="F16" s="136"/>
      <c r="G16" s="147"/>
      <c r="H16" s="137"/>
      <c r="I16" s="137"/>
      <c r="J16" s="137"/>
      <c r="K16" s="136"/>
      <c r="L16" s="147"/>
      <c r="M16" s="137"/>
      <c r="N16" s="137"/>
      <c r="O16" s="137"/>
      <c r="P16" s="136"/>
      <c r="Q16" s="147"/>
      <c r="R16" s="137"/>
      <c r="S16" s="137"/>
      <c r="T16" s="137"/>
      <c r="U16" s="136"/>
      <c r="V16" s="147"/>
      <c r="W16" s="137"/>
      <c r="X16" s="137"/>
      <c r="Y16" s="137"/>
      <c r="Z16" s="136"/>
      <c r="AA16" s="147"/>
      <c r="AB16" s="137"/>
      <c r="AC16" s="137"/>
      <c r="AD16" s="137"/>
      <c r="AE16" s="136"/>
      <c r="AF16" s="161"/>
    </row>
    <row r="17" spans="1:32" s="76" customFormat="1" ht="33" customHeight="1" thickBot="1" x14ac:dyDescent="0.3">
      <c r="A17" s="148" t="s">
        <v>7</v>
      </c>
      <c r="B17" s="149" t="s">
        <v>67</v>
      </c>
      <c r="C17" s="496" t="s">
        <v>104</v>
      </c>
      <c r="D17" s="497"/>
      <c r="E17" s="497"/>
      <c r="F17" s="497"/>
      <c r="G17" s="498"/>
      <c r="H17" s="499" t="s">
        <v>9</v>
      </c>
      <c r="I17" s="500"/>
      <c r="J17" s="500"/>
      <c r="K17" s="500"/>
      <c r="L17" s="500"/>
      <c r="M17" s="267" t="s">
        <v>137</v>
      </c>
      <c r="N17" s="268"/>
      <c r="O17" s="268"/>
      <c r="P17" s="268"/>
      <c r="Q17" s="268"/>
      <c r="R17" s="268"/>
      <c r="S17" s="268"/>
      <c r="T17" s="268"/>
      <c r="U17" s="268"/>
      <c r="V17" s="269"/>
      <c r="W17" s="519" t="s">
        <v>27</v>
      </c>
      <c r="X17" s="505"/>
      <c r="Y17" s="505"/>
      <c r="Z17" s="505"/>
      <c r="AA17" s="506"/>
      <c r="AB17" s="273">
        <v>10</v>
      </c>
      <c r="AC17" s="476"/>
      <c r="AD17" s="476"/>
      <c r="AE17" s="476"/>
      <c r="AF17" s="477"/>
    </row>
    <row r="18" spans="1:32" s="44" customFormat="1" ht="33" customHeight="1" thickBot="1" x14ac:dyDescent="0.3">
      <c r="A18" s="287" t="s">
        <v>51</v>
      </c>
      <c r="B18" s="290" t="s">
        <v>0</v>
      </c>
      <c r="C18" s="68" t="s">
        <v>1</v>
      </c>
      <c r="D18" s="293"/>
      <c r="E18" s="294"/>
      <c r="F18" s="294"/>
      <c r="G18" s="295"/>
      <c r="H18" s="276" t="s">
        <v>1</v>
      </c>
      <c r="I18" s="277"/>
      <c r="J18" s="277"/>
      <c r="K18" s="277"/>
      <c r="L18" s="278"/>
      <c r="M18" s="276" t="s">
        <v>1</v>
      </c>
      <c r="N18" s="277"/>
      <c r="O18" s="277"/>
      <c r="P18" s="277"/>
      <c r="Q18" s="278"/>
      <c r="R18" s="276" t="s">
        <v>1</v>
      </c>
      <c r="S18" s="277"/>
      <c r="T18" s="277"/>
      <c r="U18" s="277"/>
      <c r="V18" s="278"/>
      <c r="W18" s="276" t="s">
        <v>1</v>
      </c>
      <c r="X18" s="277"/>
      <c r="Y18" s="277"/>
      <c r="Z18" s="277"/>
      <c r="AA18" s="277"/>
      <c r="AB18" s="276" t="s">
        <v>1</v>
      </c>
      <c r="AC18" s="277"/>
      <c r="AD18" s="277"/>
      <c r="AE18" s="277"/>
      <c r="AF18" s="278"/>
    </row>
    <row r="19" spans="1:32" s="44" customFormat="1" ht="33" customHeight="1" thickBot="1" x14ac:dyDescent="0.3">
      <c r="A19" s="288"/>
      <c r="B19" s="291"/>
      <c r="C19" s="282" t="s">
        <v>2</v>
      </c>
      <c r="D19" s="283"/>
      <c r="E19" s="284">
        <v>310000620</v>
      </c>
      <c r="F19" s="285"/>
      <c r="G19" s="286"/>
      <c r="H19" s="279"/>
      <c r="I19" s="280"/>
      <c r="J19" s="280"/>
      <c r="K19" s="280"/>
      <c r="L19" s="281"/>
      <c r="M19" s="279"/>
      <c r="N19" s="280"/>
      <c r="O19" s="280"/>
      <c r="P19" s="280"/>
      <c r="Q19" s="281"/>
      <c r="R19" s="279"/>
      <c r="S19" s="280"/>
      <c r="T19" s="280"/>
      <c r="U19" s="280"/>
      <c r="V19" s="281"/>
      <c r="W19" s="279"/>
      <c r="X19" s="280"/>
      <c r="Y19" s="280"/>
      <c r="Z19" s="280"/>
      <c r="AA19" s="280"/>
      <c r="AB19" s="279"/>
      <c r="AC19" s="280"/>
      <c r="AD19" s="280"/>
      <c r="AE19" s="280"/>
      <c r="AF19" s="281"/>
    </row>
    <row r="20" spans="1:32" s="75" customFormat="1" ht="33" customHeight="1" thickBot="1" x14ac:dyDescent="0.3">
      <c r="A20" s="288"/>
      <c r="B20" s="292"/>
      <c r="C20" s="66" t="s">
        <v>11</v>
      </c>
      <c r="D20" s="67" t="s">
        <v>12</v>
      </c>
      <c r="E20" s="66" t="s">
        <v>13</v>
      </c>
      <c r="F20" s="67" t="s">
        <v>14</v>
      </c>
      <c r="G20" s="66" t="s">
        <v>15</v>
      </c>
      <c r="H20" s="66" t="s">
        <v>11</v>
      </c>
      <c r="I20" s="67" t="s">
        <v>12</v>
      </c>
      <c r="J20" s="66" t="s">
        <v>13</v>
      </c>
      <c r="K20" s="67" t="s">
        <v>14</v>
      </c>
      <c r="L20" s="66" t="s">
        <v>15</v>
      </c>
      <c r="M20" s="66" t="s">
        <v>11</v>
      </c>
      <c r="N20" s="67" t="s">
        <v>12</v>
      </c>
      <c r="O20" s="66" t="s">
        <v>13</v>
      </c>
      <c r="P20" s="67" t="s">
        <v>14</v>
      </c>
      <c r="Q20" s="66" t="s">
        <v>15</v>
      </c>
      <c r="R20" s="66" t="s">
        <v>11</v>
      </c>
      <c r="S20" s="67" t="s">
        <v>12</v>
      </c>
      <c r="T20" s="66" t="s">
        <v>13</v>
      </c>
      <c r="U20" s="67" t="s">
        <v>14</v>
      </c>
      <c r="V20" s="66" t="s">
        <v>15</v>
      </c>
      <c r="W20" s="66" t="s">
        <v>11</v>
      </c>
      <c r="X20" s="67" t="s">
        <v>12</v>
      </c>
      <c r="Y20" s="66" t="s">
        <v>13</v>
      </c>
      <c r="Z20" s="67" t="s">
        <v>14</v>
      </c>
      <c r="AA20" s="141" t="s">
        <v>15</v>
      </c>
      <c r="AB20" s="66" t="s">
        <v>11</v>
      </c>
      <c r="AC20" s="67" t="s">
        <v>12</v>
      </c>
      <c r="AD20" s="66" t="s">
        <v>13</v>
      </c>
      <c r="AE20" s="67" t="s">
        <v>14</v>
      </c>
      <c r="AF20" s="66" t="s">
        <v>15</v>
      </c>
    </row>
    <row r="21" spans="1:32" s="44" customFormat="1" ht="33" customHeight="1" x14ac:dyDescent="0.25">
      <c r="A21" s="333" t="s">
        <v>61</v>
      </c>
      <c r="B21" s="150" t="s">
        <v>65</v>
      </c>
      <c r="C21" s="5"/>
      <c r="D21" s="6"/>
      <c r="E21" s="6"/>
      <c r="F21" s="6"/>
      <c r="G21" s="7"/>
      <c r="H21" s="5"/>
      <c r="I21" s="6"/>
      <c r="J21" s="6"/>
      <c r="K21" s="6"/>
      <c r="L21" s="7"/>
      <c r="M21" s="5"/>
      <c r="N21" s="6"/>
      <c r="O21" s="6"/>
      <c r="P21" s="6"/>
      <c r="Q21" s="7"/>
      <c r="R21" s="5"/>
      <c r="S21" s="6"/>
      <c r="T21" s="6"/>
      <c r="U21" s="6"/>
      <c r="V21" s="7"/>
      <c r="W21" s="5"/>
      <c r="X21" s="6"/>
      <c r="Y21" s="6"/>
      <c r="Z21" s="6"/>
      <c r="AA21" s="142"/>
      <c r="AB21" s="5"/>
      <c r="AC21" s="6"/>
      <c r="AD21" s="6"/>
      <c r="AE21" s="6"/>
      <c r="AF21" s="7"/>
    </row>
    <row r="22" spans="1:32" s="44" customFormat="1" ht="33" customHeight="1" x14ac:dyDescent="0.25">
      <c r="A22" s="518"/>
      <c r="B22" s="151" t="s">
        <v>66</v>
      </c>
      <c r="C22" s="123"/>
      <c r="D22" s="124"/>
      <c r="E22" s="124"/>
      <c r="F22" s="124"/>
      <c r="G22" s="125"/>
      <c r="H22" s="123"/>
      <c r="I22" s="124"/>
      <c r="J22" s="124"/>
      <c r="K22" s="124"/>
      <c r="L22" s="125"/>
      <c r="M22" s="123"/>
      <c r="N22" s="124"/>
      <c r="O22" s="124"/>
      <c r="P22" s="124"/>
      <c r="Q22" s="125"/>
      <c r="R22" s="123"/>
      <c r="S22" s="124"/>
      <c r="T22" s="124"/>
      <c r="U22" s="124"/>
      <c r="V22" s="125"/>
      <c r="W22" s="123"/>
      <c r="X22" s="124"/>
      <c r="Y22" s="124"/>
      <c r="Z22" s="124"/>
      <c r="AA22" s="143"/>
      <c r="AB22" s="123"/>
      <c r="AC22" s="124"/>
      <c r="AD22" s="124"/>
      <c r="AE22" s="124"/>
      <c r="AF22" s="125"/>
    </row>
    <row r="23" spans="1:32" s="44" customFormat="1" ht="33" customHeight="1" x14ac:dyDescent="0.25">
      <c r="A23" s="518"/>
      <c r="B23" s="151" t="s">
        <v>62</v>
      </c>
      <c r="C23" s="123"/>
      <c r="D23" s="124"/>
      <c r="E23" s="124"/>
      <c r="F23" s="124"/>
      <c r="G23" s="125"/>
      <c r="H23" s="123"/>
      <c r="I23" s="124"/>
      <c r="J23" s="124"/>
      <c r="K23" s="124"/>
      <c r="L23" s="125"/>
      <c r="M23" s="123"/>
      <c r="N23" s="124"/>
      <c r="O23" s="124"/>
      <c r="P23" s="124"/>
      <c r="Q23" s="125"/>
      <c r="R23" s="123"/>
      <c r="S23" s="124"/>
      <c r="T23" s="124"/>
      <c r="U23" s="124"/>
      <c r="V23" s="125"/>
      <c r="W23" s="123"/>
      <c r="X23" s="124"/>
      <c r="Y23" s="124"/>
      <c r="Z23" s="124"/>
      <c r="AA23" s="143"/>
      <c r="AB23" s="123"/>
      <c r="AC23" s="124"/>
      <c r="AD23" s="124"/>
      <c r="AE23" s="124"/>
      <c r="AF23" s="125"/>
    </row>
    <row r="24" spans="1:32" s="44" customFormat="1" ht="33" customHeight="1" thickBot="1" x14ac:dyDescent="0.3">
      <c r="A24" s="518"/>
      <c r="B24" s="152" t="s">
        <v>43</v>
      </c>
      <c r="C24" s="123"/>
      <c r="D24" s="124"/>
      <c r="E24" s="124"/>
      <c r="F24" s="124"/>
      <c r="G24" s="125"/>
      <c r="H24" s="123"/>
      <c r="I24" s="124"/>
      <c r="J24" s="124"/>
      <c r="K24" s="124"/>
      <c r="L24" s="125"/>
      <c r="M24" s="123"/>
      <c r="N24" s="124"/>
      <c r="O24" s="124"/>
      <c r="P24" s="124"/>
      <c r="Q24" s="125"/>
      <c r="R24" s="123"/>
      <c r="S24" s="124"/>
      <c r="T24" s="124"/>
      <c r="U24" s="124"/>
      <c r="V24" s="125"/>
      <c r="W24" s="123"/>
      <c r="X24" s="124"/>
      <c r="Y24" s="124"/>
      <c r="Z24" s="124"/>
      <c r="AA24" s="143"/>
      <c r="AB24" s="123"/>
      <c r="AC24" s="124"/>
      <c r="AD24" s="124"/>
      <c r="AE24" s="124"/>
      <c r="AF24" s="125"/>
    </row>
    <row r="25" spans="1:32" s="44" customFormat="1" ht="33" customHeight="1" thickBot="1" x14ac:dyDescent="0.3">
      <c r="A25" s="334"/>
      <c r="B25" s="73" t="s">
        <v>3</v>
      </c>
      <c r="C25" s="41"/>
      <c r="D25" s="42"/>
      <c r="E25" s="42"/>
      <c r="F25" s="42"/>
      <c r="G25" s="43"/>
      <c r="H25" s="41"/>
      <c r="I25" s="42"/>
      <c r="J25" s="42"/>
      <c r="K25" s="42"/>
      <c r="L25" s="43"/>
      <c r="M25" s="41"/>
      <c r="N25" s="42"/>
      <c r="O25" s="42"/>
      <c r="P25" s="42"/>
      <c r="Q25" s="43"/>
      <c r="R25" s="41"/>
      <c r="S25" s="42"/>
      <c r="T25" s="42"/>
      <c r="U25" s="42"/>
      <c r="V25" s="43"/>
      <c r="W25" s="41"/>
      <c r="X25" s="42"/>
      <c r="Y25" s="42"/>
      <c r="Z25" s="42"/>
      <c r="AA25" s="138"/>
      <c r="AB25" s="41"/>
      <c r="AC25" s="42"/>
      <c r="AD25" s="42"/>
      <c r="AE25" s="42"/>
      <c r="AF25" s="43"/>
    </row>
    <row r="26" spans="1:32" s="44" customFormat="1" ht="33" customHeight="1" thickBot="1" x14ac:dyDescent="0.3">
      <c r="A26" s="516" t="s">
        <v>4</v>
      </c>
      <c r="B26" s="517"/>
      <c r="C26" s="303"/>
      <c r="D26" s="304"/>
      <c r="E26" s="305"/>
      <c r="F26" s="25" t="s">
        <v>5</v>
      </c>
      <c r="G26" s="26"/>
      <c r="H26" s="306"/>
      <c r="I26" s="307"/>
      <c r="J26" s="308"/>
      <c r="K26" s="25" t="s">
        <v>5</v>
      </c>
      <c r="L26" s="26"/>
      <c r="M26" s="306"/>
      <c r="N26" s="307"/>
      <c r="O26" s="332"/>
      <c r="P26" s="126" t="s">
        <v>5</v>
      </c>
      <c r="Q26" s="26"/>
      <c r="R26" s="306"/>
      <c r="S26" s="307"/>
      <c r="T26" s="332"/>
      <c r="U26" s="126" t="s">
        <v>5</v>
      </c>
      <c r="V26" s="26"/>
      <c r="W26" s="306"/>
      <c r="X26" s="307"/>
      <c r="Y26" s="332"/>
      <c r="Z26" s="126" t="s">
        <v>5</v>
      </c>
      <c r="AA26" s="144"/>
      <c r="AB26" s="306"/>
      <c r="AC26" s="307"/>
      <c r="AD26" s="332"/>
      <c r="AE26" s="126" t="s">
        <v>5</v>
      </c>
      <c r="AF26" s="26"/>
    </row>
    <row r="27" spans="1:32" s="128" customFormat="1" ht="33" customHeight="1" thickBot="1" x14ac:dyDescent="0.3">
      <c r="A27" s="396" t="s">
        <v>10</v>
      </c>
      <c r="B27" s="397"/>
      <c r="C27" s="20"/>
      <c r="D27" s="21"/>
      <c r="E27" s="21"/>
      <c r="F27" s="21"/>
      <c r="G27" s="22"/>
      <c r="H27" s="20"/>
      <c r="I27" s="21"/>
      <c r="J27" s="21"/>
      <c r="K27" s="21"/>
      <c r="L27" s="23"/>
      <c r="M27" s="24"/>
      <c r="N27" s="21"/>
      <c r="O27" s="21"/>
      <c r="P27" s="21"/>
      <c r="Q27" s="22"/>
      <c r="R27" s="20"/>
      <c r="S27" s="21"/>
      <c r="T27" s="21"/>
      <c r="U27" s="21"/>
      <c r="V27" s="23"/>
      <c r="W27" s="24"/>
      <c r="X27" s="21"/>
      <c r="Y27" s="21"/>
      <c r="Z27" s="21"/>
      <c r="AA27" s="47"/>
      <c r="AB27" s="48"/>
      <c r="AC27" s="49"/>
      <c r="AD27" s="49"/>
      <c r="AE27" s="49"/>
      <c r="AF27" s="50"/>
    </row>
    <row r="28" spans="1:32" s="128" customFormat="1" ht="29.25" customHeight="1" x14ac:dyDescent="0.25"/>
    <row r="29" spans="1:32" s="128" customFormat="1" ht="30" customHeight="1" x14ac:dyDescent="0.25"/>
    <row r="30" spans="1:32" s="128" customFormat="1" ht="25.5" customHeight="1" x14ac:dyDescent="0.25"/>
    <row r="31" spans="1:32" s="128" customFormat="1" ht="29.25" customHeight="1" x14ac:dyDescent="0.25"/>
    <row r="32" spans="1:32" s="128" customFormat="1" ht="29.25" customHeight="1" x14ac:dyDescent="0.25"/>
    <row r="33" s="128" customFormat="1" ht="25.5" customHeight="1" x14ac:dyDescent="0.25"/>
    <row r="34" s="128" customFormat="1" ht="25.5" customHeight="1" x14ac:dyDescent="0.25"/>
    <row r="35" s="128" customFormat="1" ht="26.25" customHeight="1" x14ac:dyDescent="0.25"/>
    <row r="36" s="128" customFormat="1" ht="26.25" customHeight="1" x14ac:dyDescent="0.25"/>
    <row r="37" s="128" customFormat="1" ht="18.75" customHeight="1" x14ac:dyDescent="0.25"/>
    <row r="38" s="128" customFormat="1" ht="28.5" customHeight="1" x14ac:dyDescent="0.25"/>
    <row r="39" s="128" customFormat="1" ht="25.5" customHeight="1" x14ac:dyDescent="0.25"/>
    <row r="40" s="128" customFormat="1" ht="27.75" customHeight="1" x14ac:dyDescent="0.25"/>
    <row r="41" s="128" customFormat="1" ht="27" customHeight="1" x14ac:dyDescent="0.25"/>
    <row r="42" s="128" customFormat="1" ht="25.5" customHeight="1" x14ac:dyDescent="0.25"/>
    <row r="43" s="128" customFormat="1" ht="25.5" customHeight="1" x14ac:dyDescent="0.25"/>
    <row r="44" s="128" customFormat="1" ht="30" customHeight="1" x14ac:dyDescent="0.25"/>
    <row r="45" s="128" customFormat="1" ht="30" customHeight="1" x14ac:dyDescent="0.25"/>
    <row r="46" s="128" customFormat="1" ht="25.5" customHeight="1" x14ac:dyDescent="0.25"/>
    <row r="47" s="128" customFormat="1" ht="30" customHeight="1" x14ac:dyDescent="0.25"/>
    <row r="48" s="128" customFormat="1" ht="30" customHeight="1" x14ac:dyDescent="0.25"/>
    <row r="49" s="128" customFormat="1" ht="27" customHeight="1" x14ac:dyDescent="0.25"/>
    <row r="50" s="128" customFormat="1" ht="22.5" customHeight="1" x14ac:dyDescent="0.25"/>
    <row r="51" s="128" customFormat="1" ht="25.5" customHeight="1" x14ac:dyDescent="0.25"/>
    <row r="52" s="128" customFormat="1" ht="30" customHeight="1" x14ac:dyDescent="0.25"/>
    <row r="53" s="128" customFormat="1" ht="30" customHeight="1" x14ac:dyDescent="0.25"/>
    <row r="54" s="128" customFormat="1" ht="25.5" customHeight="1" x14ac:dyDescent="0.25"/>
    <row r="55" s="128" customFormat="1" ht="24.75" customHeight="1" x14ac:dyDescent="0.25"/>
    <row r="56" s="128" customFormat="1" ht="24.75" customHeight="1" x14ac:dyDescent="0.25"/>
    <row r="57" s="128" customFormat="1" ht="25.5" customHeight="1" x14ac:dyDescent="0.25"/>
    <row r="58" s="128" customFormat="1" ht="26.25" customHeight="1" x14ac:dyDescent="0.25"/>
    <row r="59" s="128" customFormat="1" ht="26.25" customHeight="1" x14ac:dyDescent="0.25"/>
    <row r="60" s="128" customFormat="1" ht="18.75" customHeight="1" x14ac:dyDescent="0.25"/>
    <row r="61" s="128" customFormat="1" ht="27.75" customHeight="1" x14ac:dyDescent="0.25"/>
    <row r="62" s="128" customFormat="1" ht="27.75" customHeight="1" x14ac:dyDescent="0.25"/>
    <row r="63" s="128" customFormat="1" ht="27.75" customHeight="1" x14ac:dyDescent="0.25"/>
    <row r="64" s="128" customFormat="1" ht="27.75" customHeight="1" x14ac:dyDescent="0.25"/>
    <row r="65" spans="1:32" s="128" customFormat="1" ht="25.5" customHeight="1" x14ac:dyDescent="0.25"/>
    <row r="66" spans="1:32" s="128" customFormat="1" ht="26.25" customHeight="1" x14ac:dyDescent="0.25"/>
    <row r="67" spans="1:32" ht="29.25" customHeight="1" thickBo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</row>
    <row r="68" spans="1:32" ht="39" customHeight="1" thickBot="1" x14ac:dyDescent="0.3">
      <c r="A68" s="398" t="s">
        <v>16</v>
      </c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399"/>
      <c r="M68" s="399"/>
      <c r="N68" s="399"/>
      <c r="O68" s="399"/>
      <c r="P68" s="399"/>
      <c r="Q68" s="399"/>
      <c r="R68" s="399"/>
      <c r="S68" s="399"/>
      <c r="T68" s="399"/>
      <c r="U68" s="399"/>
      <c r="V68" s="399"/>
      <c r="W68" s="399"/>
      <c r="X68" s="399"/>
      <c r="Y68" s="399"/>
      <c r="Z68" s="399"/>
      <c r="AA68" s="399"/>
      <c r="AB68" s="399"/>
      <c r="AC68" s="399"/>
      <c r="AD68" s="399"/>
      <c r="AE68" s="399"/>
      <c r="AF68" s="401"/>
    </row>
    <row r="69" spans="1:32" ht="54" customHeight="1" thickBot="1" x14ac:dyDescent="0.3">
      <c r="A69" s="36" t="s">
        <v>28</v>
      </c>
      <c r="B69" s="37" t="s">
        <v>17</v>
      </c>
      <c r="C69" s="33" t="s">
        <v>21</v>
      </c>
      <c r="D69" s="33" t="s">
        <v>25</v>
      </c>
      <c r="E69" s="449" t="s">
        <v>18</v>
      </c>
      <c r="F69" s="450"/>
      <c r="G69" s="450"/>
      <c r="H69" s="450"/>
      <c r="I69" s="451"/>
      <c r="J69" s="33" t="s">
        <v>22</v>
      </c>
      <c r="K69" s="33" t="s">
        <v>24</v>
      </c>
      <c r="L69" s="408" t="s">
        <v>26</v>
      </c>
      <c r="M69" s="409"/>
      <c r="N69" s="452" t="s">
        <v>28</v>
      </c>
      <c r="O69" s="453"/>
      <c r="P69" s="454" t="s">
        <v>17</v>
      </c>
      <c r="Q69" s="455"/>
      <c r="R69" s="455"/>
      <c r="S69" s="455"/>
      <c r="T69" s="455"/>
      <c r="U69" s="456"/>
      <c r="V69" s="33" t="s">
        <v>21</v>
      </c>
      <c r="W69" s="33" t="s">
        <v>25</v>
      </c>
      <c r="X69" s="449" t="s">
        <v>18</v>
      </c>
      <c r="Y69" s="450"/>
      <c r="Z69" s="450"/>
      <c r="AA69" s="450"/>
      <c r="AB69" s="451"/>
      <c r="AC69" s="33" t="s">
        <v>22</v>
      </c>
      <c r="AD69" s="33" t="s">
        <v>24</v>
      </c>
      <c r="AE69" s="408" t="s">
        <v>26</v>
      </c>
      <c r="AF69" s="409"/>
    </row>
    <row r="70" spans="1:32" ht="37.5" customHeight="1" x14ac:dyDescent="0.25">
      <c r="A70" s="58"/>
      <c r="B70" s="59"/>
      <c r="C70" s="60"/>
      <c r="D70" s="60"/>
      <c r="E70" s="457"/>
      <c r="F70" s="458"/>
      <c r="G70" s="458"/>
      <c r="H70" s="458"/>
      <c r="I70" s="459"/>
      <c r="J70" s="60"/>
      <c r="K70" s="60"/>
      <c r="L70" s="60"/>
      <c r="M70" s="61"/>
      <c r="N70" s="370"/>
      <c r="O70" s="390"/>
      <c r="P70" s="391"/>
      <c r="Q70" s="392"/>
      <c r="R70" s="392"/>
      <c r="S70" s="392"/>
      <c r="T70" s="392"/>
      <c r="U70" s="390"/>
      <c r="V70" s="80"/>
      <c r="W70" s="81"/>
      <c r="X70" s="393"/>
      <c r="Y70" s="394"/>
      <c r="Z70" s="394"/>
      <c r="AA70" s="394"/>
      <c r="AB70" s="395"/>
      <c r="AC70" s="82"/>
      <c r="AD70" s="82"/>
      <c r="AE70" s="82"/>
      <c r="AF70" s="83"/>
    </row>
    <row r="71" spans="1:32" ht="37.5" customHeight="1" x14ac:dyDescent="0.25">
      <c r="A71" s="62"/>
      <c r="B71" s="35"/>
      <c r="C71" s="29"/>
      <c r="D71" s="29"/>
      <c r="E71" s="376"/>
      <c r="F71" s="377"/>
      <c r="G71" s="377"/>
      <c r="H71" s="377"/>
      <c r="I71" s="378"/>
      <c r="J71" s="29"/>
      <c r="K71" s="29"/>
      <c r="L71" s="29"/>
      <c r="M71" s="3"/>
      <c r="N71" s="371"/>
      <c r="O71" s="372"/>
      <c r="P71" s="373"/>
      <c r="Q71" s="374"/>
      <c r="R71" s="374"/>
      <c r="S71" s="374"/>
      <c r="T71" s="374"/>
      <c r="U71" s="375"/>
      <c r="V71" s="1"/>
      <c r="W71" s="29"/>
      <c r="X71" s="376"/>
      <c r="Y71" s="377"/>
      <c r="Z71" s="377"/>
      <c r="AA71" s="377"/>
      <c r="AB71" s="378"/>
      <c r="AC71" s="51"/>
      <c r="AD71" s="51"/>
      <c r="AE71" s="51"/>
      <c r="AF71" s="52"/>
    </row>
    <row r="72" spans="1:32" ht="37.5" customHeight="1" x14ac:dyDescent="0.25">
      <c r="A72" s="62"/>
      <c r="B72" s="35"/>
      <c r="C72" s="29"/>
      <c r="D72" s="29"/>
      <c r="E72" s="376"/>
      <c r="F72" s="377"/>
      <c r="G72" s="377"/>
      <c r="H72" s="377"/>
      <c r="I72" s="378"/>
      <c r="J72" s="29"/>
      <c r="K72" s="29"/>
      <c r="L72" s="29"/>
      <c r="M72" s="3"/>
      <c r="N72" s="371"/>
      <c r="O72" s="372"/>
      <c r="P72" s="373"/>
      <c r="Q72" s="374"/>
      <c r="R72" s="374"/>
      <c r="S72" s="374"/>
      <c r="T72" s="374"/>
      <c r="U72" s="375"/>
      <c r="V72" s="1"/>
      <c r="W72" s="29"/>
      <c r="X72" s="376"/>
      <c r="Y72" s="377"/>
      <c r="Z72" s="377"/>
      <c r="AA72" s="377"/>
      <c r="AB72" s="378"/>
      <c r="AC72" s="51"/>
      <c r="AD72" s="51"/>
      <c r="AE72" s="51"/>
      <c r="AF72" s="52"/>
    </row>
    <row r="73" spans="1:32" ht="37.5" customHeight="1" x14ac:dyDescent="0.25">
      <c r="A73" s="62"/>
      <c r="B73" s="35"/>
      <c r="C73" s="29"/>
      <c r="D73" s="29"/>
      <c r="E73" s="376"/>
      <c r="F73" s="377"/>
      <c r="G73" s="377"/>
      <c r="H73" s="377"/>
      <c r="I73" s="378"/>
      <c r="J73" s="29"/>
      <c r="K73" s="29"/>
      <c r="L73" s="29"/>
      <c r="M73" s="3"/>
      <c r="N73" s="371"/>
      <c r="O73" s="372"/>
      <c r="P73" s="373"/>
      <c r="Q73" s="374"/>
      <c r="R73" s="374"/>
      <c r="S73" s="374"/>
      <c r="T73" s="374"/>
      <c r="U73" s="375"/>
      <c r="V73" s="1"/>
      <c r="W73" s="29"/>
      <c r="X73" s="376"/>
      <c r="Y73" s="377"/>
      <c r="Z73" s="377"/>
      <c r="AA73" s="377"/>
      <c r="AB73" s="378"/>
      <c r="AC73" s="51"/>
      <c r="AD73" s="51"/>
      <c r="AE73" s="51"/>
      <c r="AF73" s="52"/>
    </row>
    <row r="74" spans="1:32" ht="37.5" customHeight="1" x14ac:dyDescent="0.25">
      <c r="A74" s="62"/>
      <c r="B74" s="35"/>
      <c r="C74" s="29"/>
      <c r="D74" s="29"/>
      <c r="E74" s="215"/>
      <c r="F74" s="216"/>
      <c r="G74" s="216"/>
      <c r="H74" s="216"/>
      <c r="I74" s="217"/>
      <c r="J74" s="29"/>
      <c r="K74" s="29"/>
      <c r="L74" s="29"/>
      <c r="M74" s="3"/>
      <c r="N74" s="371"/>
      <c r="O74" s="372"/>
      <c r="P74" s="373"/>
      <c r="Q74" s="374"/>
      <c r="R74" s="374"/>
      <c r="S74" s="374"/>
      <c r="T74" s="374"/>
      <c r="U74" s="375"/>
      <c r="V74" s="1"/>
      <c r="W74" s="29"/>
      <c r="X74" s="215"/>
      <c r="Y74" s="216"/>
      <c r="Z74" s="216"/>
      <c r="AA74" s="216"/>
      <c r="AB74" s="217"/>
      <c r="AC74" s="51"/>
      <c r="AD74" s="51"/>
      <c r="AE74" s="51"/>
      <c r="AF74" s="52"/>
    </row>
    <row r="75" spans="1:32" ht="37.5" customHeight="1" x14ac:dyDescent="0.25">
      <c r="A75" s="62"/>
      <c r="B75" s="35"/>
      <c r="C75" s="29"/>
      <c r="D75" s="29"/>
      <c r="E75" s="215"/>
      <c r="F75" s="216"/>
      <c r="G75" s="216"/>
      <c r="H75" s="216"/>
      <c r="I75" s="217"/>
      <c r="J75" s="29"/>
      <c r="K75" s="29"/>
      <c r="L75" s="29"/>
      <c r="M75" s="3"/>
      <c r="N75" s="371"/>
      <c r="O75" s="372"/>
      <c r="P75" s="373"/>
      <c r="Q75" s="374"/>
      <c r="R75" s="374"/>
      <c r="S75" s="374"/>
      <c r="T75" s="374"/>
      <c r="U75" s="375"/>
      <c r="V75" s="1"/>
      <c r="W75" s="29"/>
      <c r="X75" s="215"/>
      <c r="Y75" s="216"/>
      <c r="Z75" s="216"/>
      <c r="AA75" s="216"/>
      <c r="AB75" s="217"/>
      <c r="AC75" s="51"/>
      <c r="AD75" s="51"/>
      <c r="AE75" s="51"/>
      <c r="AF75" s="52"/>
    </row>
    <row r="76" spans="1:32" ht="37.5" customHeight="1" x14ac:dyDescent="0.25">
      <c r="A76" s="62"/>
      <c r="B76" s="35"/>
      <c r="C76" s="29"/>
      <c r="D76" s="29"/>
      <c r="E76" s="215"/>
      <c r="F76" s="216"/>
      <c r="G76" s="216"/>
      <c r="H76" s="216"/>
      <c r="I76" s="217"/>
      <c r="J76" s="29"/>
      <c r="K76" s="29"/>
      <c r="L76" s="29"/>
      <c r="M76" s="3"/>
      <c r="N76" s="371"/>
      <c r="O76" s="372"/>
      <c r="P76" s="373"/>
      <c r="Q76" s="374"/>
      <c r="R76" s="374"/>
      <c r="S76" s="374"/>
      <c r="T76" s="374"/>
      <c r="U76" s="375"/>
      <c r="V76" s="1"/>
      <c r="W76" s="29"/>
      <c r="X76" s="215"/>
      <c r="Y76" s="216"/>
      <c r="Z76" s="216"/>
      <c r="AA76" s="216"/>
      <c r="AB76" s="217"/>
      <c r="AC76" s="51"/>
      <c r="AD76" s="51"/>
      <c r="AE76" s="51"/>
      <c r="AF76" s="52"/>
    </row>
    <row r="77" spans="1:32" ht="37.5" customHeight="1" x14ac:dyDescent="0.25">
      <c r="A77" s="62"/>
      <c r="B77" s="35"/>
      <c r="C77" s="29"/>
      <c r="D77" s="29"/>
      <c r="E77" s="215"/>
      <c r="F77" s="216"/>
      <c r="G77" s="216"/>
      <c r="H77" s="216"/>
      <c r="I77" s="217"/>
      <c r="J77" s="29"/>
      <c r="K77" s="29"/>
      <c r="L77" s="29"/>
      <c r="M77" s="3"/>
      <c r="N77" s="371"/>
      <c r="O77" s="372"/>
      <c r="P77" s="373"/>
      <c r="Q77" s="374"/>
      <c r="R77" s="374"/>
      <c r="S77" s="374"/>
      <c r="T77" s="374"/>
      <c r="U77" s="375"/>
      <c r="V77" s="1"/>
      <c r="W77" s="29"/>
      <c r="X77" s="215"/>
      <c r="Y77" s="216"/>
      <c r="Z77" s="216"/>
      <c r="AA77" s="216"/>
      <c r="AB77" s="217"/>
      <c r="AC77" s="51"/>
      <c r="AD77" s="51"/>
      <c r="AE77" s="51"/>
      <c r="AF77" s="52"/>
    </row>
    <row r="78" spans="1:32" ht="37.5" customHeight="1" x14ac:dyDescent="0.25">
      <c r="A78" s="62"/>
      <c r="B78" s="35"/>
      <c r="C78" s="29"/>
      <c r="D78" s="29"/>
      <c r="E78" s="215"/>
      <c r="F78" s="216"/>
      <c r="G78" s="216"/>
      <c r="H78" s="216"/>
      <c r="I78" s="217"/>
      <c r="J78" s="29"/>
      <c r="K78" s="29"/>
      <c r="L78" s="29"/>
      <c r="M78" s="3"/>
      <c r="N78" s="371"/>
      <c r="O78" s="372"/>
      <c r="P78" s="373"/>
      <c r="Q78" s="374"/>
      <c r="R78" s="374"/>
      <c r="S78" s="374"/>
      <c r="T78" s="374"/>
      <c r="U78" s="375"/>
      <c r="V78" s="1"/>
      <c r="W78" s="29"/>
      <c r="X78" s="215"/>
      <c r="Y78" s="216"/>
      <c r="Z78" s="216"/>
      <c r="AA78" s="216"/>
      <c r="AB78" s="217"/>
      <c r="AC78" s="51"/>
      <c r="AD78" s="51"/>
      <c r="AE78" s="51"/>
      <c r="AF78" s="52"/>
    </row>
    <row r="79" spans="1:32" ht="37.5" customHeight="1" x14ac:dyDescent="0.25">
      <c r="A79" s="62"/>
      <c r="B79" s="35"/>
      <c r="C79" s="29"/>
      <c r="D79" s="29"/>
      <c r="E79" s="215"/>
      <c r="F79" s="216"/>
      <c r="G79" s="216"/>
      <c r="H79" s="216"/>
      <c r="I79" s="217"/>
      <c r="J79" s="29"/>
      <c r="K79" s="29"/>
      <c r="L79" s="29"/>
      <c r="M79" s="3"/>
      <c r="N79" s="371"/>
      <c r="O79" s="372"/>
      <c r="P79" s="373"/>
      <c r="Q79" s="374"/>
      <c r="R79" s="374"/>
      <c r="S79" s="374"/>
      <c r="T79" s="374"/>
      <c r="U79" s="375"/>
      <c r="V79" s="1"/>
      <c r="W79" s="29"/>
      <c r="X79" s="215"/>
      <c r="Y79" s="216"/>
      <c r="Z79" s="216"/>
      <c r="AA79" s="216"/>
      <c r="AB79" s="217"/>
      <c r="AC79" s="51"/>
      <c r="AD79" s="51"/>
      <c r="AE79" s="51"/>
      <c r="AF79" s="52"/>
    </row>
    <row r="80" spans="1:32" ht="37.5" customHeight="1" x14ac:dyDescent="0.25">
      <c r="A80" s="62"/>
      <c r="B80" s="35"/>
      <c r="C80" s="29"/>
      <c r="D80" s="29"/>
      <c r="E80" s="215"/>
      <c r="F80" s="216"/>
      <c r="G80" s="216"/>
      <c r="H80" s="216"/>
      <c r="I80" s="217"/>
      <c r="J80" s="29"/>
      <c r="K80" s="29"/>
      <c r="L80" s="29"/>
      <c r="M80" s="3"/>
      <c r="N80" s="371"/>
      <c r="O80" s="372"/>
      <c r="P80" s="373"/>
      <c r="Q80" s="374"/>
      <c r="R80" s="374"/>
      <c r="S80" s="374"/>
      <c r="T80" s="374"/>
      <c r="U80" s="375"/>
      <c r="V80" s="1"/>
      <c r="W80" s="29"/>
      <c r="X80" s="215"/>
      <c r="Y80" s="216"/>
      <c r="Z80" s="216"/>
      <c r="AA80" s="216"/>
      <c r="AB80" s="217"/>
      <c r="AC80" s="51"/>
      <c r="AD80" s="51"/>
      <c r="AE80" s="51"/>
      <c r="AF80" s="52"/>
    </row>
    <row r="81" spans="1:32" ht="37.5" customHeight="1" x14ac:dyDescent="0.25">
      <c r="A81" s="62"/>
      <c r="B81" s="35"/>
      <c r="C81" s="29"/>
      <c r="D81" s="29"/>
      <c r="E81" s="215"/>
      <c r="F81" s="216"/>
      <c r="G81" s="216"/>
      <c r="H81" s="216"/>
      <c r="I81" s="217"/>
      <c r="J81" s="29"/>
      <c r="K81" s="29"/>
      <c r="L81" s="29"/>
      <c r="M81" s="3"/>
      <c r="N81" s="371"/>
      <c r="O81" s="372"/>
      <c r="P81" s="373"/>
      <c r="Q81" s="374"/>
      <c r="R81" s="374"/>
      <c r="S81" s="374"/>
      <c r="T81" s="374"/>
      <c r="U81" s="375"/>
      <c r="V81" s="1"/>
      <c r="W81" s="29"/>
      <c r="X81" s="215"/>
      <c r="Y81" s="216"/>
      <c r="Z81" s="216"/>
      <c r="AA81" s="216"/>
      <c r="AB81" s="217"/>
      <c r="AC81" s="51"/>
      <c r="AD81" s="51"/>
      <c r="AE81" s="51"/>
      <c r="AF81" s="52"/>
    </row>
    <row r="82" spans="1:32" ht="37.5" customHeight="1" x14ac:dyDescent="0.25">
      <c r="A82" s="62"/>
      <c r="B82" s="35"/>
      <c r="C82" s="29"/>
      <c r="D82" s="29"/>
      <c r="E82" s="215"/>
      <c r="F82" s="216"/>
      <c r="G82" s="216"/>
      <c r="H82" s="216"/>
      <c r="I82" s="217"/>
      <c r="J82" s="29"/>
      <c r="K82" s="29"/>
      <c r="L82" s="29"/>
      <c r="M82" s="3"/>
      <c r="N82" s="371"/>
      <c r="O82" s="372"/>
      <c r="P82" s="373"/>
      <c r="Q82" s="374"/>
      <c r="R82" s="374"/>
      <c r="S82" s="374"/>
      <c r="T82" s="374"/>
      <c r="U82" s="375"/>
      <c r="V82" s="1"/>
      <c r="W82" s="29"/>
      <c r="X82" s="215"/>
      <c r="Y82" s="216"/>
      <c r="Z82" s="216"/>
      <c r="AA82" s="216"/>
      <c r="AB82" s="217"/>
      <c r="AC82" s="51"/>
      <c r="AD82" s="51"/>
      <c r="AE82" s="51"/>
      <c r="AF82" s="52"/>
    </row>
    <row r="83" spans="1:32" ht="37.5" customHeight="1" x14ac:dyDescent="0.25">
      <c r="A83" s="62"/>
      <c r="B83" s="35"/>
      <c r="C83" s="29"/>
      <c r="D83" s="29"/>
      <c r="E83" s="215"/>
      <c r="F83" s="216"/>
      <c r="G83" s="216"/>
      <c r="H83" s="216"/>
      <c r="I83" s="217"/>
      <c r="J83" s="29"/>
      <c r="K83" s="29"/>
      <c r="L83" s="29"/>
      <c r="M83" s="3"/>
      <c r="N83" s="371"/>
      <c r="O83" s="372"/>
      <c r="P83" s="373"/>
      <c r="Q83" s="374"/>
      <c r="R83" s="374"/>
      <c r="S83" s="374"/>
      <c r="T83" s="374"/>
      <c r="U83" s="375"/>
      <c r="V83" s="1"/>
      <c r="W83" s="29"/>
      <c r="X83" s="215"/>
      <c r="Y83" s="216"/>
      <c r="Z83" s="216"/>
      <c r="AA83" s="216"/>
      <c r="AB83" s="217"/>
      <c r="AC83" s="51"/>
      <c r="AD83" s="51"/>
      <c r="AE83" s="51"/>
      <c r="AF83" s="52"/>
    </row>
    <row r="84" spans="1:32" ht="37.5" customHeight="1" x14ac:dyDescent="0.25">
      <c r="A84" s="62"/>
      <c r="B84" s="35"/>
      <c r="C84" s="29"/>
      <c r="D84" s="29"/>
      <c r="E84" s="215"/>
      <c r="F84" s="216"/>
      <c r="G84" s="216"/>
      <c r="H84" s="216"/>
      <c r="I84" s="217"/>
      <c r="J84" s="29"/>
      <c r="K84" s="29"/>
      <c r="L84" s="29"/>
      <c r="M84" s="3"/>
      <c r="N84" s="371"/>
      <c r="O84" s="372"/>
      <c r="P84" s="373"/>
      <c r="Q84" s="374"/>
      <c r="R84" s="374"/>
      <c r="S84" s="374"/>
      <c r="T84" s="374"/>
      <c r="U84" s="375"/>
      <c r="V84" s="1"/>
      <c r="W84" s="29"/>
      <c r="X84" s="215"/>
      <c r="Y84" s="216"/>
      <c r="Z84" s="216"/>
      <c r="AA84" s="216"/>
      <c r="AB84" s="217"/>
      <c r="AC84" s="51"/>
      <c r="AD84" s="51"/>
      <c r="AE84" s="51"/>
      <c r="AF84" s="52"/>
    </row>
    <row r="85" spans="1:32" ht="37.5" customHeight="1" x14ac:dyDescent="0.25">
      <c r="A85" s="62"/>
      <c r="B85" s="35"/>
      <c r="C85" s="29"/>
      <c r="D85" s="29"/>
      <c r="E85" s="215"/>
      <c r="F85" s="216"/>
      <c r="G85" s="216"/>
      <c r="H85" s="216"/>
      <c r="I85" s="217"/>
      <c r="J85" s="29"/>
      <c r="K85" s="29"/>
      <c r="L85" s="29"/>
      <c r="M85" s="3"/>
      <c r="N85" s="371"/>
      <c r="O85" s="372"/>
      <c r="P85" s="373"/>
      <c r="Q85" s="374"/>
      <c r="R85" s="374"/>
      <c r="S85" s="374"/>
      <c r="T85" s="374"/>
      <c r="U85" s="375"/>
      <c r="V85" s="1"/>
      <c r="W85" s="29"/>
      <c r="X85" s="215"/>
      <c r="Y85" s="216"/>
      <c r="Z85" s="216"/>
      <c r="AA85" s="216"/>
      <c r="AB85" s="217"/>
      <c r="AC85" s="51"/>
      <c r="AD85" s="51"/>
      <c r="AE85" s="51"/>
      <c r="AF85" s="52"/>
    </row>
    <row r="86" spans="1:32" ht="37.5" customHeight="1" x14ac:dyDescent="0.25">
      <c r="A86" s="62"/>
      <c r="B86" s="35"/>
      <c r="C86" s="29"/>
      <c r="D86" s="29"/>
      <c r="E86" s="215"/>
      <c r="F86" s="216"/>
      <c r="G86" s="216"/>
      <c r="H86" s="216"/>
      <c r="I86" s="217"/>
      <c r="J86" s="29"/>
      <c r="K86" s="29"/>
      <c r="L86" s="29"/>
      <c r="M86" s="3"/>
      <c r="N86" s="371"/>
      <c r="O86" s="372"/>
      <c r="P86" s="373"/>
      <c r="Q86" s="374"/>
      <c r="R86" s="374"/>
      <c r="S86" s="374"/>
      <c r="T86" s="374"/>
      <c r="U86" s="375"/>
      <c r="V86" s="1"/>
      <c r="W86" s="29"/>
      <c r="X86" s="215"/>
      <c r="Y86" s="216"/>
      <c r="Z86" s="216"/>
      <c r="AA86" s="216"/>
      <c r="AB86" s="217"/>
      <c r="AC86" s="51"/>
      <c r="AD86" s="51"/>
      <c r="AE86" s="51"/>
      <c r="AF86" s="52"/>
    </row>
    <row r="87" spans="1:32" ht="37.5" customHeight="1" thickBot="1" x14ac:dyDescent="0.3">
      <c r="A87" s="88"/>
      <c r="B87" s="89"/>
      <c r="C87" s="90"/>
      <c r="D87" s="90"/>
      <c r="E87" s="85"/>
      <c r="F87" s="86"/>
      <c r="G87" s="86"/>
      <c r="H87" s="86"/>
      <c r="I87" s="87"/>
      <c r="J87" s="90"/>
      <c r="K87" s="90"/>
      <c r="L87" s="90"/>
      <c r="M87" s="91"/>
      <c r="N87" s="371"/>
      <c r="O87" s="372"/>
      <c r="P87" s="373"/>
      <c r="Q87" s="374"/>
      <c r="R87" s="374"/>
      <c r="S87" s="374"/>
      <c r="T87" s="374"/>
      <c r="U87" s="375"/>
      <c r="V87" s="1"/>
      <c r="W87" s="29"/>
      <c r="X87" s="215"/>
      <c r="Y87" s="216"/>
      <c r="Z87" s="216"/>
      <c r="AA87" s="216"/>
      <c r="AB87" s="217"/>
      <c r="AC87" s="51"/>
      <c r="AD87" s="92"/>
      <c r="AE87" s="92"/>
      <c r="AF87" s="93"/>
    </row>
    <row r="88" spans="1:32" ht="27" customHeight="1" thickBot="1" x14ac:dyDescent="0.3">
      <c r="A88" s="427" t="s">
        <v>20</v>
      </c>
      <c r="B88" s="428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5"/>
      <c r="N88" s="429" t="s">
        <v>23</v>
      </c>
      <c r="O88" s="430"/>
      <c r="P88" s="430"/>
      <c r="Q88" s="430"/>
      <c r="R88" s="430"/>
      <c r="S88" s="430"/>
      <c r="T88" s="430"/>
      <c r="U88" s="430"/>
      <c r="V88" s="430"/>
      <c r="W88" s="430"/>
      <c r="X88" s="430"/>
      <c r="Y88" s="430"/>
      <c r="Z88" s="430"/>
      <c r="AA88" s="430"/>
      <c r="AB88" s="431"/>
      <c r="AC88" s="84"/>
      <c r="AD88" s="412"/>
      <c r="AE88" s="413"/>
      <c r="AF88" s="414"/>
    </row>
    <row r="89" spans="1:32" ht="23.25" customHeight="1" x14ac:dyDescent="0.25">
      <c r="A89" s="96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8"/>
    </row>
    <row r="90" spans="1:32" ht="23.25" customHeight="1" x14ac:dyDescent="0.25">
      <c r="A90" s="99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1"/>
    </row>
    <row r="91" spans="1:32" ht="23.25" customHeight="1" x14ac:dyDescent="0.25">
      <c r="A91" s="102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4"/>
    </row>
    <row r="92" spans="1:32" ht="23.25" customHeight="1" x14ac:dyDescent="0.25">
      <c r="A92" s="99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1"/>
    </row>
    <row r="93" spans="1:32" ht="23.25" customHeight="1" x14ac:dyDescent="0.25">
      <c r="A93" s="102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4"/>
    </row>
    <row r="94" spans="1:32" ht="23.25" customHeight="1" x14ac:dyDescent="0.25">
      <c r="A94" s="99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1"/>
    </row>
    <row r="95" spans="1:32" ht="23.25" customHeight="1" x14ac:dyDescent="0.25">
      <c r="A95" s="102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4"/>
    </row>
    <row r="96" spans="1:32" ht="23.25" customHeight="1" x14ac:dyDescent="0.25">
      <c r="A96" s="99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1"/>
    </row>
    <row r="97" spans="1:32" ht="23.25" customHeight="1" x14ac:dyDescent="0.25">
      <c r="A97" s="102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4"/>
    </row>
    <row r="98" spans="1:32" ht="23.25" customHeight="1" x14ac:dyDescent="0.25">
      <c r="A98" s="99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1"/>
    </row>
    <row r="99" spans="1:32" ht="23.25" customHeight="1" x14ac:dyDescent="0.25">
      <c r="A99" s="102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/>
    </row>
    <row r="100" spans="1:32" ht="23.25" customHeight="1" x14ac:dyDescent="0.25">
      <c r="A100" s="99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1"/>
    </row>
    <row r="101" spans="1:32" ht="23.25" customHeight="1" x14ac:dyDescent="0.25">
      <c r="A101" s="102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4"/>
    </row>
    <row r="102" spans="1:32" ht="23.25" customHeight="1" x14ac:dyDescent="0.25">
      <c r="A102" s="99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1"/>
    </row>
    <row r="103" spans="1:32" ht="23.25" customHeight="1" x14ac:dyDescent="0.25">
      <c r="A103" s="102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4"/>
    </row>
    <row r="104" spans="1:32" ht="23.25" customHeight="1" x14ac:dyDescent="0.25">
      <c r="A104" s="99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1"/>
    </row>
    <row r="105" spans="1:32" s="76" customFormat="1" ht="23.25" customHeight="1" x14ac:dyDescent="0.25">
      <c r="A105" s="102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4"/>
    </row>
    <row r="106" spans="1:32" s="76" customFormat="1" ht="23.25" customHeight="1" x14ac:dyDescent="0.25">
      <c r="A106" s="99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1"/>
    </row>
    <row r="107" spans="1:32" s="76" customFormat="1" ht="23.25" customHeight="1" x14ac:dyDescent="0.25">
      <c r="A107" s="102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4"/>
    </row>
    <row r="108" spans="1:32" s="76" customFormat="1" ht="23.25" customHeight="1" x14ac:dyDescent="0.25">
      <c r="A108" s="99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1"/>
    </row>
    <row r="109" spans="1:32" s="76" customFormat="1" ht="23.25" customHeight="1" x14ac:dyDescent="0.25">
      <c r="A109" s="102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4"/>
    </row>
    <row r="110" spans="1:32" ht="23.25" customHeight="1" x14ac:dyDescent="0.25">
      <c r="A110" s="99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1"/>
    </row>
    <row r="111" spans="1:32" ht="23.25" customHeight="1" x14ac:dyDescent="0.25">
      <c r="A111" s="102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4"/>
    </row>
    <row r="112" spans="1:32" ht="23.25" customHeight="1" x14ac:dyDescent="0.25">
      <c r="A112" s="99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1"/>
    </row>
    <row r="113" spans="1:32" ht="23.25" customHeight="1" x14ac:dyDescent="0.25">
      <c r="A113" s="105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8"/>
    </row>
    <row r="114" spans="1:32" ht="23.25" customHeight="1" x14ac:dyDescent="0.25">
      <c r="A114" s="105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8"/>
    </row>
    <row r="115" spans="1:32" ht="23.25" customHeight="1" x14ac:dyDescent="0.25">
      <c r="A115" s="102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4"/>
    </row>
    <row r="116" spans="1:32" ht="23.25" customHeight="1" x14ac:dyDescent="0.25">
      <c r="A116" s="99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1"/>
    </row>
    <row r="117" spans="1:32" ht="23.25" customHeight="1" x14ac:dyDescent="0.25">
      <c r="A117" s="102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4"/>
    </row>
    <row r="118" spans="1:32" ht="23.25" customHeight="1" x14ac:dyDescent="0.25">
      <c r="A118" s="99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1"/>
    </row>
    <row r="119" spans="1:32" ht="23.25" customHeight="1" x14ac:dyDescent="0.25">
      <c r="A119" s="102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4"/>
    </row>
    <row r="120" spans="1:32" ht="23.25" customHeight="1" x14ac:dyDescent="0.25">
      <c r="A120" s="99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1"/>
    </row>
    <row r="121" spans="1:32" ht="23.25" customHeight="1" x14ac:dyDescent="0.25">
      <c r="A121" s="102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4"/>
    </row>
    <row r="122" spans="1:32" ht="23.25" customHeight="1" thickBot="1" x14ac:dyDescent="0.3">
      <c r="A122" s="106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8"/>
    </row>
    <row r="123" spans="1:32" ht="42" customHeight="1" x14ac:dyDescent="0.25">
      <c r="A123" s="415" t="s">
        <v>52</v>
      </c>
      <c r="B123" s="416"/>
      <c r="C123" s="416"/>
      <c r="D123" s="416"/>
      <c r="E123" s="416"/>
      <c r="F123" s="416"/>
      <c r="G123" s="416"/>
      <c r="H123" s="416"/>
      <c r="I123" s="416"/>
      <c r="J123" s="416"/>
      <c r="K123" s="416"/>
      <c r="L123" s="416"/>
      <c r="M123" s="416"/>
      <c r="N123" s="416" t="s">
        <v>53</v>
      </c>
      <c r="O123" s="416"/>
      <c r="P123" s="416"/>
      <c r="Q123" s="416"/>
      <c r="R123" s="416"/>
      <c r="S123" s="416"/>
      <c r="T123" s="416"/>
      <c r="U123" s="416"/>
      <c r="V123" s="416"/>
      <c r="W123" s="416"/>
      <c r="X123" s="416"/>
      <c r="Y123" s="416"/>
      <c r="Z123" s="416"/>
      <c r="AA123" s="416"/>
      <c r="AB123" s="416"/>
      <c r="AC123" s="416"/>
      <c r="AD123" s="416"/>
      <c r="AE123" s="416"/>
      <c r="AF123" s="417"/>
    </row>
    <row r="124" spans="1:32" ht="39.75" customHeight="1" x14ac:dyDescent="0.25">
      <c r="A124" s="418" t="s">
        <v>54</v>
      </c>
      <c r="B124" s="419"/>
      <c r="C124" s="419"/>
      <c r="D124" s="419"/>
      <c r="E124" s="419"/>
      <c r="F124" s="419"/>
      <c r="G124" s="419"/>
      <c r="H124" s="419"/>
      <c r="I124" s="419"/>
      <c r="J124" s="419"/>
      <c r="K124" s="419"/>
      <c r="L124" s="419"/>
      <c r="M124" s="419"/>
      <c r="N124" s="419" t="s">
        <v>55</v>
      </c>
      <c r="O124" s="419"/>
      <c r="P124" s="419"/>
      <c r="Q124" s="419"/>
      <c r="R124" s="419"/>
      <c r="S124" s="419"/>
      <c r="T124" s="419"/>
      <c r="U124" s="419"/>
      <c r="V124" s="419"/>
      <c r="W124" s="419"/>
      <c r="X124" s="419"/>
      <c r="Y124" s="419"/>
      <c r="Z124" s="419"/>
      <c r="AA124" s="419"/>
      <c r="AB124" s="419"/>
      <c r="AC124" s="419"/>
      <c r="AD124" s="419"/>
      <c r="AE124" s="419"/>
      <c r="AF124" s="420"/>
    </row>
    <row r="125" spans="1:32" ht="50.25" customHeight="1" x14ac:dyDescent="0.25">
      <c r="A125" s="418" t="s">
        <v>86</v>
      </c>
      <c r="B125" s="419"/>
      <c r="C125" s="419"/>
      <c r="D125" s="419"/>
      <c r="E125" s="421"/>
      <c r="F125" s="421"/>
      <c r="G125" s="421"/>
      <c r="H125" s="421"/>
      <c r="I125" s="421"/>
      <c r="J125" s="421"/>
      <c r="K125" s="421"/>
      <c r="L125" s="421"/>
      <c r="M125" s="421"/>
      <c r="N125" s="421"/>
      <c r="O125" s="421"/>
      <c r="P125" s="421"/>
      <c r="Q125" s="421"/>
      <c r="R125" s="421"/>
      <c r="S125" s="421"/>
      <c r="T125" s="421"/>
      <c r="U125" s="421"/>
      <c r="V125" s="421"/>
      <c r="W125" s="421"/>
      <c r="X125" s="421"/>
      <c r="Y125" s="421"/>
      <c r="Z125" s="421"/>
      <c r="AA125" s="421"/>
      <c r="AB125" s="421"/>
      <c r="AC125" s="421"/>
      <c r="AD125" s="421"/>
      <c r="AE125" s="421"/>
      <c r="AF125" s="422"/>
    </row>
    <row r="126" spans="1:32" ht="74.25" customHeight="1" x14ac:dyDescent="0.25">
      <c r="A126" s="423" t="s">
        <v>19</v>
      </c>
      <c r="B126" s="424"/>
      <c r="C126" s="424"/>
      <c r="D126" s="424"/>
      <c r="E126" s="425"/>
      <c r="F126" s="425"/>
      <c r="G126" s="425"/>
      <c r="H126" s="425"/>
      <c r="I126" s="425"/>
      <c r="J126" s="425"/>
      <c r="K126" s="425"/>
      <c r="L126" s="425"/>
      <c r="M126" s="425"/>
      <c r="N126" s="425"/>
      <c r="O126" s="425"/>
      <c r="P126" s="425"/>
      <c r="Q126" s="425"/>
      <c r="R126" s="425"/>
      <c r="S126" s="425"/>
      <c r="T126" s="425"/>
      <c r="U126" s="425"/>
      <c r="V126" s="425"/>
      <c r="W126" s="425"/>
      <c r="X126" s="425"/>
      <c r="Y126" s="425"/>
      <c r="Z126" s="425"/>
      <c r="AA126" s="425"/>
      <c r="AB126" s="425"/>
      <c r="AC126" s="425"/>
      <c r="AD126" s="425"/>
      <c r="AE126" s="425"/>
      <c r="AF126" s="426"/>
    </row>
    <row r="127" spans="1:32" s="76" customFormat="1" ht="65.25" customHeight="1" thickBot="1" x14ac:dyDescent="0.3">
      <c r="A127" s="461" t="s">
        <v>147</v>
      </c>
      <c r="B127" s="462"/>
      <c r="C127" s="462"/>
      <c r="D127" s="462"/>
      <c r="E127" s="462"/>
      <c r="F127" s="462"/>
      <c r="G127" s="462"/>
      <c r="H127" s="462"/>
      <c r="I127" s="462"/>
      <c r="J127" s="462"/>
      <c r="K127" s="462"/>
      <c r="L127" s="462"/>
      <c r="M127" s="462"/>
      <c r="N127" s="462"/>
      <c r="O127" s="462"/>
      <c r="P127" s="462"/>
      <c r="Q127" s="462"/>
      <c r="R127" s="462"/>
      <c r="S127" s="462"/>
      <c r="T127" s="462"/>
      <c r="U127" s="462"/>
      <c r="V127" s="462"/>
      <c r="W127" s="462"/>
      <c r="X127" s="462"/>
      <c r="Y127" s="462"/>
      <c r="Z127" s="462"/>
      <c r="AA127" s="462"/>
      <c r="AB127" s="462"/>
      <c r="AC127" s="462"/>
      <c r="AD127" s="462"/>
      <c r="AE127" s="462"/>
      <c r="AF127" s="463"/>
    </row>
  </sheetData>
  <mergeCells count="120">
    <mergeCell ref="A123:M123"/>
    <mergeCell ref="N123:AF123"/>
    <mergeCell ref="A124:M124"/>
    <mergeCell ref="N124:AF124"/>
    <mergeCell ref="A125:D125"/>
    <mergeCell ref="E125:AF125"/>
    <mergeCell ref="A126:D126"/>
    <mergeCell ref="E126:AF126"/>
    <mergeCell ref="A127:AF127"/>
    <mergeCell ref="A6:B6"/>
    <mergeCell ref="C6:G6"/>
    <mergeCell ref="H6:L6"/>
    <mergeCell ref="M6:V6"/>
    <mergeCell ref="W6:AA6"/>
    <mergeCell ref="AB6:AF6"/>
    <mergeCell ref="A5:B5"/>
    <mergeCell ref="C1:U4"/>
    <mergeCell ref="V1:AF1"/>
    <mergeCell ref="V2:AF2"/>
    <mergeCell ref="V3:AF3"/>
    <mergeCell ref="V4:AF4"/>
    <mergeCell ref="C5:L5"/>
    <mergeCell ref="M5:V5"/>
    <mergeCell ref="W5:AF5"/>
    <mergeCell ref="A11:A12"/>
    <mergeCell ref="A13:B13"/>
    <mergeCell ref="C13:E13"/>
    <mergeCell ref="H13:J13"/>
    <mergeCell ref="M13:O13"/>
    <mergeCell ref="R13:T13"/>
    <mergeCell ref="A7:A9"/>
    <mergeCell ref="B7:B9"/>
    <mergeCell ref="D7:G7"/>
    <mergeCell ref="H7:L8"/>
    <mergeCell ref="M7:Q8"/>
    <mergeCell ref="R7:V8"/>
    <mergeCell ref="W13:Y13"/>
    <mergeCell ref="AB13:AD13"/>
    <mergeCell ref="C17:G17"/>
    <mergeCell ref="H17:L17"/>
    <mergeCell ref="M17:V17"/>
    <mergeCell ref="W17:AA17"/>
    <mergeCell ref="AB17:AF17"/>
    <mergeCell ref="W7:AA8"/>
    <mergeCell ref="AB7:AF8"/>
    <mergeCell ref="C8:D8"/>
    <mergeCell ref="E8:G8"/>
    <mergeCell ref="W18:AA19"/>
    <mergeCell ref="AB18:AF19"/>
    <mergeCell ref="C19:D19"/>
    <mergeCell ref="E19:G19"/>
    <mergeCell ref="A21:A25"/>
    <mergeCell ref="A26:B26"/>
    <mergeCell ref="C26:E26"/>
    <mergeCell ref="H26:J26"/>
    <mergeCell ref="M26:O26"/>
    <mergeCell ref="R26:T26"/>
    <mergeCell ref="A18:A20"/>
    <mergeCell ref="B18:B20"/>
    <mergeCell ref="D18:G18"/>
    <mergeCell ref="H18:L19"/>
    <mergeCell ref="M18:Q19"/>
    <mergeCell ref="R18:V19"/>
    <mergeCell ref="W26:Y26"/>
    <mergeCell ref="AB26:AD26"/>
    <mergeCell ref="A27:B27"/>
    <mergeCell ref="A68:AF68"/>
    <mergeCell ref="E69:I69"/>
    <mergeCell ref="L69:M69"/>
    <mergeCell ref="N69:O69"/>
    <mergeCell ref="P69:U69"/>
    <mergeCell ref="X69:AB69"/>
    <mergeCell ref="AE69:AF69"/>
    <mergeCell ref="E72:I72"/>
    <mergeCell ref="N72:O72"/>
    <mergeCell ref="P72:U72"/>
    <mergeCell ref="X72:AB72"/>
    <mergeCell ref="X73:AB73"/>
    <mergeCell ref="E70:I70"/>
    <mergeCell ref="N70:O70"/>
    <mergeCell ref="P70:U70"/>
    <mergeCell ref="X70:AB70"/>
    <mergeCell ref="E71:I71"/>
    <mergeCell ref="N71:O71"/>
    <mergeCell ref="P71:U71"/>
    <mergeCell ref="X71:AB71"/>
    <mergeCell ref="N74:O74"/>
    <mergeCell ref="P74:U74"/>
    <mergeCell ref="N75:O75"/>
    <mergeCell ref="P75:U75"/>
    <mergeCell ref="N76:O76"/>
    <mergeCell ref="P76:U76"/>
    <mergeCell ref="E73:I73"/>
    <mergeCell ref="N73:O73"/>
    <mergeCell ref="P73:U73"/>
    <mergeCell ref="N80:O80"/>
    <mergeCell ref="P80:U80"/>
    <mergeCell ref="N81:O81"/>
    <mergeCell ref="P81:U81"/>
    <mergeCell ref="N82:O82"/>
    <mergeCell ref="P82:U82"/>
    <mergeCell ref="N77:O77"/>
    <mergeCell ref="P77:U77"/>
    <mergeCell ref="N78:O78"/>
    <mergeCell ref="P78:U78"/>
    <mergeCell ref="N79:O79"/>
    <mergeCell ref="P79:U79"/>
    <mergeCell ref="AD88:AF88"/>
    <mergeCell ref="N86:O86"/>
    <mergeCell ref="P86:U86"/>
    <mergeCell ref="N87:O87"/>
    <mergeCell ref="P87:U87"/>
    <mergeCell ref="A88:B88"/>
    <mergeCell ref="N88:AB88"/>
    <mergeCell ref="N83:O83"/>
    <mergeCell ref="P83:U83"/>
    <mergeCell ref="N84:O84"/>
    <mergeCell ref="P84:U84"/>
    <mergeCell ref="N85:O85"/>
    <mergeCell ref="P85:U85"/>
  </mergeCells>
  <pageMargins left="0.39370078740157483" right="0.19685039370078741" top="0" bottom="0" header="0" footer="0"/>
  <pageSetup paperSize="14" scale="32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1"/>
  <sheetViews>
    <sheetView zoomScale="40" zoomScaleNormal="40" zoomScaleSheetLayoutView="130" workbookViewId="0">
      <selection activeCell="A127" sqref="A127:AF127"/>
    </sheetView>
  </sheetViews>
  <sheetFormatPr baseColWidth="10" defaultRowHeight="15" x14ac:dyDescent="0.25"/>
  <cols>
    <col min="1" max="1" width="21.28515625" style="46" customWidth="1"/>
    <col min="2" max="2" width="74.85546875" style="57" customWidth="1"/>
    <col min="3" max="32" width="13.140625" style="46" customWidth="1"/>
    <col min="33" max="16384" width="11.42578125" style="77"/>
  </cols>
  <sheetData>
    <row r="1" spans="1:32" s="44" customFormat="1" ht="18" customHeight="1" x14ac:dyDescent="0.3">
      <c r="A1" s="173"/>
      <c r="B1" s="174" t="s">
        <v>77</v>
      </c>
      <c r="C1" s="309" t="s">
        <v>78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432" t="s">
        <v>105</v>
      </c>
      <c r="W1" s="433"/>
      <c r="X1" s="433"/>
      <c r="Y1" s="433"/>
      <c r="Z1" s="433"/>
      <c r="AA1" s="434"/>
      <c r="AB1" s="434"/>
      <c r="AC1" s="434"/>
      <c r="AD1" s="434"/>
      <c r="AE1" s="434"/>
      <c r="AF1" s="435"/>
    </row>
    <row r="2" spans="1:32" s="44" customFormat="1" ht="18" customHeight="1" x14ac:dyDescent="0.3">
      <c r="A2" s="175"/>
      <c r="B2" s="176" t="s">
        <v>79</v>
      </c>
      <c r="C2" s="311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436" t="s">
        <v>80</v>
      </c>
      <c r="W2" s="437"/>
      <c r="X2" s="437"/>
      <c r="Y2" s="437"/>
      <c r="Z2" s="437"/>
      <c r="AA2" s="438"/>
      <c r="AB2" s="438"/>
      <c r="AC2" s="438"/>
      <c r="AD2" s="438"/>
      <c r="AE2" s="438"/>
      <c r="AF2" s="439"/>
    </row>
    <row r="3" spans="1:32" s="44" customFormat="1" ht="18" customHeight="1" x14ac:dyDescent="0.3">
      <c r="A3" s="177"/>
      <c r="B3" s="176" t="s">
        <v>81</v>
      </c>
      <c r="C3" s="311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440" t="s">
        <v>82</v>
      </c>
      <c r="W3" s="441"/>
      <c r="X3" s="441"/>
      <c r="Y3" s="441"/>
      <c r="Z3" s="441"/>
      <c r="AA3" s="438"/>
      <c r="AB3" s="438"/>
      <c r="AC3" s="438"/>
      <c r="AD3" s="438"/>
      <c r="AE3" s="438"/>
      <c r="AF3" s="439"/>
    </row>
    <row r="4" spans="1:32" s="44" customFormat="1" ht="18" customHeight="1" thickBot="1" x14ac:dyDescent="0.35">
      <c r="A4" s="178"/>
      <c r="B4" s="179" t="s">
        <v>83</v>
      </c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442" t="s">
        <v>84</v>
      </c>
      <c r="W4" s="443"/>
      <c r="X4" s="443"/>
      <c r="Y4" s="443"/>
      <c r="Z4" s="443"/>
      <c r="AA4" s="444"/>
      <c r="AB4" s="444"/>
      <c r="AC4" s="444"/>
      <c r="AD4" s="444"/>
      <c r="AE4" s="444"/>
      <c r="AF4" s="445"/>
    </row>
    <row r="5" spans="1:32" s="65" customFormat="1" ht="32.25" customHeight="1" thickBot="1" x14ac:dyDescent="0.3">
      <c r="A5" s="261" t="s">
        <v>7</v>
      </c>
      <c r="B5" s="329"/>
      <c r="C5" s="330" t="s">
        <v>85</v>
      </c>
      <c r="D5" s="331"/>
      <c r="E5" s="331"/>
      <c r="F5" s="331"/>
      <c r="G5" s="331"/>
      <c r="H5" s="331"/>
      <c r="I5" s="331"/>
      <c r="J5" s="331"/>
      <c r="K5" s="331"/>
      <c r="L5" s="331"/>
      <c r="M5" s="259" t="s">
        <v>6</v>
      </c>
      <c r="N5" s="259"/>
      <c r="O5" s="259"/>
      <c r="P5" s="259"/>
      <c r="Q5" s="259"/>
      <c r="R5" s="259"/>
      <c r="S5" s="259"/>
      <c r="T5" s="259"/>
      <c r="U5" s="259"/>
      <c r="V5" s="259"/>
      <c r="W5" s="259" t="s">
        <v>76</v>
      </c>
      <c r="X5" s="259"/>
      <c r="Y5" s="259"/>
      <c r="Z5" s="259"/>
      <c r="AA5" s="259"/>
      <c r="AB5" s="259"/>
      <c r="AC5" s="259"/>
      <c r="AD5" s="259"/>
      <c r="AE5" s="259"/>
      <c r="AF5" s="260"/>
    </row>
    <row r="6" spans="1:32" s="65" customFormat="1" ht="32.25" customHeight="1" thickBot="1" x14ac:dyDescent="0.3">
      <c r="A6" s="261" t="s">
        <v>8</v>
      </c>
      <c r="B6" s="329"/>
      <c r="C6" s="487" t="s">
        <v>75</v>
      </c>
      <c r="D6" s="488"/>
      <c r="E6" s="488"/>
      <c r="F6" s="488"/>
      <c r="G6" s="489"/>
      <c r="H6" s="510" t="s">
        <v>9</v>
      </c>
      <c r="I6" s="511"/>
      <c r="J6" s="511"/>
      <c r="K6" s="511"/>
      <c r="L6" s="512"/>
      <c r="M6" s="513" t="s">
        <v>121</v>
      </c>
      <c r="N6" s="514"/>
      <c r="O6" s="514"/>
      <c r="P6" s="514"/>
      <c r="Q6" s="514"/>
      <c r="R6" s="514"/>
      <c r="S6" s="514"/>
      <c r="T6" s="514"/>
      <c r="U6" s="514"/>
      <c r="V6" s="515"/>
      <c r="W6" s="270" t="s">
        <v>27</v>
      </c>
      <c r="X6" s="271"/>
      <c r="Y6" s="271"/>
      <c r="Z6" s="271"/>
      <c r="AA6" s="272"/>
      <c r="AB6" s="507">
        <v>118</v>
      </c>
      <c r="AC6" s="508"/>
      <c r="AD6" s="508"/>
      <c r="AE6" s="508"/>
      <c r="AF6" s="509"/>
    </row>
    <row r="7" spans="1:32" s="44" customFormat="1" ht="33" customHeight="1" thickBot="1" x14ac:dyDescent="0.3">
      <c r="A7" s="287" t="s">
        <v>51</v>
      </c>
      <c r="B7" s="290" t="s">
        <v>0</v>
      </c>
      <c r="C7" s="68" t="s">
        <v>1</v>
      </c>
      <c r="D7" s="293"/>
      <c r="E7" s="294"/>
      <c r="F7" s="294"/>
      <c r="G7" s="295"/>
      <c r="H7" s="276" t="s">
        <v>1</v>
      </c>
      <c r="I7" s="277"/>
      <c r="J7" s="277"/>
      <c r="K7" s="277"/>
      <c r="L7" s="278"/>
      <c r="M7" s="276" t="s">
        <v>1</v>
      </c>
      <c r="N7" s="277"/>
      <c r="O7" s="277"/>
      <c r="P7" s="277"/>
      <c r="Q7" s="278"/>
      <c r="R7" s="276" t="s">
        <v>1</v>
      </c>
      <c r="S7" s="277"/>
      <c r="T7" s="277"/>
      <c r="U7" s="277"/>
      <c r="V7" s="278"/>
      <c r="W7" s="276" t="s">
        <v>1</v>
      </c>
      <c r="X7" s="277"/>
      <c r="Y7" s="277"/>
      <c r="Z7" s="277"/>
      <c r="AA7" s="278"/>
      <c r="AB7" s="276" t="s">
        <v>1</v>
      </c>
      <c r="AC7" s="277"/>
      <c r="AD7" s="277"/>
      <c r="AE7" s="277"/>
      <c r="AF7" s="278"/>
    </row>
    <row r="8" spans="1:32" s="44" customFormat="1" ht="33" customHeight="1" thickBot="1" x14ac:dyDescent="0.3">
      <c r="A8" s="288"/>
      <c r="B8" s="291"/>
      <c r="C8" s="282" t="s">
        <v>2</v>
      </c>
      <c r="D8" s="283"/>
      <c r="E8" s="284">
        <v>5038039</v>
      </c>
      <c r="F8" s="285"/>
      <c r="G8" s="286"/>
      <c r="H8" s="279"/>
      <c r="I8" s="280"/>
      <c r="J8" s="280"/>
      <c r="K8" s="280"/>
      <c r="L8" s="281"/>
      <c r="M8" s="279"/>
      <c r="N8" s="280"/>
      <c r="O8" s="280"/>
      <c r="P8" s="280"/>
      <c r="Q8" s="281"/>
      <c r="R8" s="279"/>
      <c r="S8" s="280"/>
      <c r="T8" s="280"/>
      <c r="U8" s="280"/>
      <c r="V8" s="281"/>
      <c r="W8" s="279"/>
      <c r="X8" s="280"/>
      <c r="Y8" s="280"/>
      <c r="Z8" s="280"/>
      <c r="AA8" s="281"/>
      <c r="AB8" s="279"/>
      <c r="AC8" s="280"/>
      <c r="AD8" s="280"/>
      <c r="AE8" s="280"/>
      <c r="AF8" s="281"/>
    </row>
    <row r="9" spans="1:32" s="75" customFormat="1" ht="33" customHeight="1" thickBot="1" x14ac:dyDescent="0.3">
      <c r="A9" s="289"/>
      <c r="B9" s="292"/>
      <c r="C9" s="66" t="s">
        <v>11</v>
      </c>
      <c r="D9" s="67" t="s">
        <v>12</v>
      </c>
      <c r="E9" s="66" t="s">
        <v>13</v>
      </c>
      <c r="F9" s="67" t="s">
        <v>14</v>
      </c>
      <c r="G9" s="66" t="s">
        <v>15</v>
      </c>
      <c r="H9" s="66" t="s">
        <v>11</v>
      </c>
      <c r="I9" s="67" t="s">
        <v>12</v>
      </c>
      <c r="J9" s="66" t="s">
        <v>13</v>
      </c>
      <c r="K9" s="67" t="s">
        <v>14</v>
      </c>
      <c r="L9" s="66" t="s">
        <v>15</v>
      </c>
      <c r="M9" s="66" t="s">
        <v>11</v>
      </c>
      <c r="N9" s="67" t="s">
        <v>12</v>
      </c>
      <c r="O9" s="66" t="s">
        <v>13</v>
      </c>
      <c r="P9" s="67" t="s">
        <v>14</v>
      </c>
      <c r="Q9" s="66" t="s">
        <v>15</v>
      </c>
      <c r="R9" s="66" t="s">
        <v>11</v>
      </c>
      <c r="S9" s="67" t="s">
        <v>12</v>
      </c>
      <c r="T9" s="66" t="s">
        <v>13</v>
      </c>
      <c r="U9" s="67" t="s">
        <v>14</v>
      </c>
      <c r="V9" s="66" t="s">
        <v>15</v>
      </c>
      <c r="W9" s="66" t="s">
        <v>11</v>
      </c>
      <c r="X9" s="67" t="s">
        <v>12</v>
      </c>
      <c r="Y9" s="66" t="s">
        <v>13</v>
      </c>
      <c r="Z9" s="67" t="s">
        <v>14</v>
      </c>
      <c r="AA9" s="66" t="s">
        <v>15</v>
      </c>
      <c r="AB9" s="66" t="s">
        <v>11</v>
      </c>
      <c r="AC9" s="67" t="s">
        <v>12</v>
      </c>
      <c r="AD9" s="66" t="s">
        <v>13</v>
      </c>
      <c r="AE9" s="67" t="s">
        <v>14</v>
      </c>
      <c r="AF9" s="66" t="s">
        <v>15</v>
      </c>
    </row>
    <row r="10" spans="1:32" s="44" customFormat="1" ht="33" customHeight="1" thickBot="1" x14ac:dyDescent="0.3">
      <c r="A10" s="169" t="s">
        <v>30</v>
      </c>
      <c r="B10" s="72" t="s">
        <v>31</v>
      </c>
      <c r="C10" s="5"/>
      <c r="D10" s="6"/>
      <c r="E10" s="6"/>
      <c r="F10" s="6"/>
      <c r="G10" s="7"/>
      <c r="H10" s="5"/>
      <c r="I10" s="6"/>
      <c r="J10" s="6"/>
      <c r="K10" s="6"/>
      <c r="L10" s="7"/>
      <c r="M10" s="5"/>
      <c r="N10" s="6"/>
      <c r="O10" s="6"/>
      <c r="P10" s="6"/>
      <c r="Q10" s="7"/>
      <c r="R10" s="5"/>
      <c r="S10" s="6"/>
      <c r="T10" s="6"/>
      <c r="U10" s="6"/>
      <c r="V10" s="7"/>
      <c r="W10" s="5"/>
      <c r="X10" s="6"/>
      <c r="Y10" s="6"/>
      <c r="Z10" s="6"/>
      <c r="AA10" s="7"/>
      <c r="AB10" s="5"/>
      <c r="AC10" s="6"/>
      <c r="AD10" s="6"/>
      <c r="AE10" s="6"/>
      <c r="AF10" s="7"/>
    </row>
    <row r="11" spans="1:32" ht="33" customHeight="1" thickBot="1" x14ac:dyDescent="0.3">
      <c r="A11" s="198"/>
      <c r="B11" s="73" t="s">
        <v>3</v>
      </c>
      <c r="C11" s="41"/>
      <c r="D11" s="42"/>
      <c r="E11" s="42"/>
      <c r="F11" s="42"/>
      <c r="G11" s="43"/>
      <c r="H11" s="41"/>
      <c r="I11" s="42"/>
      <c r="J11" s="42"/>
      <c r="K11" s="42"/>
      <c r="L11" s="43"/>
      <c r="M11" s="41"/>
      <c r="N11" s="42"/>
      <c r="O11" s="42"/>
      <c r="P11" s="42"/>
      <c r="Q11" s="43"/>
      <c r="R11" s="41"/>
      <c r="S11" s="42"/>
      <c r="T11" s="42"/>
      <c r="U11" s="42"/>
      <c r="V11" s="43"/>
      <c r="W11" s="41"/>
      <c r="X11" s="42"/>
      <c r="Y11" s="42"/>
      <c r="Z11" s="42"/>
      <c r="AA11" s="43"/>
      <c r="AB11" s="41"/>
      <c r="AC11" s="42"/>
      <c r="AD11" s="42"/>
      <c r="AE11" s="42"/>
      <c r="AF11" s="43"/>
    </row>
    <row r="12" spans="1:32" ht="33" customHeight="1" thickBot="1" x14ac:dyDescent="0.3">
      <c r="A12" s="516" t="s">
        <v>4</v>
      </c>
      <c r="B12" s="517"/>
      <c r="C12" s="303"/>
      <c r="D12" s="304"/>
      <c r="E12" s="305"/>
      <c r="F12" s="25" t="s">
        <v>5</v>
      </c>
      <c r="G12" s="26"/>
      <c r="H12" s="306"/>
      <c r="I12" s="307"/>
      <c r="J12" s="308"/>
      <c r="K12" s="25" t="s">
        <v>5</v>
      </c>
      <c r="L12" s="26"/>
      <c r="M12" s="306"/>
      <c r="N12" s="307"/>
      <c r="O12" s="332"/>
      <c r="P12" s="27" t="s">
        <v>5</v>
      </c>
      <c r="Q12" s="28"/>
      <c r="R12" s="306"/>
      <c r="S12" s="307"/>
      <c r="T12" s="332"/>
      <c r="U12" s="27" t="s">
        <v>5</v>
      </c>
      <c r="V12" s="28"/>
      <c r="W12" s="306"/>
      <c r="X12" s="307"/>
      <c r="Y12" s="332"/>
      <c r="Z12" s="27" t="s">
        <v>5</v>
      </c>
      <c r="AA12" s="28"/>
      <c r="AB12" s="296"/>
      <c r="AC12" s="297"/>
      <c r="AD12" s="298"/>
      <c r="AE12" s="139" t="s">
        <v>5</v>
      </c>
      <c r="AF12" s="140"/>
    </row>
    <row r="13" spans="1:32" ht="24.75" customHeight="1" x14ac:dyDescent="0.25">
      <c r="A13" s="156"/>
      <c r="B13" s="133"/>
      <c r="C13" s="172"/>
      <c r="D13" s="172"/>
      <c r="E13" s="172"/>
      <c r="F13" s="131"/>
      <c r="G13" s="145"/>
      <c r="H13" s="171"/>
      <c r="I13" s="171"/>
      <c r="J13" s="171"/>
      <c r="K13" s="131"/>
      <c r="L13" s="145"/>
      <c r="M13" s="171"/>
      <c r="N13" s="171"/>
      <c r="O13" s="171"/>
      <c r="P13" s="131"/>
      <c r="Q13" s="145"/>
      <c r="R13" s="171"/>
      <c r="S13" s="171"/>
      <c r="T13" s="171"/>
      <c r="U13" s="131"/>
      <c r="V13" s="145"/>
      <c r="W13" s="171"/>
      <c r="X13" s="171"/>
      <c r="Y13" s="171"/>
      <c r="Z13" s="131"/>
      <c r="AA13" s="145"/>
      <c r="AB13" s="171"/>
      <c r="AC13" s="171"/>
      <c r="AD13" s="171"/>
      <c r="AE13" s="131"/>
      <c r="AF13" s="157"/>
    </row>
    <row r="14" spans="1:32" ht="24.75" customHeight="1" x14ac:dyDescent="0.25">
      <c r="A14" s="158"/>
      <c r="B14" s="132"/>
      <c r="C14" s="129"/>
      <c r="D14" s="129"/>
      <c r="E14" s="129"/>
      <c r="F14" s="127"/>
      <c r="G14" s="146"/>
      <c r="H14" s="130"/>
      <c r="I14" s="130"/>
      <c r="J14" s="130"/>
      <c r="K14" s="127"/>
      <c r="L14" s="146"/>
      <c r="M14" s="130"/>
      <c r="N14" s="130"/>
      <c r="O14" s="130"/>
      <c r="P14" s="127"/>
      <c r="Q14" s="146"/>
      <c r="R14" s="130"/>
      <c r="S14" s="130"/>
      <c r="T14" s="130"/>
      <c r="U14" s="127"/>
      <c r="V14" s="146"/>
      <c r="W14" s="130"/>
      <c r="X14" s="130"/>
      <c r="Y14" s="130"/>
      <c r="Z14" s="127"/>
      <c r="AA14" s="146"/>
      <c r="AB14" s="130"/>
      <c r="AC14" s="130"/>
      <c r="AD14" s="130"/>
      <c r="AE14" s="127"/>
      <c r="AF14" s="159"/>
    </row>
    <row r="15" spans="1:32" ht="24.75" customHeight="1" thickBot="1" x14ac:dyDescent="0.3">
      <c r="A15" s="160"/>
      <c r="B15" s="134"/>
      <c r="C15" s="135"/>
      <c r="D15" s="135"/>
      <c r="E15" s="135"/>
      <c r="F15" s="136"/>
      <c r="G15" s="147"/>
      <c r="H15" s="137"/>
      <c r="I15" s="137"/>
      <c r="J15" s="137"/>
      <c r="K15" s="136"/>
      <c r="L15" s="147"/>
      <c r="M15" s="137"/>
      <c r="N15" s="137"/>
      <c r="O15" s="137"/>
      <c r="P15" s="136"/>
      <c r="Q15" s="147"/>
      <c r="R15" s="137"/>
      <c r="S15" s="137"/>
      <c r="T15" s="137"/>
      <c r="U15" s="136"/>
      <c r="V15" s="147"/>
      <c r="W15" s="137"/>
      <c r="X15" s="137"/>
      <c r="Y15" s="137"/>
      <c r="Z15" s="136"/>
      <c r="AA15" s="147"/>
      <c r="AB15" s="137"/>
      <c r="AC15" s="137"/>
      <c r="AD15" s="137"/>
      <c r="AE15" s="136"/>
      <c r="AF15" s="161"/>
    </row>
    <row r="16" spans="1:32" s="76" customFormat="1" ht="33" customHeight="1" thickBot="1" x14ac:dyDescent="0.3">
      <c r="A16" s="148" t="s">
        <v>7</v>
      </c>
      <c r="B16" s="149" t="s">
        <v>74</v>
      </c>
      <c r="C16" s="496" t="s">
        <v>75</v>
      </c>
      <c r="D16" s="497"/>
      <c r="E16" s="497"/>
      <c r="F16" s="497"/>
      <c r="G16" s="498"/>
      <c r="H16" s="499" t="s">
        <v>9</v>
      </c>
      <c r="I16" s="500"/>
      <c r="J16" s="500"/>
      <c r="K16" s="500"/>
      <c r="L16" s="501"/>
      <c r="M16" s="502" t="s">
        <v>121</v>
      </c>
      <c r="N16" s="503"/>
      <c r="O16" s="503"/>
      <c r="P16" s="503"/>
      <c r="Q16" s="503"/>
      <c r="R16" s="503"/>
      <c r="S16" s="503"/>
      <c r="T16" s="503"/>
      <c r="U16" s="503"/>
      <c r="V16" s="504"/>
      <c r="W16" s="505" t="s">
        <v>27</v>
      </c>
      <c r="X16" s="505"/>
      <c r="Y16" s="505"/>
      <c r="Z16" s="505"/>
      <c r="AA16" s="506"/>
      <c r="AB16" s="273">
        <v>118</v>
      </c>
      <c r="AC16" s="476"/>
      <c r="AD16" s="476"/>
      <c r="AE16" s="476"/>
      <c r="AF16" s="477"/>
    </row>
    <row r="17" spans="1:32" s="44" customFormat="1" ht="33" customHeight="1" thickBot="1" x14ac:dyDescent="0.3">
      <c r="A17" s="287" t="s">
        <v>51</v>
      </c>
      <c r="B17" s="290" t="s">
        <v>0</v>
      </c>
      <c r="C17" s="68" t="s">
        <v>1</v>
      </c>
      <c r="D17" s="293"/>
      <c r="E17" s="294"/>
      <c r="F17" s="294"/>
      <c r="G17" s="295"/>
      <c r="H17" s="276" t="s">
        <v>1</v>
      </c>
      <c r="I17" s="277"/>
      <c r="J17" s="277"/>
      <c r="K17" s="277"/>
      <c r="L17" s="278"/>
      <c r="M17" s="276" t="s">
        <v>1</v>
      </c>
      <c r="N17" s="277"/>
      <c r="O17" s="277"/>
      <c r="P17" s="277"/>
      <c r="Q17" s="278"/>
      <c r="R17" s="276" t="s">
        <v>1</v>
      </c>
      <c r="S17" s="277"/>
      <c r="T17" s="277"/>
      <c r="U17" s="277"/>
      <c r="V17" s="278"/>
      <c r="W17" s="276" t="s">
        <v>1</v>
      </c>
      <c r="X17" s="277"/>
      <c r="Y17" s="277"/>
      <c r="Z17" s="277"/>
      <c r="AA17" s="277"/>
      <c r="AB17" s="276" t="s">
        <v>1</v>
      </c>
      <c r="AC17" s="277"/>
      <c r="AD17" s="277"/>
      <c r="AE17" s="277"/>
      <c r="AF17" s="278"/>
    </row>
    <row r="18" spans="1:32" s="44" customFormat="1" ht="33" customHeight="1" thickBot="1" x14ac:dyDescent="0.3">
      <c r="A18" s="288"/>
      <c r="B18" s="291"/>
      <c r="C18" s="282" t="s">
        <v>2</v>
      </c>
      <c r="D18" s="283"/>
      <c r="E18" s="284">
        <v>5038039</v>
      </c>
      <c r="F18" s="285"/>
      <c r="G18" s="286"/>
      <c r="H18" s="279"/>
      <c r="I18" s="280"/>
      <c r="J18" s="280"/>
      <c r="K18" s="280"/>
      <c r="L18" s="281"/>
      <c r="M18" s="279"/>
      <c r="N18" s="280"/>
      <c r="O18" s="280"/>
      <c r="P18" s="280"/>
      <c r="Q18" s="281"/>
      <c r="R18" s="279"/>
      <c r="S18" s="280"/>
      <c r="T18" s="280"/>
      <c r="U18" s="280"/>
      <c r="V18" s="281"/>
      <c r="W18" s="279"/>
      <c r="X18" s="280"/>
      <c r="Y18" s="280"/>
      <c r="Z18" s="280"/>
      <c r="AA18" s="280"/>
      <c r="AB18" s="279"/>
      <c r="AC18" s="280"/>
      <c r="AD18" s="280"/>
      <c r="AE18" s="280"/>
      <c r="AF18" s="281"/>
    </row>
    <row r="19" spans="1:32" s="75" customFormat="1" ht="33" customHeight="1" thickBot="1" x14ac:dyDescent="0.3">
      <c r="A19" s="288"/>
      <c r="B19" s="292"/>
      <c r="C19" s="66" t="s">
        <v>11</v>
      </c>
      <c r="D19" s="67" t="s">
        <v>12</v>
      </c>
      <c r="E19" s="66" t="s">
        <v>13</v>
      </c>
      <c r="F19" s="67" t="s">
        <v>14</v>
      </c>
      <c r="G19" s="66" t="s">
        <v>15</v>
      </c>
      <c r="H19" s="66" t="s">
        <v>11</v>
      </c>
      <c r="I19" s="67" t="s">
        <v>12</v>
      </c>
      <c r="J19" s="66" t="s">
        <v>13</v>
      </c>
      <c r="K19" s="67" t="s">
        <v>14</v>
      </c>
      <c r="L19" s="66" t="s">
        <v>15</v>
      </c>
      <c r="M19" s="66" t="s">
        <v>11</v>
      </c>
      <c r="N19" s="67" t="s">
        <v>12</v>
      </c>
      <c r="O19" s="66" t="s">
        <v>13</v>
      </c>
      <c r="P19" s="67" t="s">
        <v>14</v>
      </c>
      <c r="Q19" s="66" t="s">
        <v>15</v>
      </c>
      <c r="R19" s="66" t="s">
        <v>11</v>
      </c>
      <c r="S19" s="67" t="s">
        <v>12</v>
      </c>
      <c r="T19" s="66" t="s">
        <v>13</v>
      </c>
      <c r="U19" s="67" t="s">
        <v>14</v>
      </c>
      <c r="V19" s="66" t="s">
        <v>15</v>
      </c>
      <c r="W19" s="66" t="s">
        <v>11</v>
      </c>
      <c r="X19" s="67" t="s">
        <v>12</v>
      </c>
      <c r="Y19" s="66" t="s">
        <v>13</v>
      </c>
      <c r="Z19" s="67" t="s">
        <v>14</v>
      </c>
      <c r="AA19" s="141" t="s">
        <v>15</v>
      </c>
      <c r="AB19" s="66" t="s">
        <v>11</v>
      </c>
      <c r="AC19" s="67" t="s">
        <v>12</v>
      </c>
      <c r="AD19" s="66" t="s">
        <v>13</v>
      </c>
      <c r="AE19" s="67" t="s">
        <v>14</v>
      </c>
      <c r="AF19" s="66" t="s">
        <v>15</v>
      </c>
    </row>
    <row r="20" spans="1:32" s="44" customFormat="1" ht="33" customHeight="1" x14ac:dyDescent="0.25">
      <c r="A20" s="333" t="s">
        <v>61</v>
      </c>
      <c r="B20" s="150" t="s">
        <v>71</v>
      </c>
      <c r="C20" s="5"/>
      <c r="D20" s="6"/>
      <c r="E20" s="6"/>
      <c r="F20" s="6"/>
      <c r="G20" s="7"/>
      <c r="H20" s="5"/>
      <c r="I20" s="6"/>
      <c r="J20" s="6"/>
      <c r="K20" s="6"/>
      <c r="L20" s="7"/>
      <c r="M20" s="5"/>
      <c r="N20" s="6"/>
      <c r="O20" s="6"/>
      <c r="P20" s="6"/>
      <c r="Q20" s="7"/>
      <c r="R20" s="5"/>
      <c r="S20" s="6"/>
      <c r="T20" s="6"/>
      <c r="U20" s="6"/>
      <c r="V20" s="7"/>
      <c r="W20" s="5"/>
      <c r="X20" s="6"/>
      <c r="Y20" s="6"/>
      <c r="Z20" s="6"/>
      <c r="AA20" s="142"/>
      <c r="AB20" s="5"/>
      <c r="AC20" s="6"/>
      <c r="AD20" s="6"/>
      <c r="AE20" s="6"/>
      <c r="AF20" s="7"/>
    </row>
    <row r="21" spans="1:32" s="44" customFormat="1" ht="33" customHeight="1" x14ac:dyDescent="0.25">
      <c r="A21" s="518"/>
      <c r="B21" s="151" t="s">
        <v>72</v>
      </c>
      <c r="C21" s="123"/>
      <c r="D21" s="124"/>
      <c r="E21" s="124"/>
      <c r="F21" s="124"/>
      <c r="G21" s="125"/>
      <c r="H21" s="123"/>
      <c r="I21" s="124"/>
      <c r="J21" s="124"/>
      <c r="K21" s="124"/>
      <c r="L21" s="125"/>
      <c r="M21" s="123"/>
      <c r="N21" s="124"/>
      <c r="O21" s="124"/>
      <c r="P21" s="124"/>
      <c r="Q21" s="125"/>
      <c r="R21" s="123"/>
      <c r="S21" s="124"/>
      <c r="T21" s="124"/>
      <c r="U21" s="124"/>
      <c r="V21" s="125"/>
      <c r="W21" s="123"/>
      <c r="X21" s="124"/>
      <c r="Y21" s="124"/>
      <c r="Z21" s="124"/>
      <c r="AA21" s="143"/>
      <c r="AB21" s="123"/>
      <c r="AC21" s="124"/>
      <c r="AD21" s="124"/>
      <c r="AE21" s="124"/>
      <c r="AF21" s="125"/>
    </row>
    <row r="22" spans="1:32" s="44" customFormat="1" ht="33" customHeight="1" thickBot="1" x14ac:dyDescent="0.3">
      <c r="A22" s="518"/>
      <c r="B22" s="151" t="s">
        <v>73</v>
      </c>
      <c r="C22" s="123"/>
      <c r="D22" s="124"/>
      <c r="E22" s="124"/>
      <c r="F22" s="124"/>
      <c r="G22" s="125"/>
      <c r="H22" s="123"/>
      <c r="I22" s="124"/>
      <c r="J22" s="124"/>
      <c r="K22" s="124"/>
      <c r="L22" s="125"/>
      <c r="M22" s="123"/>
      <c r="N22" s="124"/>
      <c r="O22" s="124"/>
      <c r="P22" s="124"/>
      <c r="Q22" s="125"/>
      <c r="R22" s="123"/>
      <c r="S22" s="124"/>
      <c r="T22" s="124"/>
      <c r="U22" s="124"/>
      <c r="V22" s="125"/>
      <c r="W22" s="123"/>
      <c r="X22" s="124"/>
      <c r="Y22" s="124"/>
      <c r="Z22" s="124"/>
      <c r="AA22" s="143"/>
      <c r="AB22" s="123"/>
      <c r="AC22" s="124"/>
      <c r="AD22" s="124"/>
      <c r="AE22" s="124"/>
      <c r="AF22" s="125"/>
    </row>
    <row r="23" spans="1:32" s="44" customFormat="1" ht="33" customHeight="1" thickBot="1" x14ac:dyDescent="0.3">
      <c r="A23" s="334"/>
      <c r="B23" s="73" t="s">
        <v>3</v>
      </c>
      <c r="C23" s="41"/>
      <c r="D23" s="42"/>
      <c r="E23" s="42"/>
      <c r="F23" s="42"/>
      <c r="G23" s="43"/>
      <c r="H23" s="41"/>
      <c r="I23" s="42"/>
      <c r="J23" s="42"/>
      <c r="K23" s="42"/>
      <c r="L23" s="43"/>
      <c r="M23" s="41"/>
      <c r="N23" s="42"/>
      <c r="O23" s="42"/>
      <c r="P23" s="42"/>
      <c r="Q23" s="43"/>
      <c r="R23" s="41"/>
      <c r="S23" s="42"/>
      <c r="T23" s="42"/>
      <c r="U23" s="42"/>
      <c r="V23" s="43"/>
      <c r="W23" s="41"/>
      <c r="X23" s="42"/>
      <c r="Y23" s="42"/>
      <c r="Z23" s="42"/>
      <c r="AA23" s="138"/>
      <c r="AB23" s="41"/>
      <c r="AC23" s="42"/>
      <c r="AD23" s="42"/>
      <c r="AE23" s="42"/>
      <c r="AF23" s="43"/>
    </row>
    <row r="24" spans="1:32" s="44" customFormat="1" ht="33" customHeight="1" thickBot="1" x14ac:dyDescent="0.3">
      <c r="A24" s="516" t="s">
        <v>4</v>
      </c>
      <c r="B24" s="517"/>
      <c r="C24" s="303"/>
      <c r="D24" s="304"/>
      <c r="E24" s="305"/>
      <c r="F24" s="25" t="s">
        <v>5</v>
      </c>
      <c r="G24" s="26"/>
      <c r="H24" s="306"/>
      <c r="I24" s="307"/>
      <c r="J24" s="308"/>
      <c r="K24" s="25" t="s">
        <v>5</v>
      </c>
      <c r="L24" s="26"/>
      <c r="M24" s="306"/>
      <c r="N24" s="307"/>
      <c r="O24" s="332"/>
      <c r="P24" s="126" t="s">
        <v>5</v>
      </c>
      <c r="Q24" s="26"/>
      <c r="R24" s="306"/>
      <c r="S24" s="307"/>
      <c r="T24" s="332"/>
      <c r="U24" s="126" t="s">
        <v>5</v>
      </c>
      <c r="V24" s="26"/>
      <c r="W24" s="306"/>
      <c r="X24" s="307"/>
      <c r="Y24" s="332"/>
      <c r="Z24" s="126" t="s">
        <v>5</v>
      </c>
      <c r="AA24" s="144"/>
      <c r="AB24" s="306"/>
      <c r="AC24" s="307"/>
      <c r="AD24" s="332"/>
      <c r="AE24" s="126" t="s">
        <v>5</v>
      </c>
      <c r="AF24" s="26"/>
    </row>
    <row r="25" spans="1:32" s="128" customFormat="1" ht="33" customHeight="1" thickBot="1" x14ac:dyDescent="0.3">
      <c r="A25" s="396" t="s">
        <v>10</v>
      </c>
      <c r="B25" s="397"/>
      <c r="C25" s="20"/>
      <c r="D25" s="21"/>
      <c r="E25" s="21"/>
      <c r="F25" s="21"/>
      <c r="G25" s="22"/>
      <c r="H25" s="20"/>
      <c r="I25" s="21"/>
      <c r="J25" s="21"/>
      <c r="K25" s="21"/>
      <c r="L25" s="23"/>
      <c r="M25" s="24"/>
      <c r="N25" s="21"/>
      <c r="O25" s="21"/>
      <c r="P25" s="21"/>
      <c r="Q25" s="22"/>
      <c r="R25" s="20"/>
      <c r="S25" s="21"/>
      <c r="T25" s="21"/>
      <c r="U25" s="21"/>
      <c r="V25" s="23"/>
      <c r="W25" s="24"/>
      <c r="X25" s="21"/>
      <c r="Y25" s="21"/>
      <c r="Z25" s="21"/>
      <c r="AA25" s="47"/>
      <c r="AB25" s="48"/>
      <c r="AC25" s="49"/>
      <c r="AD25" s="49"/>
      <c r="AE25" s="49"/>
      <c r="AF25" s="50"/>
    </row>
    <row r="26" spans="1:32" s="128" customFormat="1" ht="29.25" customHeight="1" x14ac:dyDescent="0.25"/>
    <row r="27" spans="1:32" s="128" customFormat="1" ht="30" customHeight="1" x14ac:dyDescent="0.25"/>
    <row r="28" spans="1:32" s="128" customFormat="1" ht="25.5" customHeight="1" x14ac:dyDescent="0.25"/>
    <row r="29" spans="1:32" s="128" customFormat="1" ht="25.5" customHeight="1" x14ac:dyDescent="0.25"/>
    <row r="30" spans="1:32" s="128" customFormat="1" ht="29.25" customHeight="1" x14ac:dyDescent="0.25"/>
    <row r="31" spans="1:32" s="128" customFormat="1" ht="29.25" customHeight="1" x14ac:dyDescent="0.25"/>
    <row r="32" spans="1:32" s="128" customFormat="1" ht="25.5" customHeight="1" x14ac:dyDescent="0.25"/>
    <row r="33" s="128" customFormat="1" ht="25.5" customHeight="1" x14ac:dyDescent="0.25"/>
    <row r="34" s="128" customFormat="1" ht="26.25" customHeight="1" x14ac:dyDescent="0.25"/>
    <row r="35" s="128" customFormat="1" ht="26.25" customHeight="1" x14ac:dyDescent="0.25"/>
    <row r="36" s="128" customFormat="1" ht="18.75" customHeight="1" x14ac:dyDescent="0.25"/>
    <row r="37" s="128" customFormat="1" ht="28.5" customHeight="1" x14ac:dyDescent="0.25"/>
    <row r="38" s="128" customFormat="1" ht="25.5" customHeight="1" x14ac:dyDescent="0.25"/>
    <row r="39" s="128" customFormat="1" ht="27.75" customHeight="1" x14ac:dyDescent="0.25"/>
    <row r="40" s="128" customFormat="1" ht="27" customHeight="1" x14ac:dyDescent="0.25"/>
    <row r="41" s="128" customFormat="1" ht="25.5" customHeight="1" x14ac:dyDescent="0.25"/>
    <row r="42" s="128" customFormat="1" ht="25.5" customHeight="1" x14ac:dyDescent="0.25"/>
    <row r="43" s="128" customFormat="1" ht="30" customHeight="1" x14ac:dyDescent="0.25"/>
    <row r="44" s="128" customFormat="1" ht="30" customHeight="1" x14ac:dyDescent="0.25"/>
    <row r="45" s="128" customFormat="1" ht="25.5" customHeight="1" x14ac:dyDescent="0.25"/>
    <row r="46" s="128" customFormat="1" ht="30" customHeight="1" x14ac:dyDescent="0.25"/>
    <row r="47" s="128" customFormat="1" ht="30" customHeight="1" x14ac:dyDescent="0.25"/>
    <row r="48" s="128" customFormat="1" ht="27" customHeight="1" x14ac:dyDescent="0.25"/>
    <row r="49" s="128" customFormat="1" ht="22.5" customHeight="1" x14ac:dyDescent="0.25"/>
    <row r="50" s="128" customFormat="1" ht="25.5" customHeight="1" x14ac:dyDescent="0.25"/>
    <row r="51" s="128" customFormat="1" ht="30" customHeight="1" x14ac:dyDescent="0.25"/>
    <row r="52" s="128" customFormat="1" ht="30" customHeight="1" x14ac:dyDescent="0.25"/>
    <row r="53" s="128" customFormat="1" ht="25.5" customHeight="1" x14ac:dyDescent="0.25"/>
    <row r="54" s="128" customFormat="1" ht="24.75" customHeight="1" x14ac:dyDescent="0.25"/>
    <row r="55" s="128" customFormat="1" ht="25.5" customHeight="1" x14ac:dyDescent="0.25"/>
    <row r="56" s="128" customFormat="1" ht="26.25" customHeight="1" x14ac:dyDescent="0.25"/>
    <row r="57" s="128" customFormat="1" ht="26.25" customHeight="1" x14ac:dyDescent="0.25"/>
    <row r="58" s="128" customFormat="1" ht="26.25" customHeight="1" x14ac:dyDescent="0.25"/>
    <row r="59" s="128" customFormat="1" ht="18.75" customHeight="1" x14ac:dyDescent="0.25"/>
    <row r="60" s="128" customFormat="1" ht="27.75" customHeight="1" x14ac:dyDescent="0.25"/>
    <row r="61" s="128" customFormat="1" ht="27.75" customHeight="1" x14ac:dyDescent="0.25"/>
    <row r="62" s="128" customFormat="1" ht="27.75" customHeight="1" x14ac:dyDescent="0.25"/>
    <row r="63" s="128" customFormat="1" ht="27.75" customHeight="1" x14ac:dyDescent="0.25"/>
    <row r="64" s="128" customFormat="1" ht="27.75" customHeight="1" x14ac:dyDescent="0.25"/>
    <row r="65" spans="1:32" s="128" customFormat="1" ht="25.5" customHeight="1" x14ac:dyDescent="0.25"/>
    <row r="66" spans="1:32" s="128" customFormat="1" ht="26.25" customHeight="1" x14ac:dyDescent="0.25"/>
    <row r="67" spans="1:32" ht="29.25" customHeight="1" thickBo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</row>
    <row r="68" spans="1:32" ht="39" customHeight="1" thickBot="1" x14ac:dyDescent="0.3">
      <c r="A68" s="398" t="s">
        <v>16</v>
      </c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399"/>
      <c r="M68" s="399"/>
      <c r="N68" s="399"/>
      <c r="O68" s="399"/>
      <c r="P68" s="399"/>
      <c r="Q68" s="399"/>
      <c r="R68" s="399"/>
      <c r="S68" s="399"/>
      <c r="T68" s="399"/>
      <c r="U68" s="399"/>
      <c r="V68" s="399"/>
      <c r="W68" s="399"/>
      <c r="X68" s="399"/>
      <c r="Y68" s="399"/>
      <c r="Z68" s="399"/>
      <c r="AA68" s="399"/>
      <c r="AB68" s="399"/>
      <c r="AC68" s="399"/>
      <c r="AD68" s="399"/>
      <c r="AE68" s="399"/>
      <c r="AF68" s="401"/>
    </row>
    <row r="69" spans="1:32" ht="54" customHeight="1" thickBot="1" x14ac:dyDescent="0.3">
      <c r="A69" s="36" t="s">
        <v>28</v>
      </c>
      <c r="B69" s="37" t="s">
        <v>17</v>
      </c>
      <c r="C69" s="33" t="s">
        <v>21</v>
      </c>
      <c r="D69" s="33" t="s">
        <v>25</v>
      </c>
      <c r="E69" s="449" t="s">
        <v>18</v>
      </c>
      <c r="F69" s="450"/>
      <c r="G69" s="450"/>
      <c r="H69" s="450"/>
      <c r="I69" s="451"/>
      <c r="J69" s="33" t="s">
        <v>22</v>
      </c>
      <c r="K69" s="33" t="s">
        <v>24</v>
      </c>
      <c r="L69" s="408" t="s">
        <v>26</v>
      </c>
      <c r="M69" s="409"/>
      <c r="N69" s="452" t="s">
        <v>28</v>
      </c>
      <c r="O69" s="453"/>
      <c r="P69" s="454" t="s">
        <v>17</v>
      </c>
      <c r="Q69" s="455"/>
      <c r="R69" s="455"/>
      <c r="S69" s="455"/>
      <c r="T69" s="455"/>
      <c r="U69" s="456"/>
      <c r="V69" s="33" t="s">
        <v>21</v>
      </c>
      <c r="W69" s="33" t="s">
        <v>25</v>
      </c>
      <c r="X69" s="449" t="s">
        <v>18</v>
      </c>
      <c r="Y69" s="450"/>
      <c r="Z69" s="450"/>
      <c r="AA69" s="450"/>
      <c r="AB69" s="451"/>
      <c r="AC69" s="33" t="s">
        <v>22</v>
      </c>
      <c r="AD69" s="33" t="s">
        <v>24</v>
      </c>
      <c r="AE69" s="408" t="s">
        <v>26</v>
      </c>
      <c r="AF69" s="409"/>
    </row>
    <row r="70" spans="1:32" ht="37.5" customHeight="1" x14ac:dyDescent="0.25">
      <c r="A70" s="58"/>
      <c r="B70" s="59"/>
      <c r="C70" s="60"/>
      <c r="D70" s="60"/>
      <c r="E70" s="457"/>
      <c r="F70" s="458"/>
      <c r="G70" s="458"/>
      <c r="H70" s="458"/>
      <c r="I70" s="459"/>
      <c r="J70" s="60"/>
      <c r="K70" s="60"/>
      <c r="L70" s="60"/>
      <c r="M70" s="61"/>
      <c r="N70" s="370"/>
      <c r="O70" s="390"/>
      <c r="P70" s="391"/>
      <c r="Q70" s="392"/>
      <c r="R70" s="392"/>
      <c r="S70" s="392"/>
      <c r="T70" s="392"/>
      <c r="U70" s="390"/>
      <c r="V70" s="80"/>
      <c r="W70" s="81"/>
      <c r="X70" s="393"/>
      <c r="Y70" s="394"/>
      <c r="Z70" s="394"/>
      <c r="AA70" s="394"/>
      <c r="AB70" s="395"/>
      <c r="AC70" s="82"/>
      <c r="AD70" s="82"/>
      <c r="AE70" s="82"/>
      <c r="AF70" s="83"/>
    </row>
    <row r="71" spans="1:32" ht="37.5" customHeight="1" x14ac:dyDescent="0.25">
      <c r="A71" s="62"/>
      <c r="B71" s="35"/>
      <c r="C71" s="29"/>
      <c r="D71" s="29"/>
      <c r="E71" s="376"/>
      <c r="F71" s="377"/>
      <c r="G71" s="377"/>
      <c r="H71" s="377"/>
      <c r="I71" s="378"/>
      <c r="J71" s="29"/>
      <c r="K71" s="29"/>
      <c r="L71" s="29"/>
      <c r="M71" s="3"/>
      <c r="N71" s="371"/>
      <c r="O71" s="372"/>
      <c r="P71" s="373"/>
      <c r="Q71" s="374"/>
      <c r="R71" s="374"/>
      <c r="S71" s="374"/>
      <c r="T71" s="374"/>
      <c r="U71" s="375"/>
      <c r="V71" s="1"/>
      <c r="W71" s="29"/>
      <c r="X71" s="376"/>
      <c r="Y71" s="377"/>
      <c r="Z71" s="377"/>
      <c r="AA71" s="377"/>
      <c r="AB71" s="378"/>
      <c r="AC71" s="51"/>
      <c r="AD71" s="51"/>
      <c r="AE71" s="51"/>
      <c r="AF71" s="52"/>
    </row>
    <row r="72" spans="1:32" ht="37.5" customHeight="1" x14ac:dyDescent="0.25">
      <c r="A72" s="62"/>
      <c r="B72" s="35"/>
      <c r="C72" s="29"/>
      <c r="D72" s="29"/>
      <c r="E72" s="376"/>
      <c r="F72" s="377"/>
      <c r="G72" s="377"/>
      <c r="H72" s="377"/>
      <c r="I72" s="378"/>
      <c r="J72" s="29"/>
      <c r="K72" s="29"/>
      <c r="L72" s="29"/>
      <c r="M72" s="3"/>
      <c r="N72" s="371"/>
      <c r="O72" s="372"/>
      <c r="P72" s="373"/>
      <c r="Q72" s="374"/>
      <c r="R72" s="374"/>
      <c r="S72" s="374"/>
      <c r="T72" s="374"/>
      <c r="U72" s="375"/>
      <c r="V72" s="1"/>
      <c r="W72" s="29"/>
      <c r="X72" s="376"/>
      <c r="Y72" s="377"/>
      <c r="Z72" s="377"/>
      <c r="AA72" s="377"/>
      <c r="AB72" s="378"/>
      <c r="AC72" s="51"/>
      <c r="AD72" s="51"/>
      <c r="AE72" s="51"/>
      <c r="AF72" s="52"/>
    </row>
    <row r="73" spans="1:32" ht="37.5" customHeight="1" x14ac:dyDescent="0.25">
      <c r="A73" s="62"/>
      <c r="B73" s="35"/>
      <c r="C73" s="29"/>
      <c r="D73" s="29"/>
      <c r="E73" s="376"/>
      <c r="F73" s="377"/>
      <c r="G73" s="377"/>
      <c r="H73" s="377"/>
      <c r="I73" s="378"/>
      <c r="J73" s="29"/>
      <c r="K73" s="29"/>
      <c r="L73" s="29"/>
      <c r="M73" s="3"/>
      <c r="N73" s="371"/>
      <c r="O73" s="372"/>
      <c r="P73" s="373"/>
      <c r="Q73" s="374"/>
      <c r="R73" s="374"/>
      <c r="S73" s="374"/>
      <c r="T73" s="374"/>
      <c r="U73" s="375"/>
      <c r="V73" s="1"/>
      <c r="W73" s="29"/>
      <c r="X73" s="376"/>
      <c r="Y73" s="377"/>
      <c r="Z73" s="377"/>
      <c r="AA73" s="377"/>
      <c r="AB73" s="378"/>
      <c r="AC73" s="51"/>
      <c r="AD73" s="51"/>
      <c r="AE73" s="51"/>
      <c r="AF73" s="52"/>
    </row>
    <row r="74" spans="1:32" ht="37.5" customHeight="1" x14ac:dyDescent="0.25">
      <c r="A74" s="62"/>
      <c r="B74" s="35"/>
      <c r="C74" s="29"/>
      <c r="D74" s="29"/>
      <c r="E74" s="215"/>
      <c r="F74" s="216"/>
      <c r="G74" s="216"/>
      <c r="H74" s="216"/>
      <c r="I74" s="217"/>
      <c r="J74" s="29"/>
      <c r="K74" s="29"/>
      <c r="L74" s="29"/>
      <c r="M74" s="3"/>
      <c r="N74" s="371"/>
      <c r="O74" s="372"/>
      <c r="P74" s="373"/>
      <c r="Q74" s="374"/>
      <c r="R74" s="374"/>
      <c r="S74" s="374"/>
      <c r="T74" s="374"/>
      <c r="U74" s="375"/>
      <c r="V74" s="1"/>
      <c r="W74" s="29"/>
      <c r="X74" s="215"/>
      <c r="Y74" s="216"/>
      <c r="Z74" s="216"/>
      <c r="AA74" s="216"/>
      <c r="AB74" s="217"/>
      <c r="AC74" s="51"/>
      <c r="AD74" s="51"/>
      <c r="AE74" s="51"/>
      <c r="AF74" s="52"/>
    </row>
    <row r="75" spans="1:32" ht="37.5" customHeight="1" x14ac:dyDescent="0.25">
      <c r="A75" s="62"/>
      <c r="B75" s="35"/>
      <c r="C75" s="29"/>
      <c r="D75" s="29"/>
      <c r="E75" s="215"/>
      <c r="F75" s="216"/>
      <c r="G75" s="216"/>
      <c r="H75" s="216"/>
      <c r="I75" s="217"/>
      <c r="J75" s="29"/>
      <c r="K75" s="29"/>
      <c r="L75" s="29"/>
      <c r="M75" s="3"/>
      <c r="N75" s="371"/>
      <c r="O75" s="372"/>
      <c r="P75" s="373"/>
      <c r="Q75" s="374"/>
      <c r="R75" s="374"/>
      <c r="S75" s="374"/>
      <c r="T75" s="374"/>
      <c r="U75" s="375"/>
      <c r="V75" s="1"/>
      <c r="W75" s="29"/>
      <c r="X75" s="215"/>
      <c r="Y75" s="216"/>
      <c r="Z75" s="216"/>
      <c r="AA75" s="216"/>
      <c r="AB75" s="217"/>
      <c r="AC75" s="51"/>
      <c r="AD75" s="51"/>
      <c r="AE75" s="51"/>
      <c r="AF75" s="52"/>
    </row>
    <row r="76" spans="1:32" ht="37.5" customHeight="1" x14ac:dyDescent="0.25">
      <c r="A76" s="62"/>
      <c r="B76" s="35"/>
      <c r="C76" s="29"/>
      <c r="D76" s="29"/>
      <c r="E76" s="215"/>
      <c r="F76" s="216"/>
      <c r="G76" s="216"/>
      <c r="H76" s="216"/>
      <c r="I76" s="217"/>
      <c r="J76" s="29"/>
      <c r="K76" s="29"/>
      <c r="L76" s="29"/>
      <c r="M76" s="3"/>
      <c r="N76" s="371"/>
      <c r="O76" s="372"/>
      <c r="P76" s="373"/>
      <c r="Q76" s="374"/>
      <c r="R76" s="374"/>
      <c r="S76" s="374"/>
      <c r="T76" s="374"/>
      <c r="U76" s="375"/>
      <c r="V76" s="1"/>
      <c r="W76" s="29"/>
      <c r="X76" s="215"/>
      <c r="Y76" s="216"/>
      <c r="Z76" s="216"/>
      <c r="AA76" s="216"/>
      <c r="AB76" s="217"/>
      <c r="AC76" s="51"/>
      <c r="AD76" s="51"/>
      <c r="AE76" s="51"/>
      <c r="AF76" s="52"/>
    </row>
    <row r="77" spans="1:32" ht="37.5" customHeight="1" x14ac:dyDescent="0.25">
      <c r="A77" s="62"/>
      <c r="B77" s="35"/>
      <c r="C77" s="29"/>
      <c r="D77" s="29"/>
      <c r="E77" s="215"/>
      <c r="F77" s="216"/>
      <c r="G77" s="216"/>
      <c r="H77" s="216"/>
      <c r="I77" s="217"/>
      <c r="J77" s="29"/>
      <c r="K77" s="29"/>
      <c r="L77" s="29"/>
      <c r="M77" s="3"/>
      <c r="N77" s="371"/>
      <c r="O77" s="372"/>
      <c r="P77" s="373"/>
      <c r="Q77" s="374"/>
      <c r="R77" s="374"/>
      <c r="S77" s="374"/>
      <c r="T77" s="374"/>
      <c r="U77" s="375"/>
      <c r="V77" s="1"/>
      <c r="W77" s="29"/>
      <c r="X77" s="215"/>
      <c r="Y77" s="216"/>
      <c r="Z77" s="216"/>
      <c r="AA77" s="216"/>
      <c r="AB77" s="217"/>
      <c r="AC77" s="51"/>
      <c r="AD77" s="51"/>
      <c r="AE77" s="51"/>
      <c r="AF77" s="52"/>
    </row>
    <row r="78" spans="1:32" ht="37.5" customHeight="1" x14ac:dyDescent="0.25">
      <c r="A78" s="62"/>
      <c r="B78" s="35"/>
      <c r="C78" s="29"/>
      <c r="D78" s="29"/>
      <c r="E78" s="215"/>
      <c r="F78" s="216"/>
      <c r="G78" s="216"/>
      <c r="H78" s="216"/>
      <c r="I78" s="217"/>
      <c r="J78" s="29"/>
      <c r="K78" s="29"/>
      <c r="L78" s="29"/>
      <c r="M78" s="3"/>
      <c r="N78" s="371"/>
      <c r="O78" s="372"/>
      <c r="P78" s="373"/>
      <c r="Q78" s="374"/>
      <c r="R78" s="374"/>
      <c r="S78" s="374"/>
      <c r="T78" s="374"/>
      <c r="U78" s="375"/>
      <c r="V78" s="1"/>
      <c r="W78" s="29"/>
      <c r="X78" s="215"/>
      <c r="Y78" s="216"/>
      <c r="Z78" s="216"/>
      <c r="AA78" s="216"/>
      <c r="AB78" s="217"/>
      <c r="AC78" s="51"/>
      <c r="AD78" s="51"/>
      <c r="AE78" s="51"/>
      <c r="AF78" s="52"/>
    </row>
    <row r="79" spans="1:32" ht="37.5" customHeight="1" x14ac:dyDescent="0.25">
      <c r="A79" s="62"/>
      <c r="B79" s="35"/>
      <c r="C79" s="29"/>
      <c r="D79" s="29"/>
      <c r="E79" s="215"/>
      <c r="F79" s="216"/>
      <c r="G79" s="216"/>
      <c r="H79" s="216"/>
      <c r="I79" s="217"/>
      <c r="J79" s="29"/>
      <c r="K79" s="29"/>
      <c r="L79" s="29"/>
      <c r="M79" s="3"/>
      <c r="N79" s="371"/>
      <c r="O79" s="372"/>
      <c r="P79" s="373"/>
      <c r="Q79" s="374"/>
      <c r="R79" s="374"/>
      <c r="S79" s="374"/>
      <c r="T79" s="374"/>
      <c r="U79" s="375"/>
      <c r="V79" s="1"/>
      <c r="W79" s="29"/>
      <c r="X79" s="215"/>
      <c r="Y79" s="216"/>
      <c r="Z79" s="216"/>
      <c r="AA79" s="216"/>
      <c r="AB79" s="217"/>
      <c r="AC79" s="51"/>
      <c r="AD79" s="51"/>
      <c r="AE79" s="51"/>
      <c r="AF79" s="52"/>
    </row>
    <row r="80" spans="1:32" ht="37.5" customHeight="1" x14ac:dyDescent="0.25">
      <c r="A80" s="62"/>
      <c r="B80" s="35"/>
      <c r="C80" s="29"/>
      <c r="D80" s="29"/>
      <c r="E80" s="215"/>
      <c r="F80" s="216"/>
      <c r="G80" s="216"/>
      <c r="H80" s="216"/>
      <c r="I80" s="217"/>
      <c r="J80" s="29"/>
      <c r="K80" s="29"/>
      <c r="L80" s="29"/>
      <c r="M80" s="3"/>
      <c r="N80" s="371"/>
      <c r="O80" s="372"/>
      <c r="P80" s="373"/>
      <c r="Q80" s="374"/>
      <c r="R80" s="374"/>
      <c r="S80" s="374"/>
      <c r="T80" s="374"/>
      <c r="U80" s="375"/>
      <c r="V80" s="1"/>
      <c r="W80" s="29"/>
      <c r="X80" s="215"/>
      <c r="Y80" s="216"/>
      <c r="Z80" s="216"/>
      <c r="AA80" s="216"/>
      <c r="AB80" s="217"/>
      <c r="AC80" s="51"/>
      <c r="AD80" s="51"/>
      <c r="AE80" s="51"/>
      <c r="AF80" s="52"/>
    </row>
    <row r="81" spans="1:32" ht="37.5" customHeight="1" x14ac:dyDescent="0.25">
      <c r="A81" s="62"/>
      <c r="B81" s="35"/>
      <c r="C81" s="29"/>
      <c r="D81" s="29"/>
      <c r="E81" s="215"/>
      <c r="F81" s="216"/>
      <c r="G81" s="216"/>
      <c r="H81" s="216"/>
      <c r="I81" s="217"/>
      <c r="J81" s="29"/>
      <c r="K81" s="29"/>
      <c r="L81" s="29"/>
      <c r="M81" s="3"/>
      <c r="N81" s="371"/>
      <c r="O81" s="372"/>
      <c r="P81" s="373"/>
      <c r="Q81" s="374"/>
      <c r="R81" s="374"/>
      <c r="S81" s="374"/>
      <c r="T81" s="374"/>
      <c r="U81" s="375"/>
      <c r="V81" s="1"/>
      <c r="W81" s="29"/>
      <c r="X81" s="215"/>
      <c r="Y81" s="216"/>
      <c r="Z81" s="216"/>
      <c r="AA81" s="216"/>
      <c r="AB81" s="217"/>
      <c r="AC81" s="51"/>
      <c r="AD81" s="51"/>
      <c r="AE81" s="51"/>
      <c r="AF81" s="52"/>
    </row>
    <row r="82" spans="1:32" ht="37.5" customHeight="1" x14ac:dyDescent="0.25">
      <c r="A82" s="62"/>
      <c r="B82" s="35"/>
      <c r="C82" s="29"/>
      <c r="D82" s="29"/>
      <c r="E82" s="215"/>
      <c r="F82" s="216"/>
      <c r="G82" s="216"/>
      <c r="H82" s="216"/>
      <c r="I82" s="217"/>
      <c r="J82" s="29"/>
      <c r="K82" s="29"/>
      <c r="L82" s="29"/>
      <c r="M82" s="3"/>
      <c r="N82" s="371"/>
      <c r="O82" s="372"/>
      <c r="P82" s="373"/>
      <c r="Q82" s="374"/>
      <c r="R82" s="374"/>
      <c r="S82" s="374"/>
      <c r="T82" s="374"/>
      <c r="U82" s="375"/>
      <c r="V82" s="1"/>
      <c r="W82" s="29"/>
      <c r="X82" s="215"/>
      <c r="Y82" s="216"/>
      <c r="Z82" s="216"/>
      <c r="AA82" s="216"/>
      <c r="AB82" s="217"/>
      <c r="AC82" s="51"/>
      <c r="AD82" s="51"/>
      <c r="AE82" s="51"/>
      <c r="AF82" s="52"/>
    </row>
    <row r="83" spans="1:32" ht="37.5" customHeight="1" x14ac:dyDescent="0.25">
      <c r="A83" s="62"/>
      <c r="B83" s="35"/>
      <c r="C83" s="29"/>
      <c r="D83" s="29"/>
      <c r="E83" s="215"/>
      <c r="F83" s="216"/>
      <c r="G83" s="216"/>
      <c r="H83" s="216"/>
      <c r="I83" s="217"/>
      <c r="J83" s="29"/>
      <c r="K83" s="29"/>
      <c r="L83" s="29"/>
      <c r="M83" s="3"/>
      <c r="N83" s="371"/>
      <c r="O83" s="372"/>
      <c r="P83" s="373"/>
      <c r="Q83" s="374"/>
      <c r="R83" s="374"/>
      <c r="S83" s="374"/>
      <c r="T83" s="374"/>
      <c r="U83" s="375"/>
      <c r="V83" s="1"/>
      <c r="W83" s="29"/>
      <c r="X83" s="215"/>
      <c r="Y83" s="216"/>
      <c r="Z83" s="216"/>
      <c r="AA83" s="216"/>
      <c r="AB83" s="217"/>
      <c r="AC83" s="51"/>
      <c r="AD83" s="51"/>
      <c r="AE83" s="51"/>
      <c r="AF83" s="52"/>
    </row>
    <row r="84" spans="1:32" ht="37.5" customHeight="1" x14ac:dyDescent="0.25">
      <c r="A84" s="62"/>
      <c r="B84" s="35"/>
      <c r="C84" s="29"/>
      <c r="D84" s="29"/>
      <c r="E84" s="215"/>
      <c r="F84" s="216"/>
      <c r="G84" s="216"/>
      <c r="H84" s="216"/>
      <c r="I84" s="217"/>
      <c r="J84" s="29"/>
      <c r="K84" s="29"/>
      <c r="L84" s="29"/>
      <c r="M84" s="3"/>
      <c r="N84" s="371"/>
      <c r="O84" s="372"/>
      <c r="P84" s="373"/>
      <c r="Q84" s="374"/>
      <c r="R84" s="374"/>
      <c r="S84" s="374"/>
      <c r="T84" s="374"/>
      <c r="U84" s="375"/>
      <c r="V84" s="1"/>
      <c r="W84" s="29"/>
      <c r="X84" s="215"/>
      <c r="Y84" s="216"/>
      <c r="Z84" s="216"/>
      <c r="AA84" s="216"/>
      <c r="AB84" s="217"/>
      <c r="AC84" s="51"/>
      <c r="AD84" s="51"/>
      <c r="AE84" s="51"/>
      <c r="AF84" s="52"/>
    </row>
    <row r="85" spans="1:32" ht="37.5" customHeight="1" x14ac:dyDescent="0.25">
      <c r="A85" s="62"/>
      <c r="B85" s="35"/>
      <c r="C85" s="29"/>
      <c r="D85" s="29"/>
      <c r="E85" s="215"/>
      <c r="F85" s="216"/>
      <c r="G85" s="216"/>
      <c r="H85" s="216"/>
      <c r="I85" s="217"/>
      <c r="J85" s="29"/>
      <c r="K85" s="29"/>
      <c r="L85" s="29"/>
      <c r="M85" s="3"/>
      <c r="N85" s="371"/>
      <c r="O85" s="372"/>
      <c r="P85" s="373"/>
      <c r="Q85" s="374"/>
      <c r="R85" s="374"/>
      <c r="S85" s="374"/>
      <c r="T85" s="374"/>
      <c r="U85" s="375"/>
      <c r="V85" s="1"/>
      <c r="W85" s="29"/>
      <c r="X85" s="215"/>
      <c r="Y85" s="216"/>
      <c r="Z85" s="216"/>
      <c r="AA85" s="216"/>
      <c r="AB85" s="217"/>
      <c r="AC85" s="51"/>
      <c r="AD85" s="51"/>
      <c r="AE85" s="51"/>
      <c r="AF85" s="52"/>
    </row>
    <row r="86" spans="1:32" ht="37.5" customHeight="1" x14ac:dyDescent="0.25">
      <c r="A86" s="62"/>
      <c r="B86" s="35"/>
      <c r="C86" s="29"/>
      <c r="D86" s="29"/>
      <c r="E86" s="215"/>
      <c r="F86" s="216"/>
      <c r="G86" s="216"/>
      <c r="H86" s="216"/>
      <c r="I86" s="217"/>
      <c r="J86" s="29"/>
      <c r="K86" s="29"/>
      <c r="L86" s="29"/>
      <c r="M86" s="3"/>
      <c r="N86" s="371"/>
      <c r="O86" s="372"/>
      <c r="P86" s="373"/>
      <c r="Q86" s="374"/>
      <c r="R86" s="374"/>
      <c r="S86" s="374"/>
      <c r="T86" s="374"/>
      <c r="U86" s="375"/>
      <c r="V86" s="1"/>
      <c r="W86" s="29"/>
      <c r="X86" s="215"/>
      <c r="Y86" s="216"/>
      <c r="Z86" s="216"/>
      <c r="AA86" s="216"/>
      <c r="AB86" s="217"/>
      <c r="AC86" s="51"/>
      <c r="AD86" s="51"/>
      <c r="AE86" s="51"/>
      <c r="AF86" s="52"/>
    </row>
    <row r="87" spans="1:32" ht="37.5" customHeight="1" thickBot="1" x14ac:dyDescent="0.3">
      <c r="A87" s="88"/>
      <c r="B87" s="89"/>
      <c r="C87" s="90"/>
      <c r="D87" s="90"/>
      <c r="E87" s="85"/>
      <c r="F87" s="86"/>
      <c r="G87" s="86"/>
      <c r="H87" s="86"/>
      <c r="I87" s="87"/>
      <c r="J87" s="90"/>
      <c r="K87" s="90"/>
      <c r="L87" s="90"/>
      <c r="M87" s="91"/>
      <c r="N87" s="371"/>
      <c r="O87" s="372"/>
      <c r="P87" s="373"/>
      <c r="Q87" s="374"/>
      <c r="R87" s="374"/>
      <c r="S87" s="374"/>
      <c r="T87" s="374"/>
      <c r="U87" s="375"/>
      <c r="V87" s="1"/>
      <c r="W87" s="29"/>
      <c r="X87" s="215"/>
      <c r="Y87" s="216"/>
      <c r="Z87" s="216"/>
      <c r="AA87" s="216"/>
      <c r="AB87" s="217"/>
      <c r="AC87" s="51"/>
      <c r="AD87" s="92"/>
      <c r="AE87" s="92"/>
      <c r="AF87" s="93"/>
    </row>
    <row r="88" spans="1:32" ht="27" customHeight="1" thickBot="1" x14ac:dyDescent="0.3">
      <c r="A88" s="427" t="s">
        <v>20</v>
      </c>
      <c r="B88" s="428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5"/>
      <c r="N88" s="429" t="s">
        <v>23</v>
      </c>
      <c r="O88" s="430"/>
      <c r="P88" s="430"/>
      <c r="Q88" s="430"/>
      <c r="R88" s="430"/>
      <c r="S88" s="430"/>
      <c r="T88" s="430"/>
      <c r="U88" s="430"/>
      <c r="V88" s="430"/>
      <c r="W88" s="430"/>
      <c r="X88" s="430"/>
      <c r="Y88" s="430"/>
      <c r="Z88" s="430"/>
      <c r="AA88" s="430"/>
      <c r="AB88" s="431"/>
      <c r="AC88" s="84"/>
      <c r="AD88" s="412"/>
      <c r="AE88" s="413"/>
      <c r="AF88" s="414"/>
    </row>
    <row r="89" spans="1:32" ht="23.25" customHeight="1" x14ac:dyDescent="0.25">
      <c r="A89" s="96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8"/>
    </row>
    <row r="90" spans="1:32" ht="23.25" customHeight="1" x14ac:dyDescent="0.25">
      <c r="A90" s="99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1"/>
    </row>
    <row r="91" spans="1:32" ht="23.25" customHeight="1" x14ac:dyDescent="0.25">
      <c r="A91" s="102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4"/>
    </row>
    <row r="92" spans="1:32" ht="23.25" customHeight="1" x14ac:dyDescent="0.25">
      <c r="A92" s="99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1"/>
    </row>
    <row r="93" spans="1:32" ht="23.25" customHeight="1" x14ac:dyDescent="0.25">
      <c r="A93" s="102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4"/>
    </row>
    <row r="94" spans="1:32" ht="23.25" customHeight="1" x14ac:dyDescent="0.25">
      <c r="A94" s="99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1"/>
    </row>
    <row r="95" spans="1:32" ht="23.25" customHeight="1" x14ac:dyDescent="0.25">
      <c r="A95" s="102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4"/>
    </row>
    <row r="96" spans="1:32" ht="23.25" customHeight="1" x14ac:dyDescent="0.25">
      <c r="A96" s="99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1"/>
    </row>
    <row r="97" spans="1:32" ht="23.25" customHeight="1" x14ac:dyDescent="0.25">
      <c r="A97" s="102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4"/>
    </row>
    <row r="98" spans="1:32" ht="23.25" customHeight="1" x14ac:dyDescent="0.25">
      <c r="A98" s="99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1"/>
    </row>
    <row r="99" spans="1:32" ht="23.25" customHeight="1" x14ac:dyDescent="0.25">
      <c r="A99" s="102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/>
    </row>
    <row r="100" spans="1:32" ht="23.25" customHeight="1" x14ac:dyDescent="0.25">
      <c r="A100" s="99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1"/>
    </row>
    <row r="101" spans="1:32" ht="23.25" customHeight="1" x14ac:dyDescent="0.25">
      <c r="A101" s="102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4"/>
    </row>
    <row r="102" spans="1:32" ht="23.25" customHeight="1" x14ac:dyDescent="0.25">
      <c r="A102" s="99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1"/>
    </row>
    <row r="103" spans="1:32" ht="23.25" customHeight="1" x14ac:dyDescent="0.25">
      <c r="A103" s="102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4"/>
    </row>
    <row r="104" spans="1:32" ht="23.25" customHeight="1" x14ac:dyDescent="0.25">
      <c r="A104" s="99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1"/>
    </row>
    <row r="105" spans="1:32" s="76" customFormat="1" ht="23.25" customHeight="1" x14ac:dyDescent="0.25">
      <c r="A105" s="102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4"/>
    </row>
    <row r="106" spans="1:32" s="76" customFormat="1" ht="23.25" customHeight="1" x14ac:dyDescent="0.25">
      <c r="A106" s="99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1"/>
    </row>
    <row r="107" spans="1:32" s="76" customFormat="1" ht="23.25" customHeight="1" x14ac:dyDescent="0.25">
      <c r="A107" s="102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4"/>
    </row>
    <row r="108" spans="1:32" s="76" customFormat="1" ht="23.25" customHeight="1" x14ac:dyDescent="0.25">
      <c r="A108" s="99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1"/>
    </row>
    <row r="109" spans="1:32" s="76" customFormat="1" ht="23.25" customHeight="1" x14ac:dyDescent="0.25">
      <c r="A109" s="102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4"/>
    </row>
    <row r="110" spans="1:32" ht="23.25" customHeight="1" x14ac:dyDescent="0.25">
      <c r="A110" s="99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1"/>
    </row>
    <row r="111" spans="1:32" ht="23.25" customHeight="1" x14ac:dyDescent="0.25">
      <c r="A111" s="102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4"/>
    </row>
    <row r="112" spans="1:32" ht="23.25" customHeight="1" x14ac:dyDescent="0.25">
      <c r="A112" s="99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1"/>
    </row>
    <row r="113" spans="1:16384" ht="23.25" customHeight="1" x14ac:dyDescent="0.25">
      <c r="A113" s="105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8"/>
    </row>
    <row r="114" spans="1:16384" ht="23.25" customHeight="1" x14ac:dyDescent="0.25">
      <c r="A114" s="105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8"/>
    </row>
    <row r="115" spans="1:16384" ht="23.25" customHeight="1" x14ac:dyDescent="0.25">
      <c r="A115" s="102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4"/>
    </row>
    <row r="116" spans="1:16384" ht="23.25" customHeight="1" x14ac:dyDescent="0.25">
      <c r="A116" s="99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1"/>
    </row>
    <row r="117" spans="1:16384" ht="23.25" customHeight="1" x14ac:dyDescent="0.25">
      <c r="A117" s="102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4"/>
    </row>
    <row r="118" spans="1:16384" ht="23.25" customHeight="1" x14ac:dyDescent="0.25">
      <c r="A118" s="99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1"/>
    </row>
    <row r="119" spans="1:16384" ht="23.25" customHeight="1" x14ac:dyDescent="0.25">
      <c r="A119" s="102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4"/>
    </row>
    <row r="120" spans="1:16384" ht="23.25" customHeight="1" x14ac:dyDescent="0.25">
      <c r="A120" s="99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1"/>
    </row>
    <row r="121" spans="1:16384" ht="23.25" customHeight="1" x14ac:dyDescent="0.25">
      <c r="A121" s="102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4"/>
    </row>
    <row r="122" spans="1:16384" ht="23.25" customHeight="1" thickBot="1" x14ac:dyDescent="0.3">
      <c r="A122" s="106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8"/>
    </row>
    <row r="123" spans="1:16384" ht="42" customHeight="1" x14ac:dyDescent="0.25">
      <c r="A123" s="415" t="s">
        <v>52</v>
      </c>
      <c r="B123" s="416"/>
      <c r="C123" s="416"/>
      <c r="D123" s="416"/>
      <c r="E123" s="416"/>
      <c r="F123" s="416"/>
      <c r="G123" s="416"/>
      <c r="H123" s="416"/>
      <c r="I123" s="416"/>
      <c r="J123" s="416"/>
      <c r="K123" s="416"/>
      <c r="L123" s="416"/>
      <c r="M123" s="416"/>
      <c r="N123" s="416" t="s">
        <v>53</v>
      </c>
      <c r="O123" s="416"/>
      <c r="P123" s="416"/>
      <c r="Q123" s="416"/>
      <c r="R123" s="416"/>
      <c r="S123" s="416"/>
      <c r="T123" s="416"/>
      <c r="U123" s="416"/>
      <c r="V123" s="416"/>
      <c r="W123" s="416"/>
      <c r="X123" s="416"/>
      <c r="Y123" s="416"/>
      <c r="Z123" s="416"/>
      <c r="AA123" s="416"/>
      <c r="AB123" s="416"/>
      <c r="AC123" s="416"/>
      <c r="AD123" s="416"/>
      <c r="AE123" s="416"/>
      <c r="AF123" s="417"/>
    </row>
    <row r="124" spans="1:16384" ht="39.75" customHeight="1" x14ac:dyDescent="0.25">
      <c r="A124" s="418" t="s">
        <v>54</v>
      </c>
      <c r="B124" s="419"/>
      <c r="C124" s="419"/>
      <c r="D124" s="419"/>
      <c r="E124" s="419"/>
      <c r="F124" s="419"/>
      <c r="G124" s="419"/>
      <c r="H124" s="419"/>
      <c r="I124" s="419"/>
      <c r="J124" s="419"/>
      <c r="K124" s="419"/>
      <c r="L124" s="419"/>
      <c r="M124" s="419"/>
      <c r="N124" s="419" t="s">
        <v>55</v>
      </c>
      <c r="O124" s="419"/>
      <c r="P124" s="419"/>
      <c r="Q124" s="419"/>
      <c r="R124" s="419"/>
      <c r="S124" s="419"/>
      <c r="T124" s="419"/>
      <c r="U124" s="419"/>
      <c r="V124" s="419"/>
      <c r="W124" s="419"/>
      <c r="X124" s="419"/>
      <c r="Y124" s="419"/>
      <c r="Z124" s="419"/>
      <c r="AA124" s="419"/>
      <c r="AB124" s="419"/>
      <c r="AC124" s="419"/>
      <c r="AD124" s="419"/>
      <c r="AE124" s="419"/>
      <c r="AF124" s="420"/>
    </row>
    <row r="125" spans="1:16384" ht="50.25" customHeight="1" x14ac:dyDescent="0.25">
      <c r="A125" s="418" t="s">
        <v>86</v>
      </c>
      <c r="B125" s="419"/>
      <c r="C125" s="419"/>
      <c r="D125" s="419"/>
      <c r="E125" s="421"/>
      <c r="F125" s="421"/>
      <c r="G125" s="421"/>
      <c r="H125" s="421"/>
      <c r="I125" s="421"/>
      <c r="J125" s="421"/>
      <c r="K125" s="421"/>
      <c r="L125" s="421"/>
      <c r="M125" s="421"/>
      <c r="N125" s="421"/>
      <c r="O125" s="421"/>
      <c r="P125" s="421"/>
      <c r="Q125" s="421"/>
      <c r="R125" s="421"/>
      <c r="S125" s="421"/>
      <c r="T125" s="421"/>
      <c r="U125" s="421"/>
      <c r="V125" s="421"/>
      <c r="W125" s="421"/>
      <c r="X125" s="421"/>
      <c r="Y125" s="421"/>
      <c r="Z125" s="421"/>
      <c r="AA125" s="421"/>
      <c r="AB125" s="421"/>
      <c r="AC125" s="421"/>
      <c r="AD125" s="421"/>
      <c r="AE125" s="421"/>
      <c r="AF125" s="422"/>
    </row>
    <row r="126" spans="1:16384" ht="74.25" customHeight="1" x14ac:dyDescent="0.25">
      <c r="A126" s="423" t="s">
        <v>19</v>
      </c>
      <c r="B126" s="424"/>
      <c r="C126" s="424"/>
      <c r="D126" s="424"/>
      <c r="E126" s="425"/>
      <c r="F126" s="425"/>
      <c r="G126" s="425"/>
      <c r="H126" s="425"/>
      <c r="I126" s="425"/>
      <c r="J126" s="425"/>
      <c r="K126" s="425"/>
      <c r="L126" s="425"/>
      <c r="M126" s="425"/>
      <c r="N126" s="425"/>
      <c r="O126" s="425"/>
      <c r="P126" s="425"/>
      <c r="Q126" s="425"/>
      <c r="R126" s="425"/>
      <c r="S126" s="425"/>
      <c r="T126" s="425"/>
      <c r="U126" s="425"/>
      <c r="V126" s="425"/>
      <c r="W126" s="425"/>
      <c r="X126" s="425"/>
      <c r="Y126" s="425"/>
      <c r="Z126" s="425"/>
      <c r="AA126" s="425"/>
      <c r="AB126" s="425"/>
      <c r="AC126" s="425"/>
      <c r="AD126" s="425"/>
      <c r="AE126" s="425"/>
      <c r="AF126" s="426"/>
    </row>
    <row r="127" spans="1:16384" s="76" customFormat="1" ht="65.25" customHeight="1" thickBot="1" x14ac:dyDescent="0.3">
      <c r="A127" s="461" t="s">
        <v>147</v>
      </c>
      <c r="B127" s="462"/>
      <c r="C127" s="462"/>
      <c r="D127" s="462"/>
      <c r="E127" s="462"/>
      <c r="F127" s="462"/>
      <c r="G127" s="462"/>
      <c r="H127" s="462"/>
      <c r="I127" s="462"/>
      <c r="J127" s="462"/>
      <c r="K127" s="462"/>
      <c r="L127" s="462"/>
      <c r="M127" s="462"/>
      <c r="N127" s="462"/>
      <c r="O127" s="462"/>
      <c r="P127" s="462"/>
      <c r="Q127" s="462"/>
      <c r="R127" s="462"/>
      <c r="S127" s="462"/>
      <c r="T127" s="462"/>
      <c r="U127" s="462"/>
      <c r="V127" s="462"/>
      <c r="W127" s="462"/>
      <c r="X127" s="462"/>
      <c r="Y127" s="462"/>
      <c r="Z127" s="462"/>
      <c r="AA127" s="462"/>
      <c r="AB127" s="462"/>
      <c r="AC127" s="462"/>
      <c r="AD127" s="462"/>
      <c r="AE127" s="462"/>
      <c r="AF127" s="463"/>
    </row>
    <row r="128" spans="1:16384" s="46" customFormat="1" ht="18" x14ac:dyDescent="0.25">
      <c r="A128" s="5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5"/>
      <c r="T128" s="55"/>
      <c r="U128" s="4"/>
      <c r="V128" s="53"/>
      <c r="W128" s="53"/>
      <c r="X128" s="53"/>
      <c r="Y128" s="55"/>
      <c r="Z128" s="55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7"/>
      <c r="CR128" s="77"/>
      <c r="CS128" s="77"/>
      <c r="CT128" s="77"/>
      <c r="CU128" s="77"/>
      <c r="CV128" s="77"/>
      <c r="CW128" s="77"/>
      <c r="CX128" s="77"/>
      <c r="CY128" s="77"/>
      <c r="CZ128" s="77"/>
      <c r="DA128" s="77"/>
      <c r="DB128" s="77"/>
      <c r="DC128" s="77"/>
      <c r="DD128" s="77"/>
      <c r="DE128" s="77"/>
      <c r="DF128" s="77"/>
      <c r="DG128" s="77"/>
      <c r="DH128" s="77"/>
      <c r="DI128" s="77"/>
      <c r="DJ128" s="77"/>
      <c r="DK128" s="77"/>
      <c r="DL128" s="77"/>
      <c r="DM128" s="77"/>
      <c r="DN128" s="77"/>
      <c r="DO128" s="77"/>
      <c r="DP128" s="77"/>
      <c r="DQ128" s="77"/>
      <c r="DR128" s="77"/>
      <c r="DS128" s="77"/>
      <c r="DT128" s="77"/>
      <c r="DU128" s="77"/>
      <c r="DV128" s="77"/>
      <c r="DW128" s="77"/>
      <c r="DX128" s="77"/>
      <c r="DY128" s="77"/>
      <c r="DZ128" s="77"/>
      <c r="EA128" s="77"/>
      <c r="EB128" s="77"/>
      <c r="EC128" s="77"/>
      <c r="ED128" s="77"/>
      <c r="EE128" s="77"/>
      <c r="EF128" s="77"/>
      <c r="EG128" s="77"/>
      <c r="EH128" s="77"/>
      <c r="EI128" s="77"/>
      <c r="EJ128" s="77"/>
      <c r="EK128" s="77"/>
      <c r="EL128" s="77"/>
      <c r="EM128" s="77"/>
      <c r="EN128" s="77"/>
      <c r="EO128" s="77"/>
      <c r="EP128" s="77"/>
      <c r="EQ128" s="77"/>
      <c r="ER128" s="77"/>
      <c r="ES128" s="77"/>
      <c r="ET128" s="77"/>
      <c r="EU128" s="77"/>
      <c r="EV128" s="77"/>
      <c r="EW128" s="77"/>
      <c r="EX128" s="77"/>
      <c r="EY128" s="77"/>
      <c r="EZ128" s="77"/>
      <c r="FA128" s="77"/>
      <c r="FB128" s="77"/>
      <c r="FC128" s="77"/>
      <c r="FD128" s="77"/>
      <c r="FE128" s="77"/>
      <c r="FF128" s="77"/>
      <c r="FG128" s="77"/>
      <c r="FH128" s="77"/>
      <c r="FI128" s="77"/>
      <c r="FJ128" s="77"/>
      <c r="FK128" s="77"/>
      <c r="FL128" s="77"/>
      <c r="FM128" s="77"/>
      <c r="FN128" s="77"/>
      <c r="FO128" s="77"/>
      <c r="FP128" s="77"/>
      <c r="FQ128" s="77"/>
      <c r="FR128" s="77"/>
      <c r="FS128" s="77"/>
      <c r="FT128" s="77"/>
      <c r="FU128" s="77"/>
      <c r="FV128" s="77"/>
      <c r="FW128" s="77"/>
      <c r="FX128" s="77"/>
      <c r="FY128" s="77"/>
      <c r="FZ128" s="77"/>
      <c r="GA128" s="77"/>
      <c r="GB128" s="77"/>
      <c r="GC128" s="77"/>
      <c r="GD128" s="77"/>
      <c r="GE128" s="77"/>
      <c r="GF128" s="77"/>
      <c r="GG128" s="77"/>
      <c r="GH128" s="77"/>
      <c r="GI128" s="77"/>
      <c r="GJ128" s="77"/>
      <c r="GK128" s="77"/>
      <c r="GL128" s="77"/>
      <c r="GM128" s="77"/>
      <c r="GN128" s="77"/>
      <c r="GO128" s="77"/>
      <c r="GP128" s="77"/>
      <c r="GQ128" s="77"/>
      <c r="GR128" s="77"/>
      <c r="GS128" s="77"/>
      <c r="GT128" s="77"/>
      <c r="GU128" s="77"/>
      <c r="GV128" s="77"/>
      <c r="GW128" s="77"/>
      <c r="GX128" s="77"/>
      <c r="GY128" s="77"/>
      <c r="GZ128" s="77"/>
      <c r="HA128" s="77"/>
      <c r="HB128" s="77"/>
      <c r="HC128" s="77"/>
      <c r="HD128" s="77"/>
      <c r="HE128" s="77"/>
      <c r="HF128" s="77"/>
      <c r="HG128" s="77"/>
      <c r="HH128" s="77"/>
      <c r="HI128" s="77"/>
      <c r="HJ128" s="77"/>
      <c r="HK128" s="77"/>
      <c r="HL128" s="77"/>
      <c r="HM128" s="77"/>
      <c r="HN128" s="77"/>
      <c r="HO128" s="77"/>
      <c r="HP128" s="77"/>
      <c r="HQ128" s="77"/>
      <c r="HR128" s="77"/>
      <c r="HS128" s="77"/>
      <c r="HT128" s="77"/>
      <c r="HU128" s="77"/>
      <c r="HV128" s="77"/>
      <c r="HW128" s="77"/>
      <c r="HX128" s="77"/>
      <c r="HY128" s="77"/>
      <c r="HZ128" s="77"/>
      <c r="IA128" s="77"/>
      <c r="IB128" s="77"/>
      <c r="IC128" s="77"/>
      <c r="ID128" s="77"/>
      <c r="IE128" s="77"/>
      <c r="IF128" s="77"/>
      <c r="IG128" s="77"/>
      <c r="IH128" s="77"/>
      <c r="II128" s="77"/>
      <c r="IJ128" s="77"/>
      <c r="IK128" s="77"/>
      <c r="IL128" s="77"/>
      <c r="IM128" s="77"/>
      <c r="IN128" s="77"/>
      <c r="IO128" s="77"/>
      <c r="IP128" s="77"/>
      <c r="IQ128" s="77"/>
      <c r="IR128" s="77"/>
      <c r="IS128" s="77"/>
      <c r="IT128" s="77"/>
      <c r="IU128" s="77"/>
      <c r="IV128" s="77"/>
      <c r="IW128" s="77"/>
      <c r="IX128" s="77"/>
      <c r="IY128" s="77"/>
      <c r="IZ128" s="77"/>
      <c r="JA128" s="77"/>
      <c r="JB128" s="77"/>
      <c r="JC128" s="77"/>
      <c r="JD128" s="77"/>
      <c r="JE128" s="77"/>
      <c r="JF128" s="77"/>
      <c r="JG128" s="77"/>
      <c r="JH128" s="77"/>
      <c r="JI128" s="77"/>
      <c r="JJ128" s="77"/>
      <c r="JK128" s="77"/>
      <c r="JL128" s="77"/>
      <c r="JM128" s="77"/>
      <c r="JN128" s="77"/>
      <c r="JO128" s="77"/>
      <c r="JP128" s="77"/>
      <c r="JQ128" s="77"/>
      <c r="JR128" s="77"/>
      <c r="JS128" s="77"/>
      <c r="JT128" s="77"/>
      <c r="JU128" s="77"/>
      <c r="JV128" s="77"/>
      <c r="JW128" s="77"/>
      <c r="JX128" s="77"/>
      <c r="JY128" s="77"/>
      <c r="JZ128" s="77"/>
      <c r="KA128" s="77"/>
      <c r="KB128" s="77"/>
      <c r="KC128" s="77"/>
      <c r="KD128" s="77"/>
      <c r="KE128" s="77"/>
      <c r="KF128" s="77"/>
      <c r="KG128" s="77"/>
      <c r="KH128" s="77"/>
      <c r="KI128" s="77"/>
      <c r="KJ128" s="77"/>
      <c r="KK128" s="77"/>
      <c r="KL128" s="77"/>
      <c r="KM128" s="77"/>
      <c r="KN128" s="77"/>
      <c r="KO128" s="77"/>
      <c r="KP128" s="77"/>
      <c r="KQ128" s="77"/>
      <c r="KR128" s="77"/>
      <c r="KS128" s="77"/>
      <c r="KT128" s="77"/>
      <c r="KU128" s="77"/>
      <c r="KV128" s="77"/>
      <c r="KW128" s="77"/>
      <c r="KX128" s="77"/>
      <c r="KY128" s="77"/>
      <c r="KZ128" s="77"/>
      <c r="LA128" s="77"/>
      <c r="LB128" s="77"/>
      <c r="LC128" s="77"/>
      <c r="LD128" s="77"/>
      <c r="LE128" s="77"/>
      <c r="LF128" s="77"/>
      <c r="LG128" s="77"/>
      <c r="LH128" s="77"/>
      <c r="LI128" s="77"/>
      <c r="LJ128" s="77"/>
      <c r="LK128" s="77"/>
      <c r="LL128" s="77"/>
      <c r="LM128" s="77"/>
      <c r="LN128" s="77"/>
      <c r="LO128" s="77"/>
      <c r="LP128" s="77"/>
      <c r="LQ128" s="77"/>
      <c r="LR128" s="77"/>
      <c r="LS128" s="77"/>
      <c r="LT128" s="77"/>
      <c r="LU128" s="77"/>
      <c r="LV128" s="77"/>
      <c r="LW128" s="77"/>
      <c r="LX128" s="77"/>
      <c r="LY128" s="77"/>
      <c r="LZ128" s="77"/>
      <c r="MA128" s="77"/>
      <c r="MB128" s="77"/>
      <c r="MC128" s="77"/>
      <c r="MD128" s="77"/>
      <c r="ME128" s="77"/>
      <c r="MF128" s="77"/>
      <c r="MG128" s="77"/>
      <c r="MH128" s="77"/>
      <c r="MI128" s="77"/>
      <c r="MJ128" s="77"/>
      <c r="MK128" s="77"/>
      <c r="ML128" s="77"/>
      <c r="MM128" s="77"/>
      <c r="MN128" s="77"/>
      <c r="MO128" s="77"/>
      <c r="MP128" s="77"/>
      <c r="MQ128" s="77"/>
      <c r="MR128" s="77"/>
      <c r="MS128" s="77"/>
      <c r="MT128" s="77"/>
      <c r="MU128" s="77"/>
      <c r="MV128" s="77"/>
      <c r="MW128" s="77"/>
      <c r="MX128" s="77"/>
      <c r="MY128" s="77"/>
      <c r="MZ128" s="77"/>
      <c r="NA128" s="77"/>
      <c r="NB128" s="77"/>
      <c r="NC128" s="77"/>
      <c r="ND128" s="77"/>
      <c r="NE128" s="77"/>
      <c r="NF128" s="77"/>
      <c r="NG128" s="77"/>
      <c r="NH128" s="77"/>
      <c r="NI128" s="77"/>
      <c r="NJ128" s="77"/>
      <c r="NK128" s="77"/>
      <c r="NL128" s="77"/>
      <c r="NM128" s="77"/>
      <c r="NN128" s="77"/>
      <c r="NO128" s="77"/>
      <c r="NP128" s="77"/>
      <c r="NQ128" s="77"/>
      <c r="NR128" s="77"/>
      <c r="NS128" s="77"/>
      <c r="NT128" s="77"/>
      <c r="NU128" s="77"/>
      <c r="NV128" s="77"/>
      <c r="NW128" s="77"/>
      <c r="NX128" s="77"/>
      <c r="NY128" s="77"/>
      <c r="NZ128" s="77"/>
      <c r="OA128" s="77"/>
      <c r="OB128" s="77"/>
      <c r="OC128" s="77"/>
      <c r="OD128" s="77"/>
      <c r="OE128" s="77"/>
      <c r="OF128" s="77"/>
      <c r="OG128" s="77"/>
      <c r="OH128" s="77"/>
      <c r="OI128" s="77"/>
      <c r="OJ128" s="77"/>
      <c r="OK128" s="77"/>
      <c r="OL128" s="77"/>
      <c r="OM128" s="77"/>
      <c r="ON128" s="77"/>
      <c r="OO128" s="77"/>
      <c r="OP128" s="77"/>
      <c r="OQ128" s="77"/>
      <c r="OR128" s="77"/>
      <c r="OS128" s="77"/>
      <c r="OT128" s="77"/>
      <c r="OU128" s="77"/>
      <c r="OV128" s="77"/>
      <c r="OW128" s="77"/>
      <c r="OX128" s="77"/>
      <c r="OY128" s="77"/>
      <c r="OZ128" s="77"/>
      <c r="PA128" s="77"/>
      <c r="PB128" s="77"/>
      <c r="PC128" s="77"/>
      <c r="PD128" s="77"/>
      <c r="PE128" s="77"/>
      <c r="PF128" s="77"/>
      <c r="PG128" s="77"/>
      <c r="PH128" s="77"/>
      <c r="PI128" s="77"/>
      <c r="PJ128" s="77"/>
      <c r="PK128" s="77"/>
      <c r="PL128" s="77"/>
      <c r="PM128" s="77"/>
      <c r="PN128" s="77"/>
      <c r="PO128" s="77"/>
      <c r="PP128" s="77"/>
      <c r="PQ128" s="77"/>
      <c r="PR128" s="77"/>
      <c r="PS128" s="77"/>
      <c r="PT128" s="77"/>
      <c r="PU128" s="77"/>
      <c r="PV128" s="77"/>
      <c r="PW128" s="77"/>
      <c r="PX128" s="77"/>
      <c r="PY128" s="77"/>
      <c r="PZ128" s="77"/>
      <c r="QA128" s="77"/>
      <c r="QB128" s="77"/>
      <c r="QC128" s="77"/>
      <c r="QD128" s="77"/>
      <c r="QE128" s="77"/>
      <c r="QF128" s="77"/>
      <c r="QG128" s="77"/>
      <c r="QH128" s="77"/>
      <c r="QI128" s="77"/>
      <c r="QJ128" s="77"/>
      <c r="QK128" s="77"/>
      <c r="QL128" s="77"/>
      <c r="QM128" s="77"/>
      <c r="QN128" s="77"/>
      <c r="QO128" s="77"/>
      <c r="QP128" s="77"/>
      <c r="QQ128" s="77"/>
      <c r="QR128" s="77"/>
      <c r="QS128" s="77"/>
      <c r="QT128" s="77"/>
      <c r="QU128" s="77"/>
      <c r="QV128" s="77"/>
      <c r="QW128" s="77"/>
      <c r="QX128" s="77"/>
      <c r="QY128" s="77"/>
      <c r="QZ128" s="77"/>
      <c r="RA128" s="77"/>
      <c r="RB128" s="77"/>
      <c r="RC128" s="77"/>
      <c r="RD128" s="77"/>
      <c r="RE128" s="77"/>
      <c r="RF128" s="77"/>
      <c r="RG128" s="77"/>
      <c r="RH128" s="77"/>
      <c r="RI128" s="77"/>
      <c r="RJ128" s="77"/>
      <c r="RK128" s="77"/>
      <c r="RL128" s="77"/>
      <c r="RM128" s="77"/>
      <c r="RN128" s="77"/>
      <c r="RO128" s="77"/>
      <c r="RP128" s="77"/>
      <c r="RQ128" s="77"/>
      <c r="RR128" s="77"/>
      <c r="RS128" s="77"/>
      <c r="RT128" s="77"/>
      <c r="RU128" s="77"/>
      <c r="RV128" s="77"/>
      <c r="RW128" s="77"/>
      <c r="RX128" s="77"/>
      <c r="RY128" s="77"/>
      <c r="RZ128" s="77"/>
      <c r="SA128" s="77"/>
      <c r="SB128" s="77"/>
      <c r="SC128" s="77"/>
      <c r="SD128" s="77"/>
      <c r="SE128" s="77"/>
      <c r="SF128" s="77"/>
      <c r="SG128" s="77"/>
      <c r="SH128" s="77"/>
      <c r="SI128" s="77"/>
      <c r="SJ128" s="77"/>
      <c r="SK128" s="77"/>
      <c r="SL128" s="77"/>
      <c r="SM128" s="77"/>
      <c r="SN128" s="77"/>
      <c r="SO128" s="77"/>
      <c r="SP128" s="77"/>
      <c r="SQ128" s="77"/>
      <c r="SR128" s="77"/>
      <c r="SS128" s="77"/>
      <c r="ST128" s="77"/>
      <c r="SU128" s="77"/>
      <c r="SV128" s="77"/>
      <c r="SW128" s="77"/>
      <c r="SX128" s="77"/>
      <c r="SY128" s="77"/>
      <c r="SZ128" s="77"/>
      <c r="TA128" s="77"/>
      <c r="TB128" s="77"/>
      <c r="TC128" s="77"/>
      <c r="TD128" s="77"/>
      <c r="TE128" s="77"/>
      <c r="TF128" s="77"/>
      <c r="TG128" s="77"/>
      <c r="TH128" s="77"/>
      <c r="TI128" s="77"/>
      <c r="TJ128" s="77"/>
      <c r="TK128" s="77"/>
      <c r="TL128" s="77"/>
      <c r="TM128" s="77"/>
      <c r="TN128" s="77"/>
      <c r="TO128" s="77"/>
      <c r="TP128" s="77"/>
      <c r="TQ128" s="77"/>
      <c r="TR128" s="77"/>
      <c r="TS128" s="77"/>
      <c r="TT128" s="77"/>
      <c r="TU128" s="77"/>
      <c r="TV128" s="77"/>
      <c r="TW128" s="77"/>
      <c r="TX128" s="77"/>
      <c r="TY128" s="77"/>
      <c r="TZ128" s="77"/>
      <c r="UA128" s="77"/>
      <c r="UB128" s="77"/>
      <c r="UC128" s="77"/>
      <c r="UD128" s="77"/>
      <c r="UE128" s="77"/>
      <c r="UF128" s="77"/>
      <c r="UG128" s="77"/>
      <c r="UH128" s="77"/>
      <c r="UI128" s="77"/>
      <c r="UJ128" s="77"/>
      <c r="UK128" s="77"/>
      <c r="UL128" s="77"/>
      <c r="UM128" s="77"/>
      <c r="UN128" s="77"/>
      <c r="UO128" s="77"/>
      <c r="UP128" s="77"/>
      <c r="UQ128" s="77"/>
      <c r="UR128" s="77"/>
      <c r="US128" s="77"/>
      <c r="UT128" s="77"/>
      <c r="UU128" s="77"/>
      <c r="UV128" s="77"/>
      <c r="UW128" s="77"/>
      <c r="UX128" s="77"/>
      <c r="UY128" s="77"/>
      <c r="UZ128" s="77"/>
      <c r="VA128" s="77"/>
      <c r="VB128" s="77"/>
      <c r="VC128" s="77"/>
      <c r="VD128" s="77"/>
      <c r="VE128" s="77"/>
      <c r="VF128" s="77"/>
      <c r="VG128" s="77"/>
      <c r="VH128" s="77"/>
      <c r="VI128" s="77"/>
      <c r="VJ128" s="77"/>
      <c r="VK128" s="77"/>
      <c r="VL128" s="77"/>
      <c r="VM128" s="77"/>
      <c r="VN128" s="77"/>
      <c r="VO128" s="77"/>
      <c r="VP128" s="77"/>
      <c r="VQ128" s="77"/>
      <c r="VR128" s="77"/>
      <c r="VS128" s="77"/>
      <c r="VT128" s="77"/>
      <c r="VU128" s="77"/>
      <c r="VV128" s="77"/>
      <c r="VW128" s="77"/>
      <c r="VX128" s="77"/>
      <c r="VY128" s="77"/>
      <c r="VZ128" s="77"/>
      <c r="WA128" s="77"/>
      <c r="WB128" s="77"/>
      <c r="WC128" s="77"/>
      <c r="WD128" s="77"/>
      <c r="WE128" s="77"/>
      <c r="WF128" s="77"/>
      <c r="WG128" s="77"/>
      <c r="WH128" s="77"/>
      <c r="WI128" s="77"/>
      <c r="WJ128" s="77"/>
      <c r="WK128" s="77"/>
      <c r="WL128" s="77"/>
      <c r="WM128" s="77"/>
      <c r="WN128" s="77"/>
      <c r="WO128" s="77"/>
      <c r="WP128" s="77"/>
      <c r="WQ128" s="77"/>
      <c r="WR128" s="77"/>
      <c r="WS128" s="77"/>
      <c r="WT128" s="77"/>
      <c r="WU128" s="77"/>
      <c r="WV128" s="77"/>
      <c r="WW128" s="77"/>
      <c r="WX128" s="77"/>
      <c r="WY128" s="77"/>
      <c r="WZ128" s="77"/>
      <c r="XA128" s="77"/>
      <c r="XB128" s="77"/>
      <c r="XC128" s="77"/>
      <c r="XD128" s="77"/>
      <c r="XE128" s="77"/>
      <c r="XF128" s="77"/>
      <c r="XG128" s="77"/>
      <c r="XH128" s="77"/>
      <c r="XI128" s="77"/>
      <c r="XJ128" s="77"/>
      <c r="XK128" s="77"/>
      <c r="XL128" s="77"/>
      <c r="XM128" s="77"/>
      <c r="XN128" s="77"/>
      <c r="XO128" s="77"/>
      <c r="XP128" s="77"/>
      <c r="XQ128" s="77"/>
      <c r="XR128" s="77"/>
      <c r="XS128" s="77"/>
      <c r="XT128" s="77"/>
      <c r="XU128" s="77"/>
      <c r="XV128" s="77"/>
      <c r="XW128" s="77"/>
      <c r="XX128" s="77"/>
      <c r="XY128" s="77"/>
      <c r="XZ128" s="77"/>
      <c r="YA128" s="77"/>
      <c r="YB128" s="77"/>
      <c r="YC128" s="77"/>
      <c r="YD128" s="77"/>
      <c r="YE128" s="77"/>
      <c r="YF128" s="77"/>
      <c r="YG128" s="77"/>
      <c r="YH128" s="77"/>
      <c r="YI128" s="77"/>
      <c r="YJ128" s="77"/>
      <c r="YK128" s="77"/>
      <c r="YL128" s="77"/>
      <c r="YM128" s="77"/>
      <c r="YN128" s="77"/>
      <c r="YO128" s="77"/>
      <c r="YP128" s="77"/>
      <c r="YQ128" s="77"/>
      <c r="YR128" s="77"/>
      <c r="YS128" s="77"/>
      <c r="YT128" s="77"/>
      <c r="YU128" s="77"/>
      <c r="YV128" s="77"/>
      <c r="YW128" s="77"/>
      <c r="YX128" s="77"/>
      <c r="YY128" s="77"/>
      <c r="YZ128" s="77"/>
      <c r="ZA128" s="77"/>
      <c r="ZB128" s="77"/>
      <c r="ZC128" s="77"/>
      <c r="ZD128" s="77"/>
      <c r="ZE128" s="77"/>
      <c r="ZF128" s="77"/>
      <c r="ZG128" s="77"/>
      <c r="ZH128" s="77"/>
      <c r="ZI128" s="77"/>
      <c r="ZJ128" s="77"/>
      <c r="ZK128" s="77"/>
      <c r="ZL128" s="77"/>
      <c r="ZM128" s="77"/>
      <c r="ZN128" s="77"/>
      <c r="ZO128" s="77"/>
      <c r="ZP128" s="77"/>
      <c r="ZQ128" s="77"/>
      <c r="ZR128" s="77"/>
      <c r="ZS128" s="77"/>
      <c r="ZT128" s="77"/>
      <c r="ZU128" s="77"/>
      <c r="ZV128" s="77"/>
      <c r="ZW128" s="77"/>
      <c r="ZX128" s="77"/>
      <c r="ZY128" s="77"/>
      <c r="ZZ128" s="77"/>
      <c r="AAA128" s="77"/>
      <c r="AAB128" s="77"/>
      <c r="AAC128" s="77"/>
      <c r="AAD128" s="77"/>
      <c r="AAE128" s="77"/>
      <c r="AAF128" s="77"/>
      <c r="AAG128" s="77"/>
      <c r="AAH128" s="77"/>
      <c r="AAI128" s="77"/>
      <c r="AAJ128" s="77"/>
      <c r="AAK128" s="77"/>
      <c r="AAL128" s="77"/>
      <c r="AAM128" s="77"/>
      <c r="AAN128" s="77"/>
      <c r="AAO128" s="77"/>
      <c r="AAP128" s="77"/>
      <c r="AAQ128" s="77"/>
      <c r="AAR128" s="77"/>
      <c r="AAS128" s="77"/>
      <c r="AAT128" s="77"/>
      <c r="AAU128" s="77"/>
      <c r="AAV128" s="77"/>
      <c r="AAW128" s="77"/>
      <c r="AAX128" s="77"/>
      <c r="AAY128" s="77"/>
      <c r="AAZ128" s="77"/>
      <c r="ABA128" s="77"/>
      <c r="ABB128" s="77"/>
      <c r="ABC128" s="77"/>
      <c r="ABD128" s="77"/>
      <c r="ABE128" s="77"/>
      <c r="ABF128" s="77"/>
      <c r="ABG128" s="77"/>
      <c r="ABH128" s="77"/>
      <c r="ABI128" s="77"/>
      <c r="ABJ128" s="77"/>
      <c r="ABK128" s="77"/>
      <c r="ABL128" s="77"/>
      <c r="ABM128" s="77"/>
      <c r="ABN128" s="77"/>
      <c r="ABO128" s="77"/>
      <c r="ABP128" s="77"/>
      <c r="ABQ128" s="77"/>
      <c r="ABR128" s="77"/>
      <c r="ABS128" s="77"/>
      <c r="ABT128" s="77"/>
      <c r="ABU128" s="77"/>
      <c r="ABV128" s="77"/>
      <c r="ABW128" s="77"/>
      <c r="ABX128" s="77"/>
      <c r="ABY128" s="77"/>
      <c r="ABZ128" s="77"/>
      <c r="ACA128" s="77"/>
      <c r="ACB128" s="77"/>
      <c r="ACC128" s="77"/>
      <c r="ACD128" s="77"/>
      <c r="ACE128" s="77"/>
      <c r="ACF128" s="77"/>
      <c r="ACG128" s="77"/>
      <c r="ACH128" s="77"/>
      <c r="ACI128" s="77"/>
      <c r="ACJ128" s="77"/>
      <c r="ACK128" s="77"/>
      <c r="ACL128" s="77"/>
      <c r="ACM128" s="77"/>
      <c r="ACN128" s="77"/>
      <c r="ACO128" s="77"/>
      <c r="ACP128" s="77"/>
      <c r="ACQ128" s="77"/>
      <c r="ACR128" s="77"/>
      <c r="ACS128" s="77"/>
      <c r="ACT128" s="77"/>
      <c r="ACU128" s="77"/>
      <c r="ACV128" s="77"/>
      <c r="ACW128" s="77"/>
      <c r="ACX128" s="77"/>
      <c r="ACY128" s="77"/>
      <c r="ACZ128" s="77"/>
      <c r="ADA128" s="77"/>
      <c r="ADB128" s="77"/>
      <c r="ADC128" s="77"/>
      <c r="ADD128" s="77"/>
      <c r="ADE128" s="77"/>
      <c r="ADF128" s="77"/>
      <c r="ADG128" s="77"/>
      <c r="ADH128" s="77"/>
      <c r="ADI128" s="77"/>
      <c r="ADJ128" s="77"/>
      <c r="ADK128" s="77"/>
      <c r="ADL128" s="77"/>
      <c r="ADM128" s="77"/>
      <c r="ADN128" s="77"/>
      <c r="ADO128" s="77"/>
      <c r="ADP128" s="77"/>
      <c r="ADQ128" s="77"/>
      <c r="ADR128" s="77"/>
      <c r="ADS128" s="77"/>
      <c r="ADT128" s="77"/>
      <c r="ADU128" s="77"/>
      <c r="ADV128" s="77"/>
      <c r="ADW128" s="77"/>
      <c r="ADX128" s="77"/>
      <c r="ADY128" s="77"/>
      <c r="ADZ128" s="77"/>
      <c r="AEA128" s="77"/>
      <c r="AEB128" s="77"/>
      <c r="AEC128" s="77"/>
      <c r="AED128" s="77"/>
      <c r="AEE128" s="77"/>
      <c r="AEF128" s="77"/>
      <c r="AEG128" s="77"/>
      <c r="AEH128" s="77"/>
      <c r="AEI128" s="77"/>
      <c r="AEJ128" s="77"/>
      <c r="AEK128" s="77"/>
      <c r="AEL128" s="77"/>
      <c r="AEM128" s="77"/>
      <c r="AEN128" s="77"/>
      <c r="AEO128" s="77"/>
      <c r="AEP128" s="77"/>
      <c r="AEQ128" s="77"/>
      <c r="AER128" s="77"/>
      <c r="AES128" s="77"/>
      <c r="AET128" s="77"/>
      <c r="AEU128" s="77"/>
      <c r="AEV128" s="77"/>
      <c r="AEW128" s="77"/>
      <c r="AEX128" s="77"/>
      <c r="AEY128" s="77"/>
      <c r="AEZ128" s="77"/>
      <c r="AFA128" s="77"/>
      <c r="AFB128" s="77"/>
      <c r="AFC128" s="77"/>
      <c r="AFD128" s="77"/>
      <c r="AFE128" s="77"/>
      <c r="AFF128" s="77"/>
      <c r="AFG128" s="77"/>
      <c r="AFH128" s="77"/>
      <c r="AFI128" s="77"/>
      <c r="AFJ128" s="77"/>
      <c r="AFK128" s="77"/>
      <c r="AFL128" s="77"/>
      <c r="AFM128" s="77"/>
      <c r="AFN128" s="77"/>
      <c r="AFO128" s="77"/>
      <c r="AFP128" s="77"/>
      <c r="AFQ128" s="77"/>
      <c r="AFR128" s="77"/>
      <c r="AFS128" s="77"/>
      <c r="AFT128" s="77"/>
      <c r="AFU128" s="77"/>
      <c r="AFV128" s="77"/>
      <c r="AFW128" s="77"/>
      <c r="AFX128" s="77"/>
      <c r="AFY128" s="77"/>
      <c r="AFZ128" s="77"/>
      <c r="AGA128" s="77"/>
      <c r="AGB128" s="77"/>
      <c r="AGC128" s="77"/>
      <c r="AGD128" s="77"/>
      <c r="AGE128" s="77"/>
      <c r="AGF128" s="77"/>
      <c r="AGG128" s="77"/>
      <c r="AGH128" s="77"/>
      <c r="AGI128" s="77"/>
      <c r="AGJ128" s="77"/>
      <c r="AGK128" s="77"/>
      <c r="AGL128" s="77"/>
      <c r="AGM128" s="77"/>
      <c r="AGN128" s="77"/>
      <c r="AGO128" s="77"/>
      <c r="AGP128" s="77"/>
      <c r="AGQ128" s="77"/>
      <c r="AGR128" s="77"/>
      <c r="AGS128" s="77"/>
      <c r="AGT128" s="77"/>
      <c r="AGU128" s="77"/>
      <c r="AGV128" s="77"/>
      <c r="AGW128" s="77"/>
      <c r="AGX128" s="77"/>
      <c r="AGY128" s="77"/>
      <c r="AGZ128" s="77"/>
      <c r="AHA128" s="77"/>
      <c r="AHB128" s="77"/>
      <c r="AHC128" s="77"/>
      <c r="AHD128" s="77"/>
      <c r="AHE128" s="77"/>
      <c r="AHF128" s="77"/>
      <c r="AHG128" s="77"/>
      <c r="AHH128" s="77"/>
      <c r="AHI128" s="77"/>
      <c r="AHJ128" s="77"/>
      <c r="AHK128" s="77"/>
      <c r="AHL128" s="77"/>
      <c r="AHM128" s="77"/>
      <c r="AHN128" s="77"/>
      <c r="AHO128" s="77"/>
      <c r="AHP128" s="77"/>
      <c r="AHQ128" s="77"/>
      <c r="AHR128" s="77"/>
      <c r="AHS128" s="77"/>
      <c r="AHT128" s="77"/>
      <c r="AHU128" s="77"/>
      <c r="AHV128" s="77"/>
      <c r="AHW128" s="77"/>
      <c r="AHX128" s="77"/>
      <c r="AHY128" s="77"/>
      <c r="AHZ128" s="77"/>
      <c r="AIA128" s="77"/>
      <c r="AIB128" s="77"/>
      <c r="AIC128" s="77"/>
      <c r="AID128" s="77"/>
      <c r="AIE128" s="77"/>
      <c r="AIF128" s="77"/>
      <c r="AIG128" s="77"/>
      <c r="AIH128" s="77"/>
      <c r="AII128" s="77"/>
      <c r="AIJ128" s="77"/>
      <c r="AIK128" s="77"/>
      <c r="AIL128" s="77"/>
      <c r="AIM128" s="77"/>
      <c r="AIN128" s="77"/>
      <c r="AIO128" s="77"/>
      <c r="AIP128" s="77"/>
      <c r="AIQ128" s="77"/>
      <c r="AIR128" s="77"/>
      <c r="AIS128" s="77"/>
      <c r="AIT128" s="77"/>
      <c r="AIU128" s="77"/>
      <c r="AIV128" s="77"/>
      <c r="AIW128" s="77"/>
      <c r="AIX128" s="77"/>
      <c r="AIY128" s="77"/>
      <c r="AIZ128" s="77"/>
      <c r="AJA128" s="77"/>
      <c r="AJB128" s="77"/>
      <c r="AJC128" s="77"/>
      <c r="AJD128" s="77"/>
      <c r="AJE128" s="77"/>
      <c r="AJF128" s="77"/>
      <c r="AJG128" s="77"/>
      <c r="AJH128" s="77"/>
      <c r="AJI128" s="77"/>
      <c r="AJJ128" s="77"/>
      <c r="AJK128" s="77"/>
      <c r="AJL128" s="77"/>
      <c r="AJM128" s="77"/>
      <c r="AJN128" s="77"/>
      <c r="AJO128" s="77"/>
      <c r="AJP128" s="77"/>
      <c r="AJQ128" s="77"/>
      <c r="AJR128" s="77"/>
      <c r="AJS128" s="77"/>
      <c r="AJT128" s="77"/>
      <c r="AJU128" s="77"/>
      <c r="AJV128" s="77"/>
      <c r="AJW128" s="77"/>
      <c r="AJX128" s="77"/>
      <c r="AJY128" s="77"/>
      <c r="AJZ128" s="77"/>
      <c r="AKA128" s="77"/>
      <c r="AKB128" s="77"/>
      <c r="AKC128" s="77"/>
      <c r="AKD128" s="77"/>
      <c r="AKE128" s="77"/>
      <c r="AKF128" s="77"/>
      <c r="AKG128" s="77"/>
      <c r="AKH128" s="77"/>
      <c r="AKI128" s="77"/>
      <c r="AKJ128" s="77"/>
      <c r="AKK128" s="77"/>
      <c r="AKL128" s="77"/>
      <c r="AKM128" s="77"/>
      <c r="AKN128" s="77"/>
      <c r="AKO128" s="77"/>
      <c r="AKP128" s="77"/>
      <c r="AKQ128" s="77"/>
      <c r="AKR128" s="77"/>
      <c r="AKS128" s="77"/>
      <c r="AKT128" s="77"/>
      <c r="AKU128" s="77"/>
      <c r="AKV128" s="77"/>
      <c r="AKW128" s="77"/>
      <c r="AKX128" s="77"/>
      <c r="AKY128" s="77"/>
      <c r="AKZ128" s="77"/>
      <c r="ALA128" s="77"/>
      <c r="ALB128" s="77"/>
      <c r="ALC128" s="77"/>
      <c r="ALD128" s="77"/>
      <c r="ALE128" s="77"/>
      <c r="ALF128" s="77"/>
      <c r="ALG128" s="77"/>
      <c r="ALH128" s="77"/>
      <c r="ALI128" s="77"/>
      <c r="ALJ128" s="77"/>
      <c r="ALK128" s="77"/>
      <c r="ALL128" s="77"/>
      <c r="ALM128" s="77"/>
      <c r="ALN128" s="77"/>
      <c r="ALO128" s="77"/>
      <c r="ALP128" s="77"/>
      <c r="ALQ128" s="77"/>
      <c r="ALR128" s="77"/>
      <c r="ALS128" s="77"/>
      <c r="ALT128" s="77"/>
      <c r="ALU128" s="77"/>
      <c r="ALV128" s="77"/>
      <c r="ALW128" s="77"/>
      <c r="ALX128" s="77"/>
      <c r="ALY128" s="77"/>
      <c r="ALZ128" s="77"/>
      <c r="AMA128" s="77"/>
      <c r="AMB128" s="77"/>
      <c r="AMC128" s="77"/>
      <c r="AMD128" s="77"/>
      <c r="AME128" s="77"/>
      <c r="AMF128" s="77"/>
      <c r="AMG128" s="77"/>
      <c r="AMH128" s="77"/>
      <c r="AMI128" s="77"/>
      <c r="AMJ128" s="77"/>
      <c r="AMK128" s="77"/>
      <c r="AML128" s="77"/>
      <c r="AMM128" s="77"/>
      <c r="AMN128" s="77"/>
      <c r="AMO128" s="77"/>
      <c r="AMP128" s="77"/>
      <c r="AMQ128" s="77"/>
      <c r="AMR128" s="77"/>
      <c r="AMS128" s="77"/>
      <c r="AMT128" s="77"/>
      <c r="AMU128" s="77"/>
      <c r="AMV128" s="77"/>
      <c r="AMW128" s="77"/>
      <c r="AMX128" s="77"/>
      <c r="AMY128" s="77"/>
      <c r="AMZ128" s="77"/>
      <c r="ANA128" s="77"/>
      <c r="ANB128" s="77"/>
      <c r="ANC128" s="77"/>
      <c r="AND128" s="77"/>
      <c r="ANE128" s="77"/>
      <c r="ANF128" s="77"/>
      <c r="ANG128" s="77"/>
      <c r="ANH128" s="77"/>
      <c r="ANI128" s="77"/>
      <c r="ANJ128" s="77"/>
      <c r="ANK128" s="77"/>
      <c r="ANL128" s="77"/>
      <c r="ANM128" s="77"/>
      <c r="ANN128" s="77"/>
      <c r="ANO128" s="77"/>
      <c r="ANP128" s="77"/>
      <c r="ANQ128" s="77"/>
      <c r="ANR128" s="77"/>
      <c r="ANS128" s="77"/>
      <c r="ANT128" s="77"/>
      <c r="ANU128" s="77"/>
      <c r="ANV128" s="77"/>
      <c r="ANW128" s="77"/>
      <c r="ANX128" s="77"/>
      <c r="ANY128" s="77"/>
      <c r="ANZ128" s="77"/>
      <c r="AOA128" s="77"/>
      <c r="AOB128" s="77"/>
      <c r="AOC128" s="77"/>
      <c r="AOD128" s="77"/>
      <c r="AOE128" s="77"/>
      <c r="AOF128" s="77"/>
      <c r="AOG128" s="77"/>
      <c r="AOH128" s="77"/>
      <c r="AOI128" s="77"/>
      <c r="AOJ128" s="77"/>
      <c r="AOK128" s="77"/>
      <c r="AOL128" s="77"/>
      <c r="AOM128" s="77"/>
      <c r="AON128" s="77"/>
      <c r="AOO128" s="77"/>
      <c r="AOP128" s="77"/>
      <c r="AOQ128" s="77"/>
      <c r="AOR128" s="77"/>
      <c r="AOS128" s="77"/>
      <c r="AOT128" s="77"/>
      <c r="AOU128" s="77"/>
      <c r="AOV128" s="77"/>
      <c r="AOW128" s="77"/>
      <c r="AOX128" s="77"/>
      <c r="AOY128" s="77"/>
      <c r="AOZ128" s="77"/>
      <c r="APA128" s="77"/>
      <c r="APB128" s="77"/>
      <c r="APC128" s="77"/>
      <c r="APD128" s="77"/>
      <c r="APE128" s="77"/>
      <c r="APF128" s="77"/>
      <c r="APG128" s="77"/>
      <c r="APH128" s="77"/>
      <c r="API128" s="77"/>
      <c r="APJ128" s="77"/>
      <c r="APK128" s="77"/>
      <c r="APL128" s="77"/>
      <c r="APM128" s="77"/>
      <c r="APN128" s="77"/>
      <c r="APO128" s="77"/>
      <c r="APP128" s="77"/>
      <c r="APQ128" s="77"/>
      <c r="APR128" s="77"/>
      <c r="APS128" s="77"/>
      <c r="APT128" s="77"/>
      <c r="APU128" s="77"/>
      <c r="APV128" s="77"/>
      <c r="APW128" s="77"/>
      <c r="APX128" s="77"/>
      <c r="APY128" s="77"/>
      <c r="APZ128" s="77"/>
      <c r="AQA128" s="77"/>
      <c r="AQB128" s="77"/>
      <c r="AQC128" s="77"/>
      <c r="AQD128" s="77"/>
      <c r="AQE128" s="77"/>
      <c r="AQF128" s="77"/>
      <c r="AQG128" s="77"/>
      <c r="AQH128" s="77"/>
      <c r="AQI128" s="77"/>
      <c r="AQJ128" s="77"/>
      <c r="AQK128" s="77"/>
      <c r="AQL128" s="77"/>
      <c r="AQM128" s="77"/>
      <c r="AQN128" s="77"/>
      <c r="AQO128" s="77"/>
      <c r="AQP128" s="77"/>
      <c r="AQQ128" s="77"/>
      <c r="AQR128" s="77"/>
      <c r="AQS128" s="77"/>
      <c r="AQT128" s="77"/>
      <c r="AQU128" s="77"/>
      <c r="AQV128" s="77"/>
      <c r="AQW128" s="77"/>
      <c r="AQX128" s="77"/>
      <c r="AQY128" s="77"/>
      <c r="AQZ128" s="77"/>
      <c r="ARA128" s="77"/>
      <c r="ARB128" s="77"/>
      <c r="ARC128" s="77"/>
      <c r="ARD128" s="77"/>
      <c r="ARE128" s="77"/>
      <c r="ARF128" s="77"/>
      <c r="ARG128" s="77"/>
      <c r="ARH128" s="77"/>
      <c r="ARI128" s="77"/>
      <c r="ARJ128" s="77"/>
      <c r="ARK128" s="77"/>
      <c r="ARL128" s="77"/>
      <c r="ARM128" s="77"/>
      <c r="ARN128" s="77"/>
      <c r="ARO128" s="77"/>
      <c r="ARP128" s="77"/>
      <c r="ARQ128" s="77"/>
      <c r="ARR128" s="77"/>
      <c r="ARS128" s="77"/>
      <c r="ART128" s="77"/>
      <c r="ARU128" s="77"/>
      <c r="ARV128" s="77"/>
      <c r="ARW128" s="77"/>
      <c r="ARX128" s="77"/>
      <c r="ARY128" s="77"/>
      <c r="ARZ128" s="77"/>
      <c r="ASA128" s="77"/>
      <c r="ASB128" s="77"/>
      <c r="ASC128" s="77"/>
      <c r="ASD128" s="77"/>
      <c r="ASE128" s="77"/>
      <c r="ASF128" s="77"/>
      <c r="ASG128" s="77"/>
      <c r="ASH128" s="77"/>
      <c r="ASI128" s="77"/>
      <c r="ASJ128" s="77"/>
      <c r="ASK128" s="77"/>
      <c r="ASL128" s="77"/>
      <c r="ASM128" s="77"/>
      <c r="ASN128" s="77"/>
      <c r="ASO128" s="77"/>
      <c r="ASP128" s="77"/>
      <c r="ASQ128" s="77"/>
      <c r="ASR128" s="77"/>
      <c r="ASS128" s="77"/>
      <c r="AST128" s="77"/>
      <c r="ASU128" s="77"/>
      <c r="ASV128" s="77"/>
      <c r="ASW128" s="77"/>
      <c r="ASX128" s="77"/>
      <c r="ASY128" s="77"/>
      <c r="ASZ128" s="77"/>
      <c r="ATA128" s="77"/>
      <c r="ATB128" s="77"/>
      <c r="ATC128" s="77"/>
      <c r="ATD128" s="77"/>
      <c r="ATE128" s="77"/>
      <c r="ATF128" s="77"/>
      <c r="ATG128" s="77"/>
      <c r="ATH128" s="77"/>
      <c r="ATI128" s="77"/>
      <c r="ATJ128" s="77"/>
      <c r="ATK128" s="77"/>
      <c r="ATL128" s="77"/>
      <c r="ATM128" s="77"/>
      <c r="ATN128" s="77"/>
      <c r="ATO128" s="77"/>
      <c r="ATP128" s="77"/>
      <c r="ATQ128" s="77"/>
      <c r="ATR128" s="77"/>
      <c r="ATS128" s="77"/>
      <c r="ATT128" s="77"/>
      <c r="ATU128" s="77"/>
      <c r="ATV128" s="77"/>
      <c r="ATW128" s="77"/>
      <c r="ATX128" s="77"/>
      <c r="ATY128" s="77"/>
      <c r="ATZ128" s="77"/>
      <c r="AUA128" s="77"/>
      <c r="AUB128" s="77"/>
      <c r="AUC128" s="77"/>
      <c r="AUD128" s="77"/>
      <c r="AUE128" s="77"/>
      <c r="AUF128" s="77"/>
      <c r="AUG128" s="77"/>
      <c r="AUH128" s="77"/>
      <c r="AUI128" s="77"/>
      <c r="AUJ128" s="77"/>
      <c r="AUK128" s="77"/>
      <c r="AUL128" s="77"/>
      <c r="AUM128" s="77"/>
      <c r="AUN128" s="77"/>
      <c r="AUO128" s="77"/>
      <c r="AUP128" s="77"/>
      <c r="AUQ128" s="77"/>
      <c r="AUR128" s="77"/>
      <c r="AUS128" s="77"/>
      <c r="AUT128" s="77"/>
      <c r="AUU128" s="77"/>
      <c r="AUV128" s="77"/>
      <c r="AUW128" s="77"/>
      <c r="AUX128" s="77"/>
      <c r="AUY128" s="77"/>
      <c r="AUZ128" s="77"/>
      <c r="AVA128" s="77"/>
      <c r="AVB128" s="77"/>
      <c r="AVC128" s="77"/>
      <c r="AVD128" s="77"/>
      <c r="AVE128" s="77"/>
      <c r="AVF128" s="77"/>
      <c r="AVG128" s="77"/>
      <c r="AVH128" s="77"/>
      <c r="AVI128" s="77"/>
      <c r="AVJ128" s="77"/>
      <c r="AVK128" s="77"/>
      <c r="AVL128" s="77"/>
      <c r="AVM128" s="77"/>
      <c r="AVN128" s="77"/>
      <c r="AVO128" s="77"/>
      <c r="AVP128" s="77"/>
      <c r="AVQ128" s="77"/>
      <c r="AVR128" s="77"/>
      <c r="AVS128" s="77"/>
      <c r="AVT128" s="77"/>
      <c r="AVU128" s="77"/>
      <c r="AVV128" s="77"/>
      <c r="AVW128" s="77"/>
      <c r="AVX128" s="77"/>
      <c r="AVY128" s="77"/>
      <c r="AVZ128" s="77"/>
      <c r="AWA128" s="77"/>
      <c r="AWB128" s="77"/>
      <c r="AWC128" s="77"/>
      <c r="AWD128" s="77"/>
      <c r="AWE128" s="77"/>
      <c r="AWF128" s="77"/>
      <c r="AWG128" s="77"/>
      <c r="AWH128" s="77"/>
      <c r="AWI128" s="77"/>
      <c r="AWJ128" s="77"/>
      <c r="AWK128" s="77"/>
      <c r="AWL128" s="77"/>
      <c r="AWM128" s="77"/>
      <c r="AWN128" s="77"/>
      <c r="AWO128" s="77"/>
      <c r="AWP128" s="77"/>
      <c r="AWQ128" s="77"/>
      <c r="AWR128" s="77"/>
      <c r="AWS128" s="77"/>
      <c r="AWT128" s="77"/>
      <c r="AWU128" s="77"/>
      <c r="AWV128" s="77"/>
      <c r="AWW128" s="77"/>
      <c r="AWX128" s="77"/>
      <c r="AWY128" s="77"/>
      <c r="AWZ128" s="77"/>
      <c r="AXA128" s="77"/>
      <c r="AXB128" s="77"/>
      <c r="AXC128" s="77"/>
      <c r="AXD128" s="77"/>
      <c r="AXE128" s="77"/>
      <c r="AXF128" s="77"/>
      <c r="AXG128" s="77"/>
      <c r="AXH128" s="77"/>
      <c r="AXI128" s="77"/>
      <c r="AXJ128" s="77"/>
      <c r="AXK128" s="77"/>
      <c r="AXL128" s="77"/>
      <c r="AXM128" s="77"/>
      <c r="AXN128" s="77"/>
      <c r="AXO128" s="77"/>
      <c r="AXP128" s="77"/>
      <c r="AXQ128" s="77"/>
      <c r="AXR128" s="77"/>
      <c r="AXS128" s="77"/>
      <c r="AXT128" s="77"/>
      <c r="AXU128" s="77"/>
      <c r="AXV128" s="77"/>
      <c r="AXW128" s="77"/>
      <c r="AXX128" s="77"/>
      <c r="AXY128" s="77"/>
      <c r="AXZ128" s="77"/>
      <c r="AYA128" s="77"/>
      <c r="AYB128" s="77"/>
      <c r="AYC128" s="77"/>
      <c r="AYD128" s="77"/>
      <c r="AYE128" s="77"/>
      <c r="AYF128" s="77"/>
      <c r="AYG128" s="77"/>
      <c r="AYH128" s="77"/>
      <c r="AYI128" s="77"/>
      <c r="AYJ128" s="77"/>
      <c r="AYK128" s="77"/>
      <c r="AYL128" s="77"/>
      <c r="AYM128" s="77"/>
      <c r="AYN128" s="77"/>
      <c r="AYO128" s="77"/>
      <c r="AYP128" s="77"/>
      <c r="AYQ128" s="77"/>
      <c r="AYR128" s="77"/>
      <c r="AYS128" s="77"/>
      <c r="AYT128" s="77"/>
      <c r="AYU128" s="77"/>
      <c r="AYV128" s="77"/>
      <c r="AYW128" s="77"/>
      <c r="AYX128" s="77"/>
      <c r="AYY128" s="77"/>
      <c r="AYZ128" s="77"/>
      <c r="AZA128" s="77"/>
      <c r="AZB128" s="77"/>
      <c r="AZC128" s="77"/>
      <c r="AZD128" s="77"/>
      <c r="AZE128" s="77"/>
      <c r="AZF128" s="77"/>
      <c r="AZG128" s="77"/>
      <c r="AZH128" s="77"/>
      <c r="AZI128" s="77"/>
      <c r="AZJ128" s="77"/>
      <c r="AZK128" s="77"/>
      <c r="AZL128" s="77"/>
      <c r="AZM128" s="77"/>
      <c r="AZN128" s="77"/>
      <c r="AZO128" s="77"/>
      <c r="AZP128" s="77"/>
      <c r="AZQ128" s="77"/>
      <c r="AZR128" s="77"/>
      <c r="AZS128" s="77"/>
      <c r="AZT128" s="77"/>
      <c r="AZU128" s="77"/>
      <c r="AZV128" s="77"/>
      <c r="AZW128" s="77"/>
      <c r="AZX128" s="77"/>
      <c r="AZY128" s="77"/>
      <c r="AZZ128" s="77"/>
      <c r="BAA128" s="77"/>
      <c r="BAB128" s="77"/>
      <c r="BAC128" s="77"/>
      <c r="BAD128" s="77"/>
      <c r="BAE128" s="77"/>
      <c r="BAF128" s="77"/>
      <c r="BAG128" s="77"/>
      <c r="BAH128" s="77"/>
      <c r="BAI128" s="77"/>
      <c r="BAJ128" s="77"/>
      <c r="BAK128" s="77"/>
      <c r="BAL128" s="77"/>
      <c r="BAM128" s="77"/>
      <c r="BAN128" s="77"/>
      <c r="BAO128" s="77"/>
      <c r="BAP128" s="77"/>
      <c r="BAQ128" s="77"/>
      <c r="BAR128" s="77"/>
      <c r="BAS128" s="77"/>
      <c r="BAT128" s="77"/>
      <c r="BAU128" s="77"/>
      <c r="BAV128" s="77"/>
      <c r="BAW128" s="77"/>
      <c r="BAX128" s="77"/>
      <c r="BAY128" s="77"/>
      <c r="BAZ128" s="77"/>
      <c r="BBA128" s="77"/>
      <c r="BBB128" s="77"/>
      <c r="BBC128" s="77"/>
      <c r="BBD128" s="77"/>
      <c r="BBE128" s="77"/>
      <c r="BBF128" s="77"/>
      <c r="BBG128" s="77"/>
      <c r="BBH128" s="77"/>
      <c r="BBI128" s="77"/>
      <c r="BBJ128" s="77"/>
      <c r="BBK128" s="77"/>
      <c r="BBL128" s="77"/>
      <c r="BBM128" s="77"/>
      <c r="BBN128" s="77"/>
      <c r="BBO128" s="77"/>
      <c r="BBP128" s="77"/>
      <c r="BBQ128" s="77"/>
      <c r="BBR128" s="77"/>
      <c r="BBS128" s="77"/>
      <c r="BBT128" s="77"/>
      <c r="BBU128" s="77"/>
      <c r="BBV128" s="77"/>
      <c r="BBW128" s="77"/>
      <c r="BBX128" s="77"/>
      <c r="BBY128" s="77"/>
      <c r="BBZ128" s="77"/>
      <c r="BCA128" s="77"/>
      <c r="BCB128" s="77"/>
      <c r="BCC128" s="77"/>
      <c r="BCD128" s="77"/>
      <c r="BCE128" s="77"/>
      <c r="BCF128" s="77"/>
      <c r="BCG128" s="77"/>
      <c r="BCH128" s="77"/>
      <c r="BCI128" s="77"/>
      <c r="BCJ128" s="77"/>
      <c r="BCK128" s="77"/>
      <c r="BCL128" s="77"/>
      <c r="BCM128" s="77"/>
      <c r="BCN128" s="77"/>
      <c r="BCO128" s="77"/>
      <c r="BCP128" s="77"/>
      <c r="BCQ128" s="77"/>
      <c r="BCR128" s="77"/>
      <c r="BCS128" s="77"/>
      <c r="BCT128" s="77"/>
      <c r="BCU128" s="77"/>
      <c r="BCV128" s="77"/>
      <c r="BCW128" s="77"/>
      <c r="BCX128" s="77"/>
      <c r="BCY128" s="77"/>
      <c r="BCZ128" s="77"/>
      <c r="BDA128" s="77"/>
      <c r="BDB128" s="77"/>
      <c r="BDC128" s="77"/>
      <c r="BDD128" s="77"/>
      <c r="BDE128" s="77"/>
      <c r="BDF128" s="77"/>
      <c r="BDG128" s="77"/>
      <c r="BDH128" s="77"/>
      <c r="BDI128" s="77"/>
      <c r="BDJ128" s="77"/>
      <c r="BDK128" s="77"/>
      <c r="BDL128" s="77"/>
      <c r="BDM128" s="77"/>
      <c r="BDN128" s="77"/>
      <c r="BDO128" s="77"/>
      <c r="BDP128" s="77"/>
      <c r="BDQ128" s="77"/>
      <c r="BDR128" s="77"/>
      <c r="BDS128" s="77"/>
      <c r="BDT128" s="77"/>
      <c r="BDU128" s="77"/>
      <c r="BDV128" s="77"/>
      <c r="BDW128" s="77"/>
      <c r="BDX128" s="77"/>
      <c r="BDY128" s="77"/>
      <c r="BDZ128" s="77"/>
      <c r="BEA128" s="77"/>
      <c r="BEB128" s="77"/>
      <c r="BEC128" s="77"/>
      <c r="BED128" s="77"/>
      <c r="BEE128" s="77"/>
      <c r="BEF128" s="77"/>
      <c r="BEG128" s="77"/>
      <c r="BEH128" s="77"/>
      <c r="BEI128" s="77"/>
      <c r="BEJ128" s="77"/>
      <c r="BEK128" s="77"/>
      <c r="BEL128" s="77"/>
      <c r="BEM128" s="77"/>
      <c r="BEN128" s="77"/>
      <c r="BEO128" s="77"/>
      <c r="BEP128" s="77"/>
      <c r="BEQ128" s="77"/>
      <c r="BER128" s="77"/>
      <c r="BES128" s="77"/>
      <c r="BET128" s="77"/>
      <c r="BEU128" s="77"/>
      <c r="BEV128" s="77"/>
      <c r="BEW128" s="77"/>
      <c r="BEX128" s="77"/>
      <c r="BEY128" s="77"/>
      <c r="BEZ128" s="77"/>
      <c r="BFA128" s="77"/>
      <c r="BFB128" s="77"/>
      <c r="BFC128" s="77"/>
      <c r="BFD128" s="77"/>
      <c r="BFE128" s="77"/>
      <c r="BFF128" s="77"/>
      <c r="BFG128" s="77"/>
      <c r="BFH128" s="77"/>
      <c r="BFI128" s="77"/>
      <c r="BFJ128" s="77"/>
      <c r="BFK128" s="77"/>
      <c r="BFL128" s="77"/>
      <c r="BFM128" s="77"/>
      <c r="BFN128" s="77"/>
      <c r="BFO128" s="77"/>
      <c r="BFP128" s="77"/>
      <c r="BFQ128" s="77"/>
      <c r="BFR128" s="77"/>
      <c r="BFS128" s="77"/>
      <c r="BFT128" s="77"/>
      <c r="BFU128" s="77"/>
      <c r="BFV128" s="77"/>
      <c r="BFW128" s="77"/>
      <c r="BFX128" s="77"/>
      <c r="BFY128" s="77"/>
      <c r="BFZ128" s="77"/>
      <c r="BGA128" s="77"/>
      <c r="BGB128" s="77"/>
      <c r="BGC128" s="77"/>
      <c r="BGD128" s="77"/>
      <c r="BGE128" s="77"/>
      <c r="BGF128" s="77"/>
      <c r="BGG128" s="77"/>
      <c r="BGH128" s="77"/>
      <c r="BGI128" s="77"/>
      <c r="BGJ128" s="77"/>
      <c r="BGK128" s="77"/>
      <c r="BGL128" s="77"/>
      <c r="BGM128" s="77"/>
      <c r="BGN128" s="77"/>
      <c r="BGO128" s="77"/>
      <c r="BGP128" s="77"/>
      <c r="BGQ128" s="77"/>
      <c r="BGR128" s="77"/>
      <c r="BGS128" s="77"/>
      <c r="BGT128" s="77"/>
      <c r="BGU128" s="77"/>
      <c r="BGV128" s="77"/>
      <c r="BGW128" s="77"/>
      <c r="BGX128" s="77"/>
      <c r="BGY128" s="77"/>
      <c r="BGZ128" s="77"/>
      <c r="BHA128" s="77"/>
      <c r="BHB128" s="77"/>
      <c r="BHC128" s="77"/>
      <c r="BHD128" s="77"/>
      <c r="BHE128" s="77"/>
      <c r="BHF128" s="77"/>
      <c r="BHG128" s="77"/>
      <c r="BHH128" s="77"/>
      <c r="BHI128" s="77"/>
      <c r="BHJ128" s="77"/>
      <c r="BHK128" s="77"/>
      <c r="BHL128" s="77"/>
      <c r="BHM128" s="77"/>
      <c r="BHN128" s="77"/>
      <c r="BHO128" s="77"/>
      <c r="BHP128" s="77"/>
      <c r="BHQ128" s="77"/>
      <c r="BHR128" s="77"/>
      <c r="BHS128" s="77"/>
      <c r="BHT128" s="77"/>
      <c r="BHU128" s="77"/>
      <c r="BHV128" s="77"/>
      <c r="BHW128" s="77"/>
      <c r="BHX128" s="77"/>
      <c r="BHY128" s="77"/>
      <c r="BHZ128" s="77"/>
      <c r="BIA128" s="77"/>
      <c r="BIB128" s="77"/>
      <c r="BIC128" s="77"/>
      <c r="BID128" s="77"/>
      <c r="BIE128" s="77"/>
      <c r="BIF128" s="77"/>
      <c r="BIG128" s="77"/>
      <c r="BIH128" s="77"/>
      <c r="BII128" s="77"/>
      <c r="BIJ128" s="77"/>
      <c r="BIK128" s="77"/>
      <c r="BIL128" s="77"/>
      <c r="BIM128" s="77"/>
      <c r="BIN128" s="77"/>
      <c r="BIO128" s="77"/>
      <c r="BIP128" s="77"/>
      <c r="BIQ128" s="77"/>
      <c r="BIR128" s="77"/>
      <c r="BIS128" s="77"/>
      <c r="BIT128" s="77"/>
      <c r="BIU128" s="77"/>
      <c r="BIV128" s="77"/>
      <c r="BIW128" s="77"/>
      <c r="BIX128" s="77"/>
      <c r="BIY128" s="77"/>
      <c r="BIZ128" s="77"/>
      <c r="BJA128" s="77"/>
      <c r="BJB128" s="77"/>
      <c r="BJC128" s="77"/>
      <c r="BJD128" s="77"/>
      <c r="BJE128" s="77"/>
      <c r="BJF128" s="77"/>
      <c r="BJG128" s="77"/>
      <c r="BJH128" s="77"/>
      <c r="BJI128" s="77"/>
      <c r="BJJ128" s="77"/>
      <c r="BJK128" s="77"/>
      <c r="BJL128" s="77"/>
      <c r="BJM128" s="77"/>
      <c r="BJN128" s="77"/>
      <c r="BJO128" s="77"/>
      <c r="BJP128" s="77"/>
      <c r="BJQ128" s="77"/>
      <c r="BJR128" s="77"/>
      <c r="BJS128" s="77"/>
      <c r="BJT128" s="77"/>
      <c r="BJU128" s="77"/>
      <c r="BJV128" s="77"/>
      <c r="BJW128" s="77"/>
      <c r="BJX128" s="77"/>
      <c r="BJY128" s="77"/>
      <c r="BJZ128" s="77"/>
      <c r="BKA128" s="77"/>
      <c r="BKB128" s="77"/>
      <c r="BKC128" s="77"/>
      <c r="BKD128" s="77"/>
      <c r="BKE128" s="77"/>
      <c r="BKF128" s="77"/>
      <c r="BKG128" s="77"/>
      <c r="BKH128" s="77"/>
      <c r="BKI128" s="77"/>
      <c r="BKJ128" s="77"/>
      <c r="BKK128" s="77"/>
      <c r="BKL128" s="77"/>
      <c r="BKM128" s="77"/>
      <c r="BKN128" s="77"/>
      <c r="BKO128" s="77"/>
      <c r="BKP128" s="77"/>
      <c r="BKQ128" s="77"/>
      <c r="BKR128" s="77"/>
      <c r="BKS128" s="77"/>
      <c r="BKT128" s="77"/>
      <c r="BKU128" s="77"/>
      <c r="BKV128" s="77"/>
      <c r="BKW128" s="77"/>
      <c r="BKX128" s="77"/>
      <c r="BKY128" s="77"/>
      <c r="BKZ128" s="77"/>
      <c r="BLA128" s="77"/>
      <c r="BLB128" s="77"/>
      <c r="BLC128" s="77"/>
      <c r="BLD128" s="77"/>
      <c r="BLE128" s="77"/>
      <c r="BLF128" s="77"/>
      <c r="BLG128" s="77"/>
      <c r="BLH128" s="77"/>
      <c r="BLI128" s="77"/>
      <c r="BLJ128" s="77"/>
      <c r="BLK128" s="77"/>
      <c r="BLL128" s="77"/>
      <c r="BLM128" s="77"/>
      <c r="BLN128" s="77"/>
      <c r="BLO128" s="77"/>
      <c r="BLP128" s="77"/>
      <c r="BLQ128" s="77"/>
      <c r="BLR128" s="77"/>
      <c r="BLS128" s="77"/>
      <c r="BLT128" s="77"/>
      <c r="BLU128" s="77"/>
      <c r="BLV128" s="77"/>
      <c r="BLW128" s="77"/>
      <c r="BLX128" s="77"/>
      <c r="BLY128" s="77"/>
      <c r="BLZ128" s="77"/>
      <c r="BMA128" s="77"/>
      <c r="BMB128" s="77"/>
      <c r="BMC128" s="77"/>
      <c r="BMD128" s="77"/>
      <c r="BME128" s="77"/>
      <c r="BMF128" s="77"/>
      <c r="BMG128" s="77"/>
      <c r="BMH128" s="77"/>
      <c r="BMI128" s="77"/>
      <c r="BMJ128" s="77"/>
      <c r="BMK128" s="77"/>
      <c r="BML128" s="77"/>
      <c r="BMM128" s="77"/>
      <c r="BMN128" s="77"/>
      <c r="BMO128" s="77"/>
      <c r="BMP128" s="77"/>
      <c r="BMQ128" s="77"/>
      <c r="BMR128" s="77"/>
      <c r="BMS128" s="77"/>
      <c r="BMT128" s="77"/>
      <c r="BMU128" s="77"/>
      <c r="BMV128" s="77"/>
      <c r="BMW128" s="77"/>
      <c r="BMX128" s="77"/>
      <c r="BMY128" s="77"/>
      <c r="BMZ128" s="77"/>
      <c r="BNA128" s="77"/>
      <c r="BNB128" s="77"/>
      <c r="BNC128" s="77"/>
      <c r="BND128" s="77"/>
      <c r="BNE128" s="77"/>
      <c r="BNF128" s="77"/>
      <c r="BNG128" s="77"/>
      <c r="BNH128" s="77"/>
      <c r="BNI128" s="77"/>
      <c r="BNJ128" s="77"/>
      <c r="BNK128" s="77"/>
      <c r="BNL128" s="77"/>
      <c r="BNM128" s="77"/>
      <c r="BNN128" s="77"/>
      <c r="BNO128" s="77"/>
      <c r="BNP128" s="77"/>
      <c r="BNQ128" s="77"/>
      <c r="BNR128" s="77"/>
      <c r="BNS128" s="77"/>
      <c r="BNT128" s="77"/>
      <c r="BNU128" s="77"/>
      <c r="BNV128" s="77"/>
      <c r="BNW128" s="77"/>
      <c r="BNX128" s="77"/>
      <c r="BNY128" s="77"/>
      <c r="BNZ128" s="77"/>
      <c r="BOA128" s="77"/>
      <c r="BOB128" s="77"/>
      <c r="BOC128" s="77"/>
      <c r="BOD128" s="77"/>
      <c r="BOE128" s="77"/>
      <c r="BOF128" s="77"/>
      <c r="BOG128" s="77"/>
      <c r="BOH128" s="77"/>
      <c r="BOI128" s="77"/>
      <c r="BOJ128" s="77"/>
      <c r="BOK128" s="77"/>
      <c r="BOL128" s="77"/>
      <c r="BOM128" s="77"/>
      <c r="BON128" s="77"/>
      <c r="BOO128" s="77"/>
      <c r="BOP128" s="77"/>
      <c r="BOQ128" s="77"/>
      <c r="BOR128" s="77"/>
      <c r="BOS128" s="77"/>
      <c r="BOT128" s="77"/>
      <c r="BOU128" s="77"/>
      <c r="BOV128" s="77"/>
      <c r="BOW128" s="77"/>
      <c r="BOX128" s="77"/>
      <c r="BOY128" s="77"/>
      <c r="BOZ128" s="77"/>
      <c r="BPA128" s="77"/>
      <c r="BPB128" s="77"/>
      <c r="BPC128" s="77"/>
      <c r="BPD128" s="77"/>
      <c r="BPE128" s="77"/>
      <c r="BPF128" s="77"/>
      <c r="BPG128" s="77"/>
      <c r="BPH128" s="77"/>
      <c r="BPI128" s="77"/>
      <c r="BPJ128" s="77"/>
      <c r="BPK128" s="77"/>
      <c r="BPL128" s="77"/>
      <c r="BPM128" s="77"/>
      <c r="BPN128" s="77"/>
      <c r="BPO128" s="77"/>
      <c r="BPP128" s="77"/>
      <c r="BPQ128" s="77"/>
      <c r="BPR128" s="77"/>
      <c r="BPS128" s="77"/>
      <c r="BPT128" s="77"/>
      <c r="BPU128" s="77"/>
      <c r="BPV128" s="77"/>
      <c r="BPW128" s="77"/>
      <c r="BPX128" s="77"/>
      <c r="BPY128" s="77"/>
      <c r="BPZ128" s="77"/>
      <c r="BQA128" s="77"/>
      <c r="BQB128" s="77"/>
      <c r="BQC128" s="77"/>
      <c r="BQD128" s="77"/>
      <c r="BQE128" s="77"/>
      <c r="BQF128" s="77"/>
      <c r="BQG128" s="77"/>
      <c r="BQH128" s="77"/>
      <c r="BQI128" s="77"/>
      <c r="BQJ128" s="77"/>
      <c r="BQK128" s="77"/>
      <c r="BQL128" s="77"/>
      <c r="BQM128" s="77"/>
      <c r="BQN128" s="77"/>
      <c r="BQO128" s="77"/>
      <c r="BQP128" s="77"/>
      <c r="BQQ128" s="77"/>
      <c r="BQR128" s="77"/>
      <c r="BQS128" s="77"/>
      <c r="BQT128" s="77"/>
      <c r="BQU128" s="77"/>
      <c r="BQV128" s="77"/>
      <c r="BQW128" s="77"/>
      <c r="BQX128" s="77"/>
      <c r="BQY128" s="77"/>
      <c r="BQZ128" s="77"/>
      <c r="BRA128" s="77"/>
      <c r="BRB128" s="77"/>
      <c r="BRC128" s="77"/>
      <c r="BRD128" s="77"/>
      <c r="BRE128" s="77"/>
      <c r="BRF128" s="77"/>
      <c r="BRG128" s="77"/>
      <c r="BRH128" s="77"/>
      <c r="BRI128" s="77"/>
      <c r="BRJ128" s="77"/>
      <c r="BRK128" s="77"/>
      <c r="BRL128" s="77"/>
      <c r="BRM128" s="77"/>
      <c r="BRN128" s="77"/>
      <c r="BRO128" s="77"/>
      <c r="BRP128" s="77"/>
      <c r="BRQ128" s="77"/>
      <c r="BRR128" s="77"/>
      <c r="BRS128" s="77"/>
      <c r="BRT128" s="77"/>
      <c r="BRU128" s="77"/>
      <c r="BRV128" s="77"/>
      <c r="BRW128" s="77"/>
      <c r="BRX128" s="77"/>
      <c r="BRY128" s="77"/>
      <c r="BRZ128" s="77"/>
      <c r="BSA128" s="77"/>
      <c r="BSB128" s="77"/>
      <c r="BSC128" s="77"/>
      <c r="BSD128" s="77"/>
      <c r="BSE128" s="77"/>
      <c r="BSF128" s="77"/>
      <c r="BSG128" s="77"/>
      <c r="BSH128" s="77"/>
      <c r="BSI128" s="77"/>
      <c r="BSJ128" s="77"/>
      <c r="BSK128" s="77"/>
      <c r="BSL128" s="77"/>
      <c r="BSM128" s="77"/>
      <c r="BSN128" s="77"/>
      <c r="BSO128" s="77"/>
      <c r="BSP128" s="77"/>
      <c r="BSQ128" s="77"/>
      <c r="BSR128" s="77"/>
      <c r="BSS128" s="77"/>
      <c r="BST128" s="77"/>
      <c r="BSU128" s="77"/>
      <c r="BSV128" s="77"/>
      <c r="BSW128" s="77"/>
      <c r="BSX128" s="77"/>
      <c r="BSY128" s="77"/>
      <c r="BSZ128" s="77"/>
      <c r="BTA128" s="77"/>
      <c r="BTB128" s="77"/>
      <c r="BTC128" s="77"/>
      <c r="BTD128" s="77"/>
      <c r="BTE128" s="77"/>
      <c r="BTF128" s="77"/>
      <c r="BTG128" s="77"/>
      <c r="BTH128" s="77"/>
      <c r="BTI128" s="77"/>
      <c r="BTJ128" s="77"/>
      <c r="BTK128" s="77"/>
      <c r="BTL128" s="77"/>
      <c r="BTM128" s="77"/>
      <c r="BTN128" s="77"/>
      <c r="BTO128" s="77"/>
      <c r="BTP128" s="77"/>
      <c r="BTQ128" s="77"/>
      <c r="BTR128" s="77"/>
      <c r="BTS128" s="77"/>
      <c r="BTT128" s="77"/>
      <c r="BTU128" s="77"/>
      <c r="BTV128" s="77"/>
      <c r="BTW128" s="77"/>
      <c r="BTX128" s="77"/>
      <c r="BTY128" s="77"/>
      <c r="BTZ128" s="77"/>
      <c r="BUA128" s="77"/>
      <c r="BUB128" s="77"/>
      <c r="BUC128" s="77"/>
      <c r="BUD128" s="77"/>
      <c r="BUE128" s="77"/>
      <c r="BUF128" s="77"/>
      <c r="BUG128" s="77"/>
      <c r="BUH128" s="77"/>
      <c r="BUI128" s="77"/>
      <c r="BUJ128" s="77"/>
      <c r="BUK128" s="77"/>
      <c r="BUL128" s="77"/>
      <c r="BUM128" s="77"/>
      <c r="BUN128" s="77"/>
      <c r="BUO128" s="77"/>
      <c r="BUP128" s="77"/>
      <c r="BUQ128" s="77"/>
      <c r="BUR128" s="77"/>
      <c r="BUS128" s="77"/>
      <c r="BUT128" s="77"/>
      <c r="BUU128" s="77"/>
      <c r="BUV128" s="77"/>
      <c r="BUW128" s="77"/>
      <c r="BUX128" s="77"/>
      <c r="BUY128" s="77"/>
      <c r="BUZ128" s="77"/>
      <c r="BVA128" s="77"/>
      <c r="BVB128" s="77"/>
      <c r="BVC128" s="77"/>
      <c r="BVD128" s="77"/>
      <c r="BVE128" s="77"/>
      <c r="BVF128" s="77"/>
      <c r="BVG128" s="77"/>
      <c r="BVH128" s="77"/>
      <c r="BVI128" s="77"/>
      <c r="BVJ128" s="77"/>
      <c r="BVK128" s="77"/>
      <c r="BVL128" s="77"/>
      <c r="BVM128" s="77"/>
      <c r="BVN128" s="77"/>
      <c r="BVO128" s="77"/>
      <c r="BVP128" s="77"/>
      <c r="BVQ128" s="77"/>
      <c r="BVR128" s="77"/>
      <c r="BVS128" s="77"/>
      <c r="BVT128" s="77"/>
      <c r="BVU128" s="77"/>
      <c r="BVV128" s="77"/>
      <c r="BVW128" s="77"/>
      <c r="BVX128" s="77"/>
      <c r="BVY128" s="77"/>
      <c r="BVZ128" s="77"/>
      <c r="BWA128" s="77"/>
      <c r="BWB128" s="77"/>
      <c r="BWC128" s="77"/>
      <c r="BWD128" s="77"/>
      <c r="BWE128" s="77"/>
      <c r="BWF128" s="77"/>
      <c r="BWG128" s="77"/>
      <c r="BWH128" s="77"/>
      <c r="BWI128" s="77"/>
      <c r="BWJ128" s="77"/>
      <c r="BWK128" s="77"/>
      <c r="BWL128" s="77"/>
      <c r="BWM128" s="77"/>
      <c r="BWN128" s="77"/>
      <c r="BWO128" s="77"/>
      <c r="BWP128" s="77"/>
      <c r="BWQ128" s="77"/>
      <c r="BWR128" s="77"/>
      <c r="BWS128" s="77"/>
      <c r="BWT128" s="77"/>
      <c r="BWU128" s="77"/>
      <c r="BWV128" s="77"/>
      <c r="BWW128" s="77"/>
      <c r="BWX128" s="77"/>
      <c r="BWY128" s="77"/>
      <c r="BWZ128" s="77"/>
      <c r="BXA128" s="77"/>
      <c r="BXB128" s="77"/>
      <c r="BXC128" s="77"/>
      <c r="BXD128" s="77"/>
      <c r="BXE128" s="77"/>
      <c r="BXF128" s="77"/>
      <c r="BXG128" s="77"/>
      <c r="BXH128" s="77"/>
      <c r="BXI128" s="77"/>
      <c r="BXJ128" s="77"/>
      <c r="BXK128" s="77"/>
      <c r="BXL128" s="77"/>
      <c r="BXM128" s="77"/>
      <c r="BXN128" s="77"/>
      <c r="BXO128" s="77"/>
      <c r="BXP128" s="77"/>
      <c r="BXQ128" s="77"/>
      <c r="BXR128" s="77"/>
      <c r="BXS128" s="77"/>
      <c r="BXT128" s="77"/>
      <c r="BXU128" s="77"/>
      <c r="BXV128" s="77"/>
      <c r="BXW128" s="77"/>
      <c r="BXX128" s="77"/>
      <c r="BXY128" s="77"/>
      <c r="BXZ128" s="77"/>
      <c r="BYA128" s="77"/>
      <c r="BYB128" s="77"/>
      <c r="BYC128" s="77"/>
      <c r="BYD128" s="77"/>
      <c r="BYE128" s="77"/>
      <c r="BYF128" s="77"/>
      <c r="BYG128" s="77"/>
      <c r="BYH128" s="77"/>
      <c r="BYI128" s="77"/>
      <c r="BYJ128" s="77"/>
      <c r="BYK128" s="77"/>
      <c r="BYL128" s="77"/>
      <c r="BYM128" s="77"/>
      <c r="BYN128" s="77"/>
      <c r="BYO128" s="77"/>
      <c r="BYP128" s="77"/>
      <c r="BYQ128" s="77"/>
      <c r="BYR128" s="77"/>
      <c r="BYS128" s="77"/>
      <c r="BYT128" s="77"/>
      <c r="BYU128" s="77"/>
      <c r="BYV128" s="77"/>
      <c r="BYW128" s="77"/>
      <c r="BYX128" s="77"/>
      <c r="BYY128" s="77"/>
      <c r="BYZ128" s="77"/>
      <c r="BZA128" s="77"/>
      <c r="BZB128" s="77"/>
      <c r="BZC128" s="77"/>
      <c r="BZD128" s="77"/>
      <c r="BZE128" s="77"/>
      <c r="BZF128" s="77"/>
      <c r="BZG128" s="77"/>
      <c r="BZH128" s="77"/>
      <c r="BZI128" s="77"/>
      <c r="BZJ128" s="77"/>
      <c r="BZK128" s="77"/>
      <c r="BZL128" s="77"/>
      <c r="BZM128" s="77"/>
      <c r="BZN128" s="77"/>
      <c r="BZO128" s="77"/>
      <c r="BZP128" s="77"/>
      <c r="BZQ128" s="77"/>
      <c r="BZR128" s="77"/>
      <c r="BZS128" s="77"/>
      <c r="BZT128" s="77"/>
      <c r="BZU128" s="77"/>
      <c r="BZV128" s="77"/>
      <c r="BZW128" s="77"/>
      <c r="BZX128" s="77"/>
      <c r="BZY128" s="77"/>
      <c r="BZZ128" s="77"/>
      <c r="CAA128" s="77"/>
      <c r="CAB128" s="77"/>
      <c r="CAC128" s="77"/>
      <c r="CAD128" s="77"/>
      <c r="CAE128" s="77"/>
      <c r="CAF128" s="77"/>
      <c r="CAG128" s="77"/>
      <c r="CAH128" s="77"/>
      <c r="CAI128" s="77"/>
      <c r="CAJ128" s="77"/>
      <c r="CAK128" s="77"/>
      <c r="CAL128" s="77"/>
      <c r="CAM128" s="77"/>
      <c r="CAN128" s="77"/>
      <c r="CAO128" s="77"/>
      <c r="CAP128" s="77"/>
      <c r="CAQ128" s="77"/>
      <c r="CAR128" s="77"/>
      <c r="CAS128" s="77"/>
      <c r="CAT128" s="77"/>
      <c r="CAU128" s="77"/>
      <c r="CAV128" s="77"/>
      <c r="CAW128" s="77"/>
      <c r="CAX128" s="77"/>
      <c r="CAY128" s="77"/>
      <c r="CAZ128" s="77"/>
      <c r="CBA128" s="77"/>
      <c r="CBB128" s="77"/>
      <c r="CBC128" s="77"/>
      <c r="CBD128" s="77"/>
      <c r="CBE128" s="77"/>
      <c r="CBF128" s="77"/>
      <c r="CBG128" s="77"/>
      <c r="CBH128" s="77"/>
      <c r="CBI128" s="77"/>
      <c r="CBJ128" s="77"/>
      <c r="CBK128" s="77"/>
      <c r="CBL128" s="77"/>
      <c r="CBM128" s="77"/>
      <c r="CBN128" s="77"/>
      <c r="CBO128" s="77"/>
      <c r="CBP128" s="77"/>
      <c r="CBQ128" s="77"/>
      <c r="CBR128" s="77"/>
      <c r="CBS128" s="77"/>
      <c r="CBT128" s="77"/>
      <c r="CBU128" s="77"/>
      <c r="CBV128" s="77"/>
      <c r="CBW128" s="77"/>
      <c r="CBX128" s="77"/>
      <c r="CBY128" s="77"/>
      <c r="CBZ128" s="77"/>
      <c r="CCA128" s="77"/>
      <c r="CCB128" s="77"/>
      <c r="CCC128" s="77"/>
      <c r="CCD128" s="77"/>
      <c r="CCE128" s="77"/>
      <c r="CCF128" s="77"/>
      <c r="CCG128" s="77"/>
      <c r="CCH128" s="77"/>
      <c r="CCI128" s="77"/>
      <c r="CCJ128" s="77"/>
      <c r="CCK128" s="77"/>
      <c r="CCL128" s="77"/>
      <c r="CCM128" s="77"/>
      <c r="CCN128" s="77"/>
      <c r="CCO128" s="77"/>
      <c r="CCP128" s="77"/>
      <c r="CCQ128" s="77"/>
      <c r="CCR128" s="77"/>
      <c r="CCS128" s="77"/>
      <c r="CCT128" s="77"/>
      <c r="CCU128" s="77"/>
      <c r="CCV128" s="77"/>
      <c r="CCW128" s="77"/>
      <c r="CCX128" s="77"/>
      <c r="CCY128" s="77"/>
      <c r="CCZ128" s="77"/>
      <c r="CDA128" s="77"/>
      <c r="CDB128" s="77"/>
      <c r="CDC128" s="77"/>
      <c r="CDD128" s="77"/>
      <c r="CDE128" s="77"/>
      <c r="CDF128" s="77"/>
      <c r="CDG128" s="77"/>
      <c r="CDH128" s="77"/>
      <c r="CDI128" s="77"/>
      <c r="CDJ128" s="77"/>
      <c r="CDK128" s="77"/>
      <c r="CDL128" s="77"/>
      <c r="CDM128" s="77"/>
      <c r="CDN128" s="77"/>
      <c r="CDO128" s="77"/>
      <c r="CDP128" s="77"/>
      <c r="CDQ128" s="77"/>
      <c r="CDR128" s="77"/>
      <c r="CDS128" s="77"/>
      <c r="CDT128" s="77"/>
      <c r="CDU128" s="77"/>
      <c r="CDV128" s="77"/>
      <c r="CDW128" s="77"/>
      <c r="CDX128" s="77"/>
      <c r="CDY128" s="77"/>
      <c r="CDZ128" s="77"/>
      <c r="CEA128" s="77"/>
      <c r="CEB128" s="77"/>
      <c r="CEC128" s="77"/>
      <c r="CED128" s="77"/>
      <c r="CEE128" s="77"/>
      <c r="CEF128" s="77"/>
      <c r="CEG128" s="77"/>
      <c r="CEH128" s="77"/>
      <c r="CEI128" s="77"/>
      <c r="CEJ128" s="77"/>
      <c r="CEK128" s="77"/>
      <c r="CEL128" s="77"/>
      <c r="CEM128" s="77"/>
      <c r="CEN128" s="77"/>
      <c r="CEO128" s="77"/>
      <c r="CEP128" s="77"/>
      <c r="CEQ128" s="77"/>
      <c r="CER128" s="77"/>
      <c r="CES128" s="77"/>
      <c r="CET128" s="77"/>
      <c r="CEU128" s="77"/>
      <c r="CEV128" s="77"/>
      <c r="CEW128" s="77"/>
      <c r="CEX128" s="77"/>
      <c r="CEY128" s="77"/>
      <c r="CEZ128" s="77"/>
      <c r="CFA128" s="77"/>
      <c r="CFB128" s="77"/>
      <c r="CFC128" s="77"/>
      <c r="CFD128" s="77"/>
      <c r="CFE128" s="77"/>
      <c r="CFF128" s="77"/>
      <c r="CFG128" s="77"/>
      <c r="CFH128" s="77"/>
      <c r="CFI128" s="77"/>
      <c r="CFJ128" s="77"/>
      <c r="CFK128" s="77"/>
      <c r="CFL128" s="77"/>
      <c r="CFM128" s="77"/>
      <c r="CFN128" s="77"/>
      <c r="CFO128" s="77"/>
      <c r="CFP128" s="77"/>
      <c r="CFQ128" s="77"/>
      <c r="CFR128" s="77"/>
      <c r="CFS128" s="77"/>
      <c r="CFT128" s="77"/>
      <c r="CFU128" s="77"/>
      <c r="CFV128" s="77"/>
      <c r="CFW128" s="77"/>
      <c r="CFX128" s="77"/>
      <c r="CFY128" s="77"/>
      <c r="CFZ128" s="77"/>
      <c r="CGA128" s="77"/>
      <c r="CGB128" s="77"/>
      <c r="CGC128" s="77"/>
      <c r="CGD128" s="77"/>
      <c r="CGE128" s="77"/>
      <c r="CGF128" s="77"/>
      <c r="CGG128" s="77"/>
      <c r="CGH128" s="77"/>
      <c r="CGI128" s="77"/>
      <c r="CGJ128" s="77"/>
      <c r="CGK128" s="77"/>
      <c r="CGL128" s="77"/>
      <c r="CGM128" s="77"/>
      <c r="CGN128" s="77"/>
      <c r="CGO128" s="77"/>
      <c r="CGP128" s="77"/>
      <c r="CGQ128" s="77"/>
      <c r="CGR128" s="77"/>
      <c r="CGS128" s="77"/>
      <c r="CGT128" s="77"/>
      <c r="CGU128" s="77"/>
      <c r="CGV128" s="77"/>
      <c r="CGW128" s="77"/>
      <c r="CGX128" s="77"/>
      <c r="CGY128" s="77"/>
      <c r="CGZ128" s="77"/>
      <c r="CHA128" s="77"/>
      <c r="CHB128" s="77"/>
      <c r="CHC128" s="77"/>
      <c r="CHD128" s="77"/>
      <c r="CHE128" s="77"/>
      <c r="CHF128" s="77"/>
      <c r="CHG128" s="77"/>
      <c r="CHH128" s="77"/>
      <c r="CHI128" s="77"/>
      <c r="CHJ128" s="77"/>
      <c r="CHK128" s="77"/>
      <c r="CHL128" s="77"/>
      <c r="CHM128" s="77"/>
      <c r="CHN128" s="77"/>
      <c r="CHO128" s="77"/>
      <c r="CHP128" s="77"/>
      <c r="CHQ128" s="77"/>
      <c r="CHR128" s="77"/>
      <c r="CHS128" s="77"/>
      <c r="CHT128" s="77"/>
      <c r="CHU128" s="77"/>
      <c r="CHV128" s="77"/>
      <c r="CHW128" s="77"/>
      <c r="CHX128" s="77"/>
      <c r="CHY128" s="77"/>
      <c r="CHZ128" s="77"/>
      <c r="CIA128" s="77"/>
      <c r="CIB128" s="77"/>
      <c r="CIC128" s="77"/>
      <c r="CID128" s="77"/>
      <c r="CIE128" s="77"/>
      <c r="CIF128" s="77"/>
      <c r="CIG128" s="77"/>
      <c r="CIH128" s="77"/>
      <c r="CII128" s="77"/>
      <c r="CIJ128" s="77"/>
      <c r="CIK128" s="77"/>
      <c r="CIL128" s="77"/>
      <c r="CIM128" s="77"/>
      <c r="CIN128" s="77"/>
      <c r="CIO128" s="77"/>
      <c r="CIP128" s="77"/>
      <c r="CIQ128" s="77"/>
      <c r="CIR128" s="77"/>
      <c r="CIS128" s="77"/>
      <c r="CIT128" s="77"/>
      <c r="CIU128" s="77"/>
      <c r="CIV128" s="77"/>
      <c r="CIW128" s="77"/>
      <c r="CIX128" s="77"/>
      <c r="CIY128" s="77"/>
      <c r="CIZ128" s="77"/>
      <c r="CJA128" s="77"/>
      <c r="CJB128" s="77"/>
      <c r="CJC128" s="77"/>
      <c r="CJD128" s="77"/>
      <c r="CJE128" s="77"/>
      <c r="CJF128" s="77"/>
      <c r="CJG128" s="77"/>
      <c r="CJH128" s="77"/>
      <c r="CJI128" s="77"/>
      <c r="CJJ128" s="77"/>
      <c r="CJK128" s="77"/>
      <c r="CJL128" s="77"/>
      <c r="CJM128" s="77"/>
      <c r="CJN128" s="77"/>
      <c r="CJO128" s="77"/>
      <c r="CJP128" s="77"/>
      <c r="CJQ128" s="77"/>
      <c r="CJR128" s="77"/>
      <c r="CJS128" s="77"/>
      <c r="CJT128" s="77"/>
      <c r="CJU128" s="77"/>
      <c r="CJV128" s="77"/>
      <c r="CJW128" s="77"/>
      <c r="CJX128" s="77"/>
      <c r="CJY128" s="77"/>
      <c r="CJZ128" s="77"/>
      <c r="CKA128" s="77"/>
      <c r="CKB128" s="77"/>
      <c r="CKC128" s="77"/>
      <c r="CKD128" s="77"/>
      <c r="CKE128" s="77"/>
      <c r="CKF128" s="77"/>
      <c r="CKG128" s="77"/>
      <c r="CKH128" s="77"/>
      <c r="CKI128" s="77"/>
      <c r="CKJ128" s="77"/>
      <c r="CKK128" s="77"/>
      <c r="CKL128" s="77"/>
      <c r="CKM128" s="77"/>
      <c r="CKN128" s="77"/>
      <c r="CKO128" s="77"/>
      <c r="CKP128" s="77"/>
      <c r="CKQ128" s="77"/>
      <c r="CKR128" s="77"/>
      <c r="CKS128" s="77"/>
      <c r="CKT128" s="77"/>
      <c r="CKU128" s="77"/>
      <c r="CKV128" s="77"/>
      <c r="CKW128" s="77"/>
      <c r="CKX128" s="77"/>
      <c r="CKY128" s="77"/>
      <c r="CKZ128" s="77"/>
      <c r="CLA128" s="77"/>
      <c r="CLB128" s="77"/>
      <c r="CLC128" s="77"/>
      <c r="CLD128" s="77"/>
      <c r="CLE128" s="77"/>
      <c r="CLF128" s="77"/>
      <c r="CLG128" s="77"/>
      <c r="CLH128" s="77"/>
      <c r="CLI128" s="77"/>
      <c r="CLJ128" s="77"/>
      <c r="CLK128" s="77"/>
      <c r="CLL128" s="77"/>
      <c r="CLM128" s="77"/>
      <c r="CLN128" s="77"/>
      <c r="CLO128" s="77"/>
      <c r="CLP128" s="77"/>
      <c r="CLQ128" s="77"/>
      <c r="CLR128" s="77"/>
      <c r="CLS128" s="77"/>
      <c r="CLT128" s="77"/>
      <c r="CLU128" s="77"/>
      <c r="CLV128" s="77"/>
      <c r="CLW128" s="77"/>
      <c r="CLX128" s="77"/>
      <c r="CLY128" s="77"/>
      <c r="CLZ128" s="77"/>
      <c r="CMA128" s="77"/>
      <c r="CMB128" s="77"/>
      <c r="CMC128" s="77"/>
      <c r="CMD128" s="77"/>
      <c r="CME128" s="77"/>
      <c r="CMF128" s="77"/>
      <c r="CMG128" s="77"/>
      <c r="CMH128" s="77"/>
      <c r="CMI128" s="77"/>
      <c r="CMJ128" s="77"/>
      <c r="CMK128" s="77"/>
      <c r="CML128" s="77"/>
      <c r="CMM128" s="77"/>
      <c r="CMN128" s="77"/>
      <c r="CMO128" s="77"/>
      <c r="CMP128" s="77"/>
      <c r="CMQ128" s="77"/>
      <c r="CMR128" s="77"/>
      <c r="CMS128" s="77"/>
      <c r="CMT128" s="77"/>
      <c r="CMU128" s="77"/>
      <c r="CMV128" s="77"/>
      <c r="CMW128" s="77"/>
      <c r="CMX128" s="77"/>
      <c r="CMY128" s="77"/>
      <c r="CMZ128" s="77"/>
      <c r="CNA128" s="77"/>
      <c r="CNB128" s="77"/>
      <c r="CNC128" s="77"/>
      <c r="CND128" s="77"/>
      <c r="CNE128" s="77"/>
      <c r="CNF128" s="77"/>
      <c r="CNG128" s="77"/>
      <c r="CNH128" s="77"/>
      <c r="CNI128" s="77"/>
      <c r="CNJ128" s="77"/>
      <c r="CNK128" s="77"/>
      <c r="CNL128" s="77"/>
      <c r="CNM128" s="77"/>
      <c r="CNN128" s="77"/>
      <c r="CNO128" s="77"/>
      <c r="CNP128" s="77"/>
      <c r="CNQ128" s="77"/>
      <c r="CNR128" s="77"/>
      <c r="CNS128" s="77"/>
      <c r="CNT128" s="77"/>
      <c r="CNU128" s="77"/>
      <c r="CNV128" s="77"/>
      <c r="CNW128" s="77"/>
      <c r="CNX128" s="77"/>
      <c r="CNY128" s="77"/>
      <c r="CNZ128" s="77"/>
      <c r="COA128" s="77"/>
      <c r="COB128" s="77"/>
      <c r="COC128" s="77"/>
      <c r="COD128" s="77"/>
      <c r="COE128" s="77"/>
      <c r="COF128" s="77"/>
      <c r="COG128" s="77"/>
      <c r="COH128" s="77"/>
      <c r="COI128" s="77"/>
      <c r="COJ128" s="77"/>
      <c r="COK128" s="77"/>
      <c r="COL128" s="77"/>
      <c r="COM128" s="77"/>
      <c r="CON128" s="77"/>
      <c r="COO128" s="77"/>
      <c r="COP128" s="77"/>
      <c r="COQ128" s="77"/>
      <c r="COR128" s="77"/>
      <c r="COS128" s="77"/>
      <c r="COT128" s="77"/>
      <c r="COU128" s="77"/>
      <c r="COV128" s="77"/>
      <c r="COW128" s="77"/>
      <c r="COX128" s="77"/>
      <c r="COY128" s="77"/>
      <c r="COZ128" s="77"/>
      <c r="CPA128" s="77"/>
      <c r="CPB128" s="77"/>
      <c r="CPC128" s="77"/>
      <c r="CPD128" s="77"/>
      <c r="CPE128" s="77"/>
      <c r="CPF128" s="77"/>
      <c r="CPG128" s="77"/>
      <c r="CPH128" s="77"/>
      <c r="CPI128" s="77"/>
      <c r="CPJ128" s="77"/>
      <c r="CPK128" s="77"/>
      <c r="CPL128" s="77"/>
      <c r="CPM128" s="77"/>
      <c r="CPN128" s="77"/>
      <c r="CPO128" s="77"/>
      <c r="CPP128" s="77"/>
      <c r="CPQ128" s="77"/>
      <c r="CPR128" s="77"/>
      <c r="CPS128" s="77"/>
      <c r="CPT128" s="77"/>
      <c r="CPU128" s="77"/>
      <c r="CPV128" s="77"/>
      <c r="CPW128" s="77"/>
      <c r="CPX128" s="77"/>
      <c r="CPY128" s="77"/>
      <c r="CPZ128" s="77"/>
      <c r="CQA128" s="77"/>
      <c r="CQB128" s="77"/>
      <c r="CQC128" s="77"/>
      <c r="CQD128" s="77"/>
      <c r="CQE128" s="77"/>
      <c r="CQF128" s="77"/>
      <c r="CQG128" s="77"/>
      <c r="CQH128" s="77"/>
      <c r="CQI128" s="77"/>
      <c r="CQJ128" s="77"/>
      <c r="CQK128" s="77"/>
      <c r="CQL128" s="77"/>
      <c r="CQM128" s="77"/>
      <c r="CQN128" s="77"/>
      <c r="CQO128" s="77"/>
      <c r="CQP128" s="77"/>
      <c r="CQQ128" s="77"/>
      <c r="CQR128" s="77"/>
      <c r="CQS128" s="77"/>
      <c r="CQT128" s="77"/>
      <c r="CQU128" s="77"/>
      <c r="CQV128" s="77"/>
      <c r="CQW128" s="77"/>
      <c r="CQX128" s="77"/>
      <c r="CQY128" s="77"/>
      <c r="CQZ128" s="77"/>
      <c r="CRA128" s="77"/>
      <c r="CRB128" s="77"/>
      <c r="CRC128" s="77"/>
      <c r="CRD128" s="77"/>
      <c r="CRE128" s="77"/>
      <c r="CRF128" s="77"/>
      <c r="CRG128" s="77"/>
      <c r="CRH128" s="77"/>
      <c r="CRI128" s="77"/>
      <c r="CRJ128" s="77"/>
      <c r="CRK128" s="77"/>
      <c r="CRL128" s="77"/>
      <c r="CRM128" s="77"/>
      <c r="CRN128" s="77"/>
      <c r="CRO128" s="77"/>
      <c r="CRP128" s="77"/>
      <c r="CRQ128" s="77"/>
      <c r="CRR128" s="77"/>
      <c r="CRS128" s="77"/>
      <c r="CRT128" s="77"/>
      <c r="CRU128" s="77"/>
      <c r="CRV128" s="77"/>
      <c r="CRW128" s="77"/>
      <c r="CRX128" s="77"/>
      <c r="CRY128" s="77"/>
      <c r="CRZ128" s="77"/>
      <c r="CSA128" s="77"/>
      <c r="CSB128" s="77"/>
      <c r="CSC128" s="77"/>
      <c r="CSD128" s="77"/>
      <c r="CSE128" s="77"/>
      <c r="CSF128" s="77"/>
      <c r="CSG128" s="77"/>
      <c r="CSH128" s="77"/>
      <c r="CSI128" s="77"/>
      <c r="CSJ128" s="77"/>
      <c r="CSK128" s="77"/>
      <c r="CSL128" s="77"/>
      <c r="CSM128" s="77"/>
      <c r="CSN128" s="77"/>
      <c r="CSO128" s="77"/>
      <c r="CSP128" s="77"/>
      <c r="CSQ128" s="77"/>
      <c r="CSR128" s="77"/>
      <c r="CSS128" s="77"/>
      <c r="CST128" s="77"/>
      <c r="CSU128" s="77"/>
      <c r="CSV128" s="77"/>
      <c r="CSW128" s="77"/>
      <c r="CSX128" s="77"/>
      <c r="CSY128" s="77"/>
      <c r="CSZ128" s="77"/>
      <c r="CTA128" s="77"/>
      <c r="CTB128" s="77"/>
      <c r="CTC128" s="77"/>
      <c r="CTD128" s="77"/>
      <c r="CTE128" s="77"/>
      <c r="CTF128" s="77"/>
      <c r="CTG128" s="77"/>
      <c r="CTH128" s="77"/>
      <c r="CTI128" s="77"/>
      <c r="CTJ128" s="77"/>
      <c r="CTK128" s="77"/>
      <c r="CTL128" s="77"/>
      <c r="CTM128" s="77"/>
      <c r="CTN128" s="77"/>
      <c r="CTO128" s="77"/>
      <c r="CTP128" s="77"/>
      <c r="CTQ128" s="77"/>
      <c r="CTR128" s="77"/>
      <c r="CTS128" s="77"/>
      <c r="CTT128" s="77"/>
      <c r="CTU128" s="77"/>
      <c r="CTV128" s="77"/>
      <c r="CTW128" s="77"/>
      <c r="CTX128" s="77"/>
      <c r="CTY128" s="77"/>
      <c r="CTZ128" s="77"/>
      <c r="CUA128" s="77"/>
      <c r="CUB128" s="77"/>
      <c r="CUC128" s="77"/>
      <c r="CUD128" s="77"/>
      <c r="CUE128" s="77"/>
      <c r="CUF128" s="77"/>
      <c r="CUG128" s="77"/>
      <c r="CUH128" s="77"/>
      <c r="CUI128" s="77"/>
      <c r="CUJ128" s="77"/>
      <c r="CUK128" s="77"/>
      <c r="CUL128" s="77"/>
      <c r="CUM128" s="77"/>
      <c r="CUN128" s="77"/>
      <c r="CUO128" s="77"/>
      <c r="CUP128" s="77"/>
      <c r="CUQ128" s="77"/>
      <c r="CUR128" s="77"/>
      <c r="CUS128" s="77"/>
      <c r="CUT128" s="77"/>
      <c r="CUU128" s="77"/>
      <c r="CUV128" s="77"/>
      <c r="CUW128" s="77"/>
      <c r="CUX128" s="77"/>
      <c r="CUY128" s="77"/>
      <c r="CUZ128" s="77"/>
      <c r="CVA128" s="77"/>
      <c r="CVB128" s="77"/>
      <c r="CVC128" s="77"/>
      <c r="CVD128" s="77"/>
      <c r="CVE128" s="77"/>
      <c r="CVF128" s="77"/>
      <c r="CVG128" s="77"/>
      <c r="CVH128" s="77"/>
      <c r="CVI128" s="77"/>
      <c r="CVJ128" s="77"/>
      <c r="CVK128" s="77"/>
      <c r="CVL128" s="77"/>
      <c r="CVM128" s="77"/>
      <c r="CVN128" s="77"/>
      <c r="CVO128" s="77"/>
      <c r="CVP128" s="77"/>
      <c r="CVQ128" s="77"/>
      <c r="CVR128" s="77"/>
      <c r="CVS128" s="77"/>
      <c r="CVT128" s="77"/>
      <c r="CVU128" s="77"/>
      <c r="CVV128" s="77"/>
      <c r="CVW128" s="77"/>
      <c r="CVX128" s="77"/>
      <c r="CVY128" s="77"/>
      <c r="CVZ128" s="77"/>
      <c r="CWA128" s="77"/>
      <c r="CWB128" s="77"/>
      <c r="CWC128" s="77"/>
      <c r="CWD128" s="77"/>
      <c r="CWE128" s="77"/>
      <c r="CWF128" s="77"/>
      <c r="CWG128" s="77"/>
      <c r="CWH128" s="77"/>
      <c r="CWI128" s="77"/>
      <c r="CWJ128" s="77"/>
      <c r="CWK128" s="77"/>
      <c r="CWL128" s="77"/>
      <c r="CWM128" s="77"/>
      <c r="CWN128" s="77"/>
      <c r="CWO128" s="77"/>
      <c r="CWP128" s="77"/>
      <c r="CWQ128" s="77"/>
      <c r="CWR128" s="77"/>
      <c r="CWS128" s="77"/>
      <c r="CWT128" s="77"/>
      <c r="CWU128" s="77"/>
      <c r="CWV128" s="77"/>
      <c r="CWW128" s="77"/>
      <c r="CWX128" s="77"/>
      <c r="CWY128" s="77"/>
      <c r="CWZ128" s="77"/>
      <c r="CXA128" s="77"/>
      <c r="CXB128" s="77"/>
      <c r="CXC128" s="77"/>
      <c r="CXD128" s="77"/>
      <c r="CXE128" s="77"/>
      <c r="CXF128" s="77"/>
      <c r="CXG128" s="77"/>
      <c r="CXH128" s="77"/>
      <c r="CXI128" s="77"/>
      <c r="CXJ128" s="77"/>
      <c r="CXK128" s="77"/>
      <c r="CXL128" s="77"/>
      <c r="CXM128" s="77"/>
      <c r="CXN128" s="77"/>
      <c r="CXO128" s="77"/>
      <c r="CXP128" s="77"/>
      <c r="CXQ128" s="77"/>
      <c r="CXR128" s="77"/>
      <c r="CXS128" s="77"/>
      <c r="CXT128" s="77"/>
      <c r="CXU128" s="77"/>
      <c r="CXV128" s="77"/>
      <c r="CXW128" s="77"/>
      <c r="CXX128" s="77"/>
      <c r="CXY128" s="77"/>
      <c r="CXZ128" s="77"/>
      <c r="CYA128" s="77"/>
      <c r="CYB128" s="77"/>
      <c r="CYC128" s="77"/>
      <c r="CYD128" s="77"/>
      <c r="CYE128" s="77"/>
      <c r="CYF128" s="77"/>
      <c r="CYG128" s="77"/>
      <c r="CYH128" s="77"/>
      <c r="CYI128" s="77"/>
      <c r="CYJ128" s="77"/>
      <c r="CYK128" s="77"/>
      <c r="CYL128" s="77"/>
      <c r="CYM128" s="77"/>
      <c r="CYN128" s="77"/>
      <c r="CYO128" s="77"/>
      <c r="CYP128" s="77"/>
      <c r="CYQ128" s="77"/>
      <c r="CYR128" s="77"/>
      <c r="CYS128" s="77"/>
      <c r="CYT128" s="77"/>
      <c r="CYU128" s="77"/>
      <c r="CYV128" s="77"/>
      <c r="CYW128" s="77"/>
      <c r="CYX128" s="77"/>
      <c r="CYY128" s="77"/>
      <c r="CYZ128" s="77"/>
      <c r="CZA128" s="77"/>
      <c r="CZB128" s="77"/>
      <c r="CZC128" s="77"/>
      <c r="CZD128" s="77"/>
      <c r="CZE128" s="77"/>
      <c r="CZF128" s="77"/>
      <c r="CZG128" s="77"/>
      <c r="CZH128" s="77"/>
      <c r="CZI128" s="77"/>
      <c r="CZJ128" s="77"/>
      <c r="CZK128" s="77"/>
      <c r="CZL128" s="77"/>
      <c r="CZM128" s="77"/>
      <c r="CZN128" s="77"/>
      <c r="CZO128" s="77"/>
      <c r="CZP128" s="77"/>
      <c r="CZQ128" s="77"/>
      <c r="CZR128" s="77"/>
      <c r="CZS128" s="77"/>
      <c r="CZT128" s="77"/>
      <c r="CZU128" s="77"/>
      <c r="CZV128" s="77"/>
      <c r="CZW128" s="77"/>
      <c r="CZX128" s="77"/>
      <c r="CZY128" s="77"/>
      <c r="CZZ128" s="77"/>
      <c r="DAA128" s="77"/>
      <c r="DAB128" s="77"/>
      <c r="DAC128" s="77"/>
      <c r="DAD128" s="77"/>
      <c r="DAE128" s="77"/>
      <c r="DAF128" s="77"/>
      <c r="DAG128" s="77"/>
      <c r="DAH128" s="77"/>
      <c r="DAI128" s="77"/>
      <c r="DAJ128" s="77"/>
      <c r="DAK128" s="77"/>
      <c r="DAL128" s="77"/>
      <c r="DAM128" s="77"/>
      <c r="DAN128" s="77"/>
      <c r="DAO128" s="77"/>
      <c r="DAP128" s="77"/>
      <c r="DAQ128" s="77"/>
      <c r="DAR128" s="77"/>
      <c r="DAS128" s="77"/>
      <c r="DAT128" s="77"/>
      <c r="DAU128" s="77"/>
      <c r="DAV128" s="77"/>
      <c r="DAW128" s="77"/>
      <c r="DAX128" s="77"/>
      <c r="DAY128" s="77"/>
      <c r="DAZ128" s="77"/>
      <c r="DBA128" s="77"/>
      <c r="DBB128" s="77"/>
      <c r="DBC128" s="77"/>
      <c r="DBD128" s="77"/>
      <c r="DBE128" s="77"/>
      <c r="DBF128" s="77"/>
      <c r="DBG128" s="77"/>
      <c r="DBH128" s="77"/>
      <c r="DBI128" s="77"/>
      <c r="DBJ128" s="77"/>
      <c r="DBK128" s="77"/>
      <c r="DBL128" s="77"/>
      <c r="DBM128" s="77"/>
      <c r="DBN128" s="77"/>
      <c r="DBO128" s="77"/>
      <c r="DBP128" s="77"/>
      <c r="DBQ128" s="77"/>
      <c r="DBR128" s="77"/>
      <c r="DBS128" s="77"/>
      <c r="DBT128" s="77"/>
      <c r="DBU128" s="77"/>
      <c r="DBV128" s="77"/>
      <c r="DBW128" s="77"/>
      <c r="DBX128" s="77"/>
      <c r="DBY128" s="77"/>
      <c r="DBZ128" s="77"/>
      <c r="DCA128" s="77"/>
      <c r="DCB128" s="77"/>
      <c r="DCC128" s="77"/>
      <c r="DCD128" s="77"/>
      <c r="DCE128" s="77"/>
      <c r="DCF128" s="77"/>
      <c r="DCG128" s="77"/>
      <c r="DCH128" s="77"/>
      <c r="DCI128" s="77"/>
      <c r="DCJ128" s="77"/>
      <c r="DCK128" s="77"/>
      <c r="DCL128" s="77"/>
      <c r="DCM128" s="77"/>
      <c r="DCN128" s="77"/>
      <c r="DCO128" s="77"/>
      <c r="DCP128" s="77"/>
      <c r="DCQ128" s="77"/>
      <c r="DCR128" s="77"/>
      <c r="DCS128" s="77"/>
      <c r="DCT128" s="77"/>
      <c r="DCU128" s="77"/>
      <c r="DCV128" s="77"/>
      <c r="DCW128" s="77"/>
      <c r="DCX128" s="77"/>
      <c r="DCY128" s="77"/>
      <c r="DCZ128" s="77"/>
      <c r="DDA128" s="77"/>
      <c r="DDB128" s="77"/>
      <c r="DDC128" s="77"/>
      <c r="DDD128" s="77"/>
      <c r="DDE128" s="77"/>
      <c r="DDF128" s="77"/>
      <c r="DDG128" s="77"/>
      <c r="DDH128" s="77"/>
      <c r="DDI128" s="77"/>
      <c r="DDJ128" s="77"/>
      <c r="DDK128" s="77"/>
      <c r="DDL128" s="77"/>
      <c r="DDM128" s="77"/>
      <c r="DDN128" s="77"/>
      <c r="DDO128" s="77"/>
      <c r="DDP128" s="77"/>
      <c r="DDQ128" s="77"/>
      <c r="DDR128" s="77"/>
      <c r="DDS128" s="77"/>
      <c r="DDT128" s="77"/>
      <c r="DDU128" s="77"/>
      <c r="DDV128" s="77"/>
      <c r="DDW128" s="77"/>
      <c r="DDX128" s="77"/>
      <c r="DDY128" s="77"/>
      <c r="DDZ128" s="77"/>
      <c r="DEA128" s="77"/>
      <c r="DEB128" s="77"/>
      <c r="DEC128" s="77"/>
      <c r="DED128" s="77"/>
      <c r="DEE128" s="77"/>
      <c r="DEF128" s="77"/>
      <c r="DEG128" s="77"/>
      <c r="DEH128" s="77"/>
      <c r="DEI128" s="77"/>
      <c r="DEJ128" s="77"/>
      <c r="DEK128" s="77"/>
      <c r="DEL128" s="77"/>
      <c r="DEM128" s="77"/>
      <c r="DEN128" s="77"/>
      <c r="DEO128" s="77"/>
      <c r="DEP128" s="77"/>
      <c r="DEQ128" s="77"/>
      <c r="DER128" s="77"/>
      <c r="DES128" s="77"/>
      <c r="DET128" s="77"/>
      <c r="DEU128" s="77"/>
      <c r="DEV128" s="77"/>
      <c r="DEW128" s="77"/>
      <c r="DEX128" s="77"/>
      <c r="DEY128" s="77"/>
      <c r="DEZ128" s="77"/>
      <c r="DFA128" s="77"/>
      <c r="DFB128" s="77"/>
      <c r="DFC128" s="77"/>
      <c r="DFD128" s="77"/>
      <c r="DFE128" s="77"/>
      <c r="DFF128" s="77"/>
      <c r="DFG128" s="77"/>
      <c r="DFH128" s="77"/>
      <c r="DFI128" s="77"/>
      <c r="DFJ128" s="77"/>
      <c r="DFK128" s="77"/>
      <c r="DFL128" s="77"/>
      <c r="DFM128" s="77"/>
      <c r="DFN128" s="77"/>
      <c r="DFO128" s="77"/>
      <c r="DFP128" s="77"/>
      <c r="DFQ128" s="77"/>
      <c r="DFR128" s="77"/>
      <c r="DFS128" s="77"/>
      <c r="DFT128" s="77"/>
      <c r="DFU128" s="77"/>
      <c r="DFV128" s="77"/>
      <c r="DFW128" s="77"/>
      <c r="DFX128" s="77"/>
      <c r="DFY128" s="77"/>
      <c r="DFZ128" s="77"/>
      <c r="DGA128" s="77"/>
      <c r="DGB128" s="77"/>
      <c r="DGC128" s="77"/>
      <c r="DGD128" s="77"/>
      <c r="DGE128" s="77"/>
      <c r="DGF128" s="77"/>
      <c r="DGG128" s="77"/>
      <c r="DGH128" s="77"/>
      <c r="DGI128" s="77"/>
      <c r="DGJ128" s="77"/>
      <c r="DGK128" s="77"/>
      <c r="DGL128" s="77"/>
      <c r="DGM128" s="77"/>
      <c r="DGN128" s="77"/>
      <c r="DGO128" s="77"/>
      <c r="DGP128" s="77"/>
      <c r="DGQ128" s="77"/>
      <c r="DGR128" s="77"/>
      <c r="DGS128" s="77"/>
      <c r="DGT128" s="77"/>
      <c r="DGU128" s="77"/>
      <c r="DGV128" s="77"/>
      <c r="DGW128" s="77"/>
      <c r="DGX128" s="77"/>
      <c r="DGY128" s="77"/>
      <c r="DGZ128" s="77"/>
      <c r="DHA128" s="77"/>
      <c r="DHB128" s="77"/>
      <c r="DHC128" s="77"/>
      <c r="DHD128" s="77"/>
      <c r="DHE128" s="77"/>
      <c r="DHF128" s="77"/>
      <c r="DHG128" s="77"/>
      <c r="DHH128" s="77"/>
      <c r="DHI128" s="77"/>
      <c r="DHJ128" s="77"/>
      <c r="DHK128" s="77"/>
      <c r="DHL128" s="77"/>
      <c r="DHM128" s="77"/>
      <c r="DHN128" s="77"/>
      <c r="DHO128" s="77"/>
      <c r="DHP128" s="77"/>
      <c r="DHQ128" s="77"/>
      <c r="DHR128" s="77"/>
      <c r="DHS128" s="77"/>
      <c r="DHT128" s="77"/>
      <c r="DHU128" s="77"/>
      <c r="DHV128" s="77"/>
      <c r="DHW128" s="77"/>
      <c r="DHX128" s="77"/>
      <c r="DHY128" s="77"/>
      <c r="DHZ128" s="77"/>
      <c r="DIA128" s="77"/>
      <c r="DIB128" s="77"/>
      <c r="DIC128" s="77"/>
      <c r="DID128" s="77"/>
      <c r="DIE128" s="77"/>
      <c r="DIF128" s="77"/>
      <c r="DIG128" s="77"/>
      <c r="DIH128" s="77"/>
      <c r="DII128" s="77"/>
      <c r="DIJ128" s="77"/>
      <c r="DIK128" s="77"/>
      <c r="DIL128" s="77"/>
      <c r="DIM128" s="77"/>
      <c r="DIN128" s="77"/>
      <c r="DIO128" s="77"/>
      <c r="DIP128" s="77"/>
      <c r="DIQ128" s="77"/>
      <c r="DIR128" s="77"/>
      <c r="DIS128" s="77"/>
      <c r="DIT128" s="77"/>
      <c r="DIU128" s="77"/>
      <c r="DIV128" s="77"/>
      <c r="DIW128" s="77"/>
      <c r="DIX128" s="77"/>
      <c r="DIY128" s="77"/>
      <c r="DIZ128" s="77"/>
      <c r="DJA128" s="77"/>
      <c r="DJB128" s="77"/>
      <c r="DJC128" s="77"/>
      <c r="DJD128" s="77"/>
      <c r="DJE128" s="77"/>
      <c r="DJF128" s="77"/>
      <c r="DJG128" s="77"/>
      <c r="DJH128" s="77"/>
      <c r="DJI128" s="77"/>
      <c r="DJJ128" s="77"/>
      <c r="DJK128" s="77"/>
      <c r="DJL128" s="77"/>
      <c r="DJM128" s="77"/>
      <c r="DJN128" s="77"/>
      <c r="DJO128" s="77"/>
      <c r="DJP128" s="77"/>
      <c r="DJQ128" s="77"/>
      <c r="DJR128" s="77"/>
      <c r="DJS128" s="77"/>
      <c r="DJT128" s="77"/>
      <c r="DJU128" s="77"/>
      <c r="DJV128" s="77"/>
      <c r="DJW128" s="77"/>
      <c r="DJX128" s="77"/>
      <c r="DJY128" s="77"/>
      <c r="DJZ128" s="77"/>
      <c r="DKA128" s="77"/>
      <c r="DKB128" s="77"/>
      <c r="DKC128" s="77"/>
      <c r="DKD128" s="77"/>
      <c r="DKE128" s="77"/>
      <c r="DKF128" s="77"/>
      <c r="DKG128" s="77"/>
      <c r="DKH128" s="77"/>
      <c r="DKI128" s="77"/>
      <c r="DKJ128" s="77"/>
      <c r="DKK128" s="77"/>
      <c r="DKL128" s="77"/>
      <c r="DKM128" s="77"/>
      <c r="DKN128" s="77"/>
      <c r="DKO128" s="77"/>
      <c r="DKP128" s="77"/>
      <c r="DKQ128" s="77"/>
      <c r="DKR128" s="77"/>
      <c r="DKS128" s="77"/>
      <c r="DKT128" s="77"/>
      <c r="DKU128" s="77"/>
      <c r="DKV128" s="77"/>
      <c r="DKW128" s="77"/>
      <c r="DKX128" s="77"/>
      <c r="DKY128" s="77"/>
      <c r="DKZ128" s="77"/>
      <c r="DLA128" s="77"/>
      <c r="DLB128" s="77"/>
      <c r="DLC128" s="77"/>
      <c r="DLD128" s="77"/>
      <c r="DLE128" s="77"/>
      <c r="DLF128" s="77"/>
      <c r="DLG128" s="77"/>
      <c r="DLH128" s="77"/>
      <c r="DLI128" s="77"/>
      <c r="DLJ128" s="77"/>
      <c r="DLK128" s="77"/>
      <c r="DLL128" s="77"/>
      <c r="DLM128" s="77"/>
      <c r="DLN128" s="77"/>
      <c r="DLO128" s="77"/>
      <c r="DLP128" s="77"/>
      <c r="DLQ128" s="77"/>
      <c r="DLR128" s="77"/>
      <c r="DLS128" s="77"/>
      <c r="DLT128" s="77"/>
      <c r="DLU128" s="77"/>
      <c r="DLV128" s="77"/>
      <c r="DLW128" s="77"/>
      <c r="DLX128" s="77"/>
      <c r="DLY128" s="77"/>
      <c r="DLZ128" s="77"/>
      <c r="DMA128" s="77"/>
      <c r="DMB128" s="77"/>
      <c r="DMC128" s="77"/>
      <c r="DMD128" s="77"/>
      <c r="DME128" s="77"/>
      <c r="DMF128" s="77"/>
      <c r="DMG128" s="77"/>
      <c r="DMH128" s="77"/>
      <c r="DMI128" s="77"/>
      <c r="DMJ128" s="77"/>
      <c r="DMK128" s="77"/>
      <c r="DML128" s="77"/>
      <c r="DMM128" s="77"/>
      <c r="DMN128" s="77"/>
      <c r="DMO128" s="77"/>
      <c r="DMP128" s="77"/>
      <c r="DMQ128" s="77"/>
      <c r="DMR128" s="77"/>
      <c r="DMS128" s="77"/>
      <c r="DMT128" s="77"/>
      <c r="DMU128" s="77"/>
      <c r="DMV128" s="77"/>
      <c r="DMW128" s="77"/>
      <c r="DMX128" s="77"/>
      <c r="DMY128" s="77"/>
      <c r="DMZ128" s="77"/>
      <c r="DNA128" s="77"/>
      <c r="DNB128" s="77"/>
      <c r="DNC128" s="77"/>
      <c r="DND128" s="77"/>
      <c r="DNE128" s="77"/>
      <c r="DNF128" s="77"/>
      <c r="DNG128" s="77"/>
      <c r="DNH128" s="77"/>
      <c r="DNI128" s="77"/>
      <c r="DNJ128" s="77"/>
      <c r="DNK128" s="77"/>
      <c r="DNL128" s="77"/>
      <c r="DNM128" s="77"/>
      <c r="DNN128" s="77"/>
      <c r="DNO128" s="77"/>
      <c r="DNP128" s="77"/>
      <c r="DNQ128" s="77"/>
      <c r="DNR128" s="77"/>
      <c r="DNS128" s="77"/>
      <c r="DNT128" s="77"/>
      <c r="DNU128" s="77"/>
      <c r="DNV128" s="77"/>
      <c r="DNW128" s="77"/>
      <c r="DNX128" s="77"/>
      <c r="DNY128" s="77"/>
      <c r="DNZ128" s="77"/>
      <c r="DOA128" s="77"/>
      <c r="DOB128" s="77"/>
      <c r="DOC128" s="77"/>
      <c r="DOD128" s="77"/>
      <c r="DOE128" s="77"/>
      <c r="DOF128" s="77"/>
      <c r="DOG128" s="77"/>
      <c r="DOH128" s="77"/>
      <c r="DOI128" s="77"/>
      <c r="DOJ128" s="77"/>
      <c r="DOK128" s="77"/>
      <c r="DOL128" s="77"/>
      <c r="DOM128" s="77"/>
      <c r="DON128" s="77"/>
      <c r="DOO128" s="77"/>
      <c r="DOP128" s="77"/>
      <c r="DOQ128" s="77"/>
      <c r="DOR128" s="77"/>
      <c r="DOS128" s="77"/>
      <c r="DOT128" s="77"/>
      <c r="DOU128" s="77"/>
      <c r="DOV128" s="77"/>
      <c r="DOW128" s="77"/>
      <c r="DOX128" s="77"/>
      <c r="DOY128" s="77"/>
      <c r="DOZ128" s="77"/>
      <c r="DPA128" s="77"/>
      <c r="DPB128" s="77"/>
      <c r="DPC128" s="77"/>
      <c r="DPD128" s="77"/>
      <c r="DPE128" s="77"/>
      <c r="DPF128" s="77"/>
      <c r="DPG128" s="77"/>
      <c r="DPH128" s="77"/>
      <c r="DPI128" s="77"/>
      <c r="DPJ128" s="77"/>
      <c r="DPK128" s="77"/>
      <c r="DPL128" s="77"/>
      <c r="DPM128" s="77"/>
      <c r="DPN128" s="77"/>
      <c r="DPO128" s="77"/>
      <c r="DPP128" s="77"/>
      <c r="DPQ128" s="77"/>
      <c r="DPR128" s="77"/>
      <c r="DPS128" s="77"/>
      <c r="DPT128" s="77"/>
      <c r="DPU128" s="77"/>
      <c r="DPV128" s="77"/>
      <c r="DPW128" s="77"/>
      <c r="DPX128" s="77"/>
      <c r="DPY128" s="77"/>
      <c r="DPZ128" s="77"/>
      <c r="DQA128" s="77"/>
      <c r="DQB128" s="77"/>
      <c r="DQC128" s="77"/>
      <c r="DQD128" s="77"/>
      <c r="DQE128" s="77"/>
      <c r="DQF128" s="77"/>
      <c r="DQG128" s="77"/>
      <c r="DQH128" s="77"/>
      <c r="DQI128" s="77"/>
      <c r="DQJ128" s="77"/>
      <c r="DQK128" s="77"/>
      <c r="DQL128" s="77"/>
      <c r="DQM128" s="77"/>
      <c r="DQN128" s="77"/>
      <c r="DQO128" s="77"/>
      <c r="DQP128" s="77"/>
      <c r="DQQ128" s="77"/>
      <c r="DQR128" s="77"/>
      <c r="DQS128" s="77"/>
      <c r="DQT128" s="77"/>
      <c r="DQU128" s="77"/>
      <c r="DQV128" s="77"/>
      <c r="DQW128" s="77"/>
      <c r="DQX128" s="77"/>
      <c r="DQY128" s="77"/>
      <c r="DQZ128" s="77"/>
      <c r="DRA128" s="77"/>
      <c r="DRB128" s="77"/>
      <c r="DRC128" s="77"/>
      <c r="DRD128" s="77"/>
      <c r="DRE128" s="77"/>
      <c r="DRF128" s="77"/>
      <c r="DRG128" s="77"/>
      <c r="DRH128" s="77"/>
      <c r="DRI128" s="77"/>
      <c r="DRJ128" s="77"/>
      <c r="DRK128" s="77"/>
      <c r="DRL128" s="77"/>
      <c r="DRM128" s="77"/>
      <c r="DRN128" s="77"/>
      <c r="DRO128" s="77"/>
      <c r="DRP128" s="77"/>
      <c r="DRQ128" s="77"/>
      <c r="DRR128" s="77"/>
      <c r="DRS128" s="77"/>
      <c r="DRT128" s="77"/>
      <c r="DRU128" s="77"/>
      <c r="DRV128" s="77"/>
      <c r="DRW128" s="77"/>
      <c r="DRX128" s="77"/>
      <c r="DRY128" s="77"/>
      <c r="DRZ128" s="77"/>
      <c r="DSA128" s="77"/>
      <c r="DSB128" s="77"/>
      <c r="DSC128" s="77"/>
      <c r="DSD128" s="77"/>
      <c r="DSE128" s="77"/>
      <c r="DSF128" s="77"/>
      <c r="DSG128" s="77"/>
      <c r="DSH128" s="77"/>
      <c r="DSI128" s="77"/>
      <c r="DSJ128" s="77"/>
      <c r="DSK128" s="77"/>
      <c r="DSL128" s="77"/>
      <c r="DSM128" s="77"/>
      <c r="DSN128" s="77"/>
      <c r="DSO128" s="77"/>
      <c r="DSP128" s="77"/>
      <c r="DSQ128" s="77"/>
      <c r="DSR128" s="77"/>
      <c r="DSS128" s="77"/>
      <c r="DST128" s="77"/>
      <c r="DSU128" s="77"/>
      <c r="DSV128" s="77"/>
      <c r="DSW128" s="77"/>
      <c r="DSX128" s="77"/>
      <c r="DSY128" s="77"/>
      <c r="DSZ128" s="77"/>
      <c r="DTA128" s="77"/>
      <c r="DTB128" s="77"/>
      <c r="DTC128" s="77"/>
      <c r="DTD128" s="77"/>
      <c r="DTE128" s="77"/>
      <c r="DTF128" s="77"/>
      <c r="DTG128" s="77"/>
      <c r="DTH128" s="77"/>
      <c r="DTI128" s="77"/>
      <c r="DTJ128" s="77"/>
      <c r="DTK128" s="77"/>
      <c r="DTL128" s="77"/>
      <c r="DTM128" s="77"/>
      <c r="DTN128" s="77"/>
      <c r="DTO128" s="77"/>
      <c r="DTP128" s="77"/>
      <c r="DTQ128" s="77"/>
      <c r="DTR128" s="77"/>
      <c r="DTS128" s="77"/>
      <c r="DTT128" s="77"/>
      <c r="DTU128" s="77"/>
      <c r="DTV128" s="77"/>
      <c r="DTW128" s="77"/>
      <c r="DTX128" s="77"/>
      <c r="DTY128" s="77"/>
      <c r="DTZ128" s="77"/>
      <c r="DUA128" s="77"/>
      <c r="DUB128" s="77"/>
      <c r="DUC128" s="77"/>
      <c r="DUD128" s="77"/>
      <c r="DUE128" s="77"/>
      <c r="DUF128" s="77"/>
      <c r="DUG128" s="77"/>
      <c r="DUH128" s="77"/>
      <c r="DUI128" s="77"/>
      <c r="DUJ128" s="77"/>
      <c r="DUK128" s="77"/>
      <c r="DUL128" s="77"/>
      <c r="DUM128" s="77"/>
      <c r="DUN128" s="77"/>
      <c r="DUO128" s="77"/>
      <c r="DUP128" s="77"/>
      <c r="DUQ128" s="77"/>
      <c r="DUR128" s="77"/>
      <c r="DUS128" s="77"/>
      <c r="DUT128" s="77"/>
      <c r="DUU128" s="77"/>
      <c r="DUV128" s="77"/>
      <c r="DUW128" s="77"/>
      <c r="DUX128" s="77"/>
      <c r="DUY128" s="77"/>
      <c r="DUZ128" s="77"/>
      <c r="DVA128" s="77"/>
      <c r="DVB128" s="77"/>
      <c r="DVC128" s="77"/>
      <c r="DVD128" s="77"/>
      <c r="DVE128" s="77"/>
      <c r="DVF128" s="77"/>
      <c r="DVG128" s="77"/>
      <c r="DVH128" s="77"/>
      <c r="DVI128" s="77"/>
      <c r="DVJ128" s="77"/>
      <c r="DVK128" s="77"/>
      <c r="DVL128" s="77"/>
      <c r="DVM128" s="77"/>
      <c r="DVN128" s="77"/>
      <c r="DVO128" s="77"/>
      <c r="DVP128" s="77"/>
      <c r="DVQ128" s="77"/>
      <c r="DVR128" s="77"/>
      <c r="DVS128" s="77"/>
      <c r="DVT128" s="77"/>
      <c r="DVU128" s="77"/>
      <c r="DVV128" s="77"/>
      <c r="DVW128" s="77"/>
      <c r="DVX128" s="77"/>
      <c r="DVY128" s="77"/>
      <c r="DVZ128" s="77"/>
      <c r="DWA128" s="77"/>
      <c r="DWB128" s="77"/>
      <c r="DWC128" s="77"/>
      <c r="DWD128" s="77"/>
      <c r="DWE128" s="77"/>
      <c r="DWF128" s="77"/>
      <c r="DWG128" s="77"/>
      <c r="DWH128" s="77"/>
      <c r="DWI128" s="77"/>
      <c r="DWJ128" s="77"/>
      <c r="DWK128" s="77"/>
      <c r="DWL128" s="77"/>
      <c r="DWM128" s="77"/>
      <c r="DWN128" s="77"/>
      <c r="DWO128" s="77"/>
      <c r="DWP128" s="77"/>
      <c r="DWQ128" s="77"/>
      <c r="DWR128" s="77"/>
      <c r="DWS128" s="77"/>
      <c r="DWT128" s="77"/>
      <c r="DWU128" s="77"/>
      <c r="DWV128" s="77"/>
      <c r="DWW128" s="77"/>
      <c r="DWX128" s="77"/>
      <c r="DWY128" s="77"/>
      <c r="DWZ128" s="77"/>
      <c r="DXA128" s="77"/>
      <c r="DXB128" s="77"/>
      <c r="DXC128" s="77"/>
      <c r="DXD128" s="77"/>
      <c r="DXE128" s="77"/>
      <c r="DXF128" s="77"/>
      <c r="DXG128" s="77"/>
      <c r="DXH128" s="77"/>
      <c r="DXI128" s="77"/>
      <c r="DXJ128" s="77"/>
      <c r="DXK128" s="77"/>
      <c r="DXL128" s="77"/>
      <c r="DXM128" s="77"/>
      <c r="DXN128" s="77"/>
      <c r="DXO128" s="77"/>
      <c r="DXP128" s="77"/>
      <c r="DXQ128" s="77"/>
      <c r="DXR128" s="77"/>
      <c r="DXS128" s="77"/>
      <c r="DXT128" s="77"/>
      <c r="DXU128" s="77"/>
      <c r="DXV128" s="77"/>
      <c r="DXW128" s="77"/>
      <c r="DXX128" s="77"/>
      <c r="DXY128" s="77"/>
      <c r="DXZ128" s="77"/>
      <c r="DYA128" s="77"/>
      <c r="DYB128" s="77"/>
      <c r="DYC128" s="77"/>
      <c r="DYD128" s="77"/>
      <c r="DYE128" s="77"/>
      <c r="DYF128" s="77"/>
      <c r="DYG128" s="77"/>
      <c r="DYH128" s="77"/>
      <c r="DYI128" s="77"/>
      <c r="DYJ128" s="77"/>
      <c r="DYK128" s="77"/>
      <c r="DYL128" s="77"/>
      <c r="DYM128" s="77"/>
      <c r="DYN128" s="77"/>
      <c r="DYO128" s="77"/>
      <c r="DYP128" s="77"/>
      <c r="DYQ128" s="77"/>
      <c r="DYR128" s="77"/>
      <c r="DYS128" s="77"/>
      <c r="DYT128" s="77"/>
      <c r="DYU128" s="77"/>
      <c r="DYV128" s="77"/>
      <c r="DYW128" s="77"/>
      <c r="DYX128" s="77"/>
      <c r="DYY128" s="77"/>
      <c r="DYZ128" s="77"/>
      <c r="DZA128" s="77"/>
      <c r="DZB128" s="77"/>
      <c r="DZC128" s="77"/>
      <c r="DZD128" s="77"/>
      <c r="DZE128" s="77"/>
      <c r="DZF128" s="77"/>
      <c r="DZG128" s="77"/>
      <c r="DZH128" s="77"/>
      <c r="DZI128" s="77"/>
      <c r="DZJ128" s="77"/>
      <c r="DZK128" s="77"/>
      <c r="DZL128" s="77"/>
      <c r="DZM128" s="77"/>
      <c r="DZN128" s="77"/>
      <c r="DZO128" s="77"/>
      <c r="DZP128" s="77"/>
      <c r="DZQ128" s="77"/>
      <c r="DZR128" s="77"/>
      <c r="DZS128" s="77"/>
      <c r="DZT128" s="77"/>
      <c r="DZU128" s="77"/>
      <c r="DZV128" s="77"/>
      <c r="DZW128" s="77"/>
      <c r="DZX128" s="77"/>
      <c r="DZY128" s="77"/>
      <c r="DZZ128" s="77"/>
      <c r="EAA128" s="77"/>
      <c r="EAB128" s="77"/>
      <c r="EAC128" s="77"/>
      <c r="EAD128" s="77"/>
      <c r="EAE128" s="77"/>
      <c r="EAF128" s="77"/>
      <c r="EAG128" s="77"/>
      <c r="EAH128" s="77"/>
      <c r="EAI128" s="77"/>
      <c r="EAJ128" s="77"/>
      <c r="EAK128" s="77"/>
      <c r="EAL128" s="77"/>
      <c r="EAM128" s="77"/>
      <c r="EAN128" s="77"/>
      <c r="EAO128" s="77"/>
      <c r="EAP128" s="77"/>
      <c r="EAQ128" s="77"/>
      <c r="EAR128" s="77"/>
      <c r="EAS128" s="77"/>
      <c r="EAT128" s="77"/>
      <c r="EAU128" s="77"/>
      <c r="EAV128" s="77"/>
      <c r="EAW128" s="77"/>
      <c r="EAX128" s="77"/>
      <c r="EAY128" s="77"/>
      <c r="EAZ128" s="77"/>
      <c r="EBA128" s="77"/>
      <c r="EBB128" s="77"/>
      <c r="EBC128" s="77"/>
      <c r="EBD128" s="77"/>
      <c r="EBE128" s="77"/>
      <c r="EBF128" s="77"/>
      <c r="EBG128" s="77"/>
      <c r="EBH128" s="77"/>
      <c r="EBI128" s="77"/>
      <c r="EBJ128" s="77"/>
      <c r="EBK128" s="77"/>
      <c r="EBL128" s="77"/>
      <c r="EBM128" s="77"/>
      <c r="EBN128" s="77"/>
      <c r="EBO128" s="77"/>
      <c r="EBP128" s="77"/>
      <c r="EBQ128" s="77"/>
      <c r="EBR128" s="77"/>
      <c r="EBS128" s="77"/>
      <c r="EBT128" s="77"/>
      <c r="EBU128" s="77"/>
      <c r="EBV128" s="77"/>
      <c r="EBW128" s="77"/>
      <c r="EBX128" s="77"/>
      <c r="EBY128" s="77"/>
      <c r="EBZ128" s="77"/>
      <c r="ECA128" s="77"/>
      <c r="ECB128" s="77"/>
      <c r="ECC128" s="77"/>
      <c r="ECD128" s="77"/>
      <c r="ECE128" s="77"/>
      <c r="ECF128" s="77"/>
      <c r="ECG128" s="77"/>
      <c r="ECH128" s="77"/>
      <c r="ECI128" s="77"/>
      <c r="ECJ128" s="77"/>
      <c r="ECK128" s="77"/>
      <c r="ECL128" s="77"/>
      <c r="ECM128" s="77"/>
      <c r="ECN128" s="77"/>
      <c r="ECO128" s="77"/>
      <c r="ECP128" s="77"/>
      <c r="ECQ128" s="77"/>
      <c r="ECR128" s="77"/>
      <c r="ECS128" s="77"/>
      <c r="ECT128" s="77"/>
      <c r="ECU128" s="77"/>
      <c r="ECV128" s="77"/>
      <c r="ECW128" s="77"/>
      <c r="ECX128" s="77"/>
      <c r="ECY128" s="77"/>
      <c r="ECZ128" s="77"/>
      <c r="EDA128" s="77"/>
      <c r="EDB128" s="77"/>
      <c r="EDC128" s="77"/>
      <c r="EDD128" s="77"/>
      <c r="EDE128" s="77"/>
      <c r="EDF128" s="77"/>
      <c r="EDG128" s="77"/>
      <c r="EDH128" s="77"/>
      <c r="EDI128" s="77"/>
      <c r="EDJ128" s="77"/>
      <c r="EDK128" s="77"/>
      <c r="EDL128" s="77"/>
      <c r="EDM128" s="77"/>
      <c r="EDN128" s="77"/>
      <c r="EDO128" s="77"/>
      <c r="EDP128" s="77"/>
      <c r="EDQ128" s="77"/>
      <c r="EDR128" s="77"/>
      <c r="EDS128" s="77"/>
      <c r="EDT128" s="77"/>
      <c r="EDU128" s="77"/>
      <c r="EDV128" s="77"/>
      <c r="EDW128" s="77"/>
      <c r="EDX128" s="77"/>
      <c r="EDY128" s="77"/>
      <c r="EDZ128" s="77"/>
      <c r="EEA128" s="77"/>
      <c r="EEB128" s="77"/>
      <c r="EEC128" s="77"/>
      <c r="EED128" s="77"/>
      <c r="EEE128" s="77"/>
      <c r="EEF128" s="77"/>
      <c r="EEG128" s="77"/>
      <c r="EEH128" s="77"/>
      <c r="EEI128" s="77"/>
      <c r="EEJ128" s="77"/>
      <c r="EEK128" s="77"/>
      <c r="EEL128" s="77"/>
      <c r="EEM128" s="77"/>
      <c r="EEN128" s="77"/>
      <c r="EEO128" s="77"/>
      <c r="EEP128" s="77"/>
      <c r="EEQ128" s="77"/>
      <c r="EER128" s="77"/>
      <c r="EES128" s="77"/>
      <c r="EET128" s="77"/>
      <c r="EEU128" s="77"/>
      <c r="EEV128" s="77"/>
      <c r="EEW128" s="77"/>
      <c r="EEX128" s="77"/>
      <c r="EEY128" s="77"/>
      <c r="EEZ128" s="77"/>
      <c r="EFA128" s="77"/>
      <c r="EFB128" s="77"/>
      <c r="EFC128" s="77"/>
      <c r="EFD128" s="77"/>
      <c r="EFE128" s="77"/>
      <c r="EFF128" s="77"/>
      <c r="EFG128" s="77"/>
      <c r="EFH128" s="77"/>
      <c r="EFI128" s="77"/>
      <c r="EFJ128" s="77"/>
      <c r="EFK128" s="77"/>
      <c r="EFL128" s="77"/>
      <c r="EFM128" s="77"/>
      <c r="EFN128" s="77"/>
      <c r="EFO128" s="77"/>
      <c r="EFP128" s="77"/>
      <c r="EFQ128" s="77"/>
      <c r="EFR128" s="77"/>
      <c r="EFS128" s="77"/>
      <c r="EFT128" s="77"/>
      <c r="EFU128" s="77"/>
      <c r="EFV128" s="77"/>
      <c r="EFW128" s="77"/>
      <c r="EFX128" s="77"/>
      <c r="EFY128" s="77"/>
      <c r="EFZ128" s="77"/>
      <c r="EGA128" s="77"/>
      <c r="EGB128" s="77"/>
      <c r="EGC128" s="77"/>
      <c r="EGD128" s="77"/>
      <c r="EGE128" s="77"/>
      <c r="EGF128" s="77"/>
      <c r="EGG128" s="77"/>
      <c r="EGH128" s="77"/>
      <c r="EGI128" s="77"/>
      <c r="EGJ128" s="77"/>
      <c r="EGK128" s="77"/>
      <c r="EGL128" s="77"/>
      <c r="EGM128" s="77"/>
      <c r="EGN128" s="77"/>
      <c r="EGO128" s="77"/>
      <c r="EGP128" s="77"/>
      <c r="EGQ128" s="77"/>
      <c r="EGR128" s="77"/>
      <c r="EGS128" s="77"/>
      <c r="EGT128" s="77"/>
      <c r="EGU128" s="77"/>
      <c r="EGV128" s="77"/>
      <c r="EGW128" s="77"/>
      <c r="EGX128" s="77"/>
      <c r="EGY128" s="77"/>
      <c r="EGZ128" s="77"/>
      <c r="EHA128" s="77"/>
      <c r="EHB128" s="77"/>
      <c r="EHC128" s="77"/>
      <c r="EHD128" s="77"/>
      <c r="EHE128" s="77"/>
      <c r="EHF128" s="77"/>
      <c r="EHG128" s="77"/>
      <c r="EHH128" s="77"/>
      <c r="EHI128" s="77"/>
      <c r="EHJ128" s="77"/>
      <c r="EHK128" s="77"/>
      <c r="EHL128" s="77"/>
      <c r="EHM128" s="77"/>
      <c r="EHN128" s="77"/>
      <c r="EHO128" s="77"/>
      <c r="EHP128" s="77"/>
      <c r="EHQ128" s="77"/>
      <c r="EHR128" s="77"/>
      <c r="EHS128" s="77"/>
      <c r="EHT128" s="77"/>
      <c r="EHU128" s="77"/>
      <c r="EHV128" s="77"/>
      <c r="EHW128" s="77"/>
      <c r="EHX128" s="77"/>
      <c r="EHY128" s="77"/>
      <c r="EHZ128" s="77"/>
      <c r="EIA128" s="77"/>
      <c r="EIB128" s="77"/>
      <c r="EIC128" s="77"/>
      <c r="EID128" s="77"/>
      <c r="EIE128" s="77"/>
      <c r="EIF128" s="77"/>
      <c r="EIG128" s="77"/>
      <c r="EIH128" s="77"/>
      <c r="EII128" s="77"/>
      <c r="EIJ128" s="77"/>
      <c r="EIK128" s="77"/>
      <c r="EIL128" s="77"/>
      <c r="EIM128" s="77"/>
      <c r="EIN128" s="77"/>
      <c r="EIO128" s="77"/>
      <c r="EIP128" s="77"/>
      <c r="EIQ128" s="77"/>
      <c r="EIR128" s="77"/>
      <c r="EIS128" s="77"/>
      <c r="EIT128" s="77"/>
      <c r="EIU128" s="77"/>
      <c r="EIV128" s="77"/>
      <c r="EIW128" s="77"/>
      <c r="EIX128" s="77"/>
      <c r="EIY128" s="77"/>
      <c r="EIZ128" s="77"/>
      <c r="EJA128" s="77"/>
      <c r="EJB128" s="77"/>
      <c r="EJC128" s="77"/>
      <c r="EJD128" s="77"/>
      <c r="EJE128" s="77"/>
      <c r="EJF128" s="77"/>
      <c r="EJG128" s="77"/>
      <c r="EJH128" s="77"/>
      <c r="EJI128" s="77"/>
      <c r="EJJ128" s="77"/>
      <c r="EJK128" s="77"/>
      <c r="EJL128" s="77"/>
      <c r="EJM128" s="77"/>
      <c r="EJN128" s="77"/>
      <c r="EJO128" s="77"/>
      <c r="EJP128" s="77"/>
      <c r="EJQ128" s="77"/>
      <c r="EJR128" s="77"/>
      <c r="EJS128" s="77"/>
      <c r="EJT128" s="77"/>
      <c r="EJU128" s="77"/>
      <c r="EJV128" s="77"/>
      <c r="EJW128" s="77"/>
      <c r="EJX128" s="77"/>
      <c r="EJY128" s="77"/>
      <c r="EJZ128" s="77"/>
      <c r="EKA128" s="77"/>
      <c r="EKB128" s="77"/>
      <c r="EKC128" s="77"/>
      <c r="EKD128" s="77"/>
      <c r="EKE128" s="77"/>
      <c r="EKF128" s="77"/>
      <c r="EKG128" s="77"/>
      <c r="EKH128" s="77"/>
      <c r="EKI128" s="77"/>
      <c r="EKJ128" s="77"/>
      <c r="EKK128" s="77"/>
      <c r="EKL128" s="77"/>
      <c r="EKM128" s="77"/>
      <c r="EKN128" s="77"/>
      <c r="EKO128" s="77"/>
      <c r="EKP128" s="77"/>
      <c r="EKQ128" s="77"/>
      <c r="EKR128" s="77"/>
      <c r="EKS128" s="77"/>
      <c r="EKT128" s="77"/>
      <c r="EKU128" s="77"/>
      <c r="EKV128" s="77"/>
      <c r="EKW128" s="77"/>
      <c r="EKX128" s="77"/>
      <c r="EKY128" s="77"/>
      <c r="EKZ128" s="77"/>
      <c r="ELA128" s="77"/>
      <c r="ELB128" s="77"/>
      <c r="ELC128" s="77"/>
      <c r="ELD128" s="77"/>
      <c r="ELE128" s="77"/>
      <c r="ELF128" s="77"/>
      <c r="ELG128" s="77"/>
      <c r="ELH128" s="77"/>
      <c r="ELI128" s="77"/>
      <c r="ELJ128" s="77"/>
      <c r="ELK128" s="77"/>
      <c r="ELL128" s="77"/>
      <c r="ELM128" s="77"/>
      <c r="ELN128" s="77"/>
      <c r="ELO128" s="77"/>
      <c r="ELP128" s="77"/>
      <c r="ELQ128" s="77"/>
      <c r="ELR128" s="77"/>
      <c r="ELS128" s="77"/>
      <c r="ELT128" s="77"/>
      <c r="ELU128" s="77"/>
      <c r="ELV128" s="77"/>
      <c r="ELW128" s="77"/>
      <c r="ELX128" s="77"/>
      <c r="ELY128" s="77"/>
      <c r="ELZ128" s="77"/>
      <c r="EMA128" s="77"/>
      <c r="EMB128" s="77"/>
      <c r="EMC128" s="77"/>
      <c r="EMD128" s="77"/>
      <c r="EME128" s="77"/>
      <c r="EMF128" s="77"/>
      <c r="EMG128" s="77"/>
      <c r="EMH128" s="77"/>
      <c r="EMI128" s="77"/>
      <c r="EMJ128" s="77"/>
      <c r="EMK128" s="77"/>
      <c r="EML128" s="77"/>
      <c r="EMM128" s="77"/>
      <c r="EMN128" s="77"/>
      <c r="EMO128" s="77"/>
      <c r="EMP128" s="77"/>
      <c r="EMQ128" s="77"/>
      <c r="EMR128" s="77"/>
      <c r="EMS128" s="77"/>
      <c r="EMT128" s="77"/>
      <c r="EMU128" s="77"/>
      <c r="EMV128" s="77"/>
      <c r="EMW128" s="77"/>
      <c r="EMX128" s="77"/>
      <c r="EMY128" s="77"/>
      <c r="EMZ128" s="77"/>
      <c r="ENA128" s="77"/>
      <c r="ENB128" s="77"/>
      <c r="ENC128" s="77"/>
      <c r="END128" s="77"/>
      <c r="ENE128" s="77"/>
      <c r="ENF128" s="77"/>
      <c r="ENG128" s="77"/>
      <c r="ENH128" s="77"/>
      <c r="ENI128" s="77"/>
      <c r="ENJ128" s="77"/>
      <c r="ENK128" s="77"/>
      <c r="ENL128" s="77"/>
      <c r="ENM128" s="77"/>
      <c r="ENN128" s="77"/>
      <c r="ENO128" s="77"/>
      <c r="ENP128" s="77"/>
      <c r="ENQ128" s="77"/>
      <c r="ENR128" s="77"/>
      <c r="ENS128" s="77"/>
      <c r="ENT128" s="77"/>
      <c r="ENU128" s="77"/>
      <c r="ENV128" s="77"/>
      <c r="ENW128" s="77"/>
      <c r="ENX128" s="77"/>
      <c r="ENY128" s="77"/>
      <c r="ENZ128" s="77"/>
      <c r="EOA128" s="77"/>
      <c r="EOB128" s="77"/>
      <c r="EOC128" s="77"/>
      <c r="EOD128" s="77"/>
      <c r="EOE128" s="77"/>
      <c r="EOF128" s="77"/>
      <c r="EOG128" s="77"/>
      <c r="EOH128" s="77"/>
      <c r="EOI128" s="77"/>
      <c r="EOJ128" s="77"/>
      <c r="EOK128" s="77"/>
      <c r="EOL128" s="77"/>
      <c r="EOM128" s="77"/>
      <c r="EON128" s="77"/>
      <c r="EOO128" s="77"/>
      <c r="EOP128" s="77"/>
      <c r="EOQ128" s="77"/>
      <c r="EOR128" s="77"/>
      <c r="EOS128" s="77"/>
      <c r="EOT128" s="77"/>
      <c r="EOU128" s="77"/>
      <c r="EOV128" s="77"/>
      <c r="EOW128" s="77"/>
      <c r="EOX128" s="77"/>
      <c r="EOY128" s="77"/>
      <c r="EOZ128" s="77"/>
      <c r="EPA128" s="77"/>
      <c r="EPB128" s="77"/>
      <c r="EPC128" s="77"/>
      <c r="EPD128" s="77"/>
      <c r="EPE128" s="77"/>
      <c r="EPF128" s="77"/>
      <c r="EPG128" s="77"/>
      <c r="EPH128" s="77"/>
      <c r="EPI128" s="77"/>
      <c r="EPJ128" s="77"/>
      <c r="EPK128" s="77"/>
      <c r="EPL128" s="77"/>
      <c r="EPM128" s="77"/>
      <c r="EPN128" s="77"/>
      <c r="EPO128" s="77"/>
      <c r="EPP128" s="77"/>
      <c r="EPQ128" s="77"/>
      <c r="EPR128" s="77"/>
      <c r="EPS128" s="77"/>
      <c r="EPT128" s="77"/>
      <c r="EPU128" s="77"/>
      <c r="EPV128" s="77"/>
      <c r="EPW128" s="77"/>
      <c r="EPX128" s="77"/>
      <c r="EPY128" s="77"/>
      <c r="EPZ128" s="77"/>
      <c r="EQA128" s="77"/>
      <c r="EQB128" s="77"/>
      <c r="EQC128" s="77"/>
      <c r="EQD128" s="77"/>
      <c r="EQE128" s="77"/>
      <c r="EQF128" s="77"/>
      <c r="EQG128" s="77"/>
      <c r="EQH128" s="77"/>
      <c r="EQI128" s="77"/>
      <c r="EQJ128" s="77"/>
      <c r="EQK128" s="77"/>
      <c r="EQL128" s="77"/>
      <c r="EQM128" s="77"/>
      <c r="EQN128" s="77"/>
      <c r="EQO128" s="77"/>
      <c r="EQP128" s="77"/>
      <c r="EQQ128" s="77"/>
      <c r="EQR128" s="77"/>
      <c r="EQS128" s="77"/>
      <c r="EQT128" s="77"/>
      <c r="EQU128" s="77"/>
      <c r="EQV128" s="77"/>
      <c r="EQW128" s="77"/>
      <c r="EQX128" s="77"/>
      <c r="EQY128" s="77"/>
      <c r="EQZ128" s="77"/>
      <c r="ERA128" s="77"/>
      <c r="ERB128" s="77"/>
      <c r="ERC128" s="77"/>
      <c r="ERD128" s="77"/>
      <c r="ERE128" s="77"/>
      <c r="ERF128" s="77"/>
      <c r="ERG128" s="77"/>
      <c r="ERH128" s="77"/>
      <c r="ERI128" s="77"/>
      <c r="ERJ128" s="77"/>
      <c r="ERK128" s="77"/>
      <c r="ERL128" s="77"/>
      <c r="ERM128" s="77"/>
      <c r="ERN128" s="77"/>
      <c r="ERO128" s="77"/>
      <c r="ERP128" s="77"/>
      <c r="ERQ128" s="77"/>
      <c r="ERR128" s="77"/>
      <c r="ERS128" s="77"/>
      <c r="ERT128" s="77"/>
      <c r="ERU128" s="77"/>
      <c r="ERV128" s="77"/>
      <c r="ERW128" s="77"/>
      <c r="ERX128" s="77"/>
      <c r="ERY128" s="77"/>
      <c r="ERZ128" s="77"/>
      <c r="ESA128" s="77"/>
      <c r="ESB128" s="77"/>
      <c r="ESC128" s="77"/>
      <c r="ESD128" s="77"/>
      <c r="ESE128" s="77"/>
      <c r="ESF128" s="77"/>
      <c r="ESG128" s="77"/>
      <c r="ESH128" s="77"/>
      <c r="ESI128" s="77"/>
      <c r="ESJ128" s="77"/>
      <c r="ESK128" s="77"/>
      <c r="ESL128" s="77"/>
      <c r="ESM128" s="77"/>
      <c r="ESN128" s="77"/>
      <c r="ESO128" s="77"/>
      <c r="ESP128" s="77"/>
      <c r="ESQ128" s="77"/>
      <c r="ESR128" s="77"/>
      <c r="ESS128" s="77"/>
      <c r="EST128" s="77"/>
      <c r="ESU128" s="77"/>
      <c r="ESV128" s="77"/>
      <c r="ESW128" s="77"/>
      <c r="ESX128" s="77"/>
      <c r="ESY128" s="77"/>
      <c r="ESZ128" s="77"/>
      <c r="ETA128" s="77"/>
      <c r="ETB128" s="77"/>
      <c r="ETC128" s="77"/>
      <c r="ETD128" s="77"/>
      <c r="ETE128" s="77"/>
      <c r="ETF128" s="77"/>
      <c r="ETG128" s="77"/>
      <c r="ETH128" s="77"/>
      <c r="ETI128" s="77"/>
      <c r="ETJ128" s="77"/>
      <c r="ETK128" s="77"/>
      <c r="ETL128" s="77"/>
      <c r="ETM128" s="77"/>
      <c r="ETN128" s="77"/>
      <c r="ETO128" s="77"/>
      <c r="ETP128" s="77"/>
      <c r="ETQ128" s="77"/>
      <c r="ETR128" s="77"/>
      <c r="ETS128" s="77"/>
      <c r="ETT128" s="77"/>
      <c r="ETU128" s="77"/>
      <c r="ETV128" s="77"/>
      <c r="ETW128" s="77"/>
      <c r="ETX128" s="77"/>
      <c r="ETY128" s="77"/>
      <c r="ETZ128" s="77"/>
      <c r="EUA128" s="77"/>
      <c r="EUB128" s="77"/>
      <c r="EUC128" s="77"/>
      <c r="EUD128" s="77"/>
      <c r="EUE128" s="77"/>
      <c r="EUF128" s="77"/>
      <c r="EUG128" s="77"/>
      <c r="EUH128" s="77"/>
      <c r="EUI128" s="77"/>
      <c r="EUJ128" s="77"/>
      <c r="EUK128" s="77"/>
      <c r="EUL128" s="77"/>
      <c r="EUM128" s="77"/>
      <c r="EUN128" s="77"/>
      <c r="EUO128" s="77"/>
      <c r="EUP128" s="77"/>
      <c r="EUQ128" s="77"/>
      <c r="EUR128" s="77"/>
      <c r="EUS128" s="77"/>
      <c r="EUT128" s="77"/>
      <c r="EUU128" s="77"/>
      <c r="EUV128" s="77"/>
      <c r="EUW128" s="77"/>
      <c r="EUX128" s="77"/>
      <c r="EUY128" s="77"/>
      <c r="EUZ128" s="77"/>
      <c r="EVA128" s="77"/>
      <c r="EVB128" s="77"/>
      <c r="EVC128" s="77"/>
      <c r="EVD128" s="77"/>
      <c r="EVE128" s="77"/>
      <c r="EVF128" s="77"/>
      <c r="EVG128" s="77"/>
      <c r="EVH128" s="77"/>
      <c r="EVI128" s="77"/>
      <c r="EVJ128" s="77"/>
      <c r="EVK128" s="77"/>
      <c r="EVL128" s="77"/>
      <c r="EVM128" s="77"/>
      <c r="EVN128" s="77"/>
      <c r="EVO128" s="77"/>
      <c r="EVP128" s="77"/>
      <c r="EVQ128" s="77"/>
      <c r="EVR128" s="77"/>
      <c r="EVS128" s="77"/>
      <c r="EVT128" s="77"/>
      <c r="EVU128" s="77"/>
      <c r="EVV128" s="77"/>
      <c r="EVW128" s="77"/>
      <c r="EVX128" s="77"/>
      <c r="EVY128" s="77"/>
      <c r="EVZ128" s="77"/>
      <c r="EWA128" s="77"/>
      <c r="EWB128" s="77"/>
      <c r="EWC128" s="77"/>
      <c r="EWD128" s="77"/>
      <c r="EWE128" s="77"/>
      <c r="EWF128" s="77"/>
      <c r="EWG128" s="77"/>
      <c r="EWH128" s="77"/>
      <c r="EWI128" s="77"/>
      <c r="EWJ128" s="77"/>
      <c r="EWK128" s="77"/>
      <c r="EWL128" s="77"/>
      <c r="EWM128" s="77"/>
      <c r="EWN128" s="77"/>
      <c r="EWO128" s="77"/>
      <c r="EWP128" s="77"/>
      <c r="EWQ128" s="77"/>
      <c r="EWR128" s="77"/>
      <c r="EWS128" s="77"/>
      <c r="EWT128" s="77"/>
      <c r="EWU128" s="77"/>
      <c r="EWV128" s="77"/>
      <c r="EWW128" s="77"/>
      <c r="EWX128" s="77"/>
      <c r="EWY128" s="77"/>
      <c r="EWZ128" s="77"/>
      <c r="EXA128" s="77"/>
      <c r="EXB128" s="77"/>
      <c r="EXC128" s="77"/>
      <c r="EXD128" s="77"/>
      <c r="EXE128" s="77"/>
      <c r="EXF128" s="77"/>
      <c r="EXG128" s="77"/>
      <c r="EXH128" s="77"/>
      <c r="EXI128" s="77"/>
      <c r="EXJ128" s="77"/>
      <c r="EXK128" s="77"/>
      <c r="EXL128" s="77"/>
      <c r="EXM128" s="77"/>
      <c r="EXN128" s="77"/>
      <c r="EXO128" s="77"/>
      <c r="EXP128" s="77"/>
      <c r="EXQ128" s="77"/>
      <c r="EXR128" s="77"/>
      <c r="EXS128" s="77"/>
      <c r="EXT128" s="77"/>
      <c r="EXU128" s="77"/>
      <c r="EXV128" s="77"/>
      <c r="EXW128" s="77"/>
      <c r="EXX128" s="77"/>
      <c r="EXY128" s="77"/>
      <c r="EXZ128" s="77"/>
      <c r="EYA128" s="77"/>
      <c r="EYB128" s="77"/>
      <c r="EYC128" s="77"/>
      <c r="EYD128" s="77"/>
      <c r="EYE128" s="77"/>
      <c r="EYF128" s="77"/>
      <c r="EYG128" s="77"/>
      <c r="EYH128" s="77"/>
      <c r="EYI128" s="77"/>
      <c r="EYJ128" s="77"/>
      <c r="EYK128" s="77"/>
      <c r="EYL128" s="77"/>
      <c r="EYM128" s="77"/>
      <c r="EYN128" s="77"/>
      <c r="EYO128" s="77"/>
      <c r="EYP128" s="77"/>
      <c r="EYQ128" s="77"/>
      <c r="EYR128" s="77"/>
      <c r="EYS128" s="77"/>
      <c r="EYT128" s="77"/>
      <c r="EYU128" s="77"/>
      <c r="EYV128" s="77"/>
      <c r="EYW128" s="77"/>
      <c r="EYX128" s="77"/>
      <c r="EYY128" s="77"/>
      <c r="EYZ128" s="77"/>
      <c r="EZA128" s="77"/>
      <c r="EZB128" s="77"/>
      <c r="EZC128" s="77"/>
      <c r="EZD128" s="77"/>
      <c r="EZE128" s="77"/>
      <c r="EZF128" s="77"/>
      <c r="EZG128" s="77"/>
      <c r="EZH128" s="77"/>
      <c r="EZI128" s="77"/>
      <c r="EZJ128" s="77"/>
      <c r="EZK128" s="77"/>
      <c r="EZL128" s="77"/>
      <c r="EZM128" s="77"/>
      <c r="EZN128" s="77"/>
      <c r="EZO128" s="77"/>
      <c r="EZP128" s="77"/>
      <c r="EZQ128" s="77"/>
      <c r="EZR128" s="77"/>
      <c r="EZS128" s="77"/>
      <c r="EZT128" s="77"/>
      <c r="EZU128" s="77"/>
      <c r="EZV128" s="77"/>
      <c r="EZW128" s="77"/>
      <c r="EZX128" s="77"/>
      <c r="EZY128" s="77"/>
      <c r="EZZ128" s="77"/>
      <c r="FAA128" s="77"/>
      <c r="FAB128" s="77"/>
      <c r="FAC128" s="77"/>
      <c r="FAD128" s="77"/>
      <c r="FAE128" s="77"/>
      <c r="FAF128" s="77"/>
      <c r="FAG128" s="77"/>
      <c r="FAH128" s="77"/>
      <c r="FAI128" s="77"/>
      <c r="FAJ128" s="77"/>
      <c r="FAK128" s="77"/>
      <c r="FAL128" s="77"/>
      <c r="FAM128" s="77"/>
      <c r="FAN128" s="77"/>
      <c r="FAO128" s="77"/>
      <c r="FAP128" s="77"/>
      <c r="FAQ128" s="77"/>
      <c r="FAR128" s="77"/>
      <c r="FAS128" s="77"/>
      <c r="FAT128" s="77"/>
      <c r="FAU128" s="77"/>
      <c r="FAV128" s="77"/>
      <c r="FAW128" s="77"/>
      <c r="FAX128" s="77"/>
      <c r="FAY128" s="77"/>
      <c r="FAZ128" s="77"/>
      <c r="FBA128" s="77"/>
      <c r="FBB128" s="77"/>
      <c r="FBC128" s="77"/>
      <c r="FBD128" s="77"/>
      <c r="FBE128" s="77"/>
      <c r="FBF128" s="77"/>
      <c r="FBG128" s="77"/>
      <c r="FBH128" s="77"/>
      <c r="FBI128" s="77"/>
      <c r="FBJ128" s="77"/>
      <c r="FBK128" s="77"/>
      <c r="FBL128" s="77"/>
      <c r="FBM128" s="77"/>
      <c r="FBN128" s="77"/>
      <c r="FBO128" s="77"/>
      <c r="FBP128" s="77"/>
      <c r="FBQ128" s="77"/>
      <c r="FBR128" s="77"/>
      <c r="FBS128" s="77"/>
      <c r="FBT128" s="77"/>
      <c r="FBU128" s="77"/>
      <c r="FBV128" s="77"/>
      <c r="FBW128" s="77"/>
      <c r="FBX128" s="77"/>
      <c r="FBY128" s="77"/>
      <c r="FBZ128" s="77"/>
      <c r="FCA128" s="77"/>
      <c r="FCB128" s="77"/>
      <c r="FCC128" s="77"/>
      <c r="FCD128" s="77"/>
      <c r="FCE128" s="77"/>
      <c r="FCF128" s="77"/>
      <c r="FCG128" s="77"/>
      <c r="FCH128" s="77"/>
      <c r="FCI128" s="77"/>
      <c r="FCJ128" s="77"/>
      <c r="FCK128" s="77"/>
      <c r="FCL128" s="77"/>
      <c r="FCM128" s="77"/>
      <c r="FCN128" s="77"/>
      <c r="FCO128" s="77"/>
      <c r="FCP128" s="77"/>
      <c r="FCQ128" s="77"/>
      <c r="FCR128" s="77"/>
      <c r="FCS128" s="77"/>
      <c r="FCT128" s="77"/>
      <c r="FCU128" s="77"/>
      <c r="FCV128" s="77"/>
      <c r="FCW128" s="77"/>
      <c r="FCX128" s="77"/>
      <c r="FCY128" s="77"/>
      <c r="FCZ128" s="77"/>
      <c r="FDA128" s="77"/>
      <c r="FDB128" s="77"/>
      <c r="FDC128" s="77"/>
      <c r="FDD128" s="77"/>
      <c r="FDE128" s="77"/>
      <c r="FDF128" s="77"/>
      <c r="FDG128" s="77"/>
      <c r="FDH128" s="77"/>
      <c r="FDI128" s="77"/>
      <c r="FDJ128" s="77"/>
      <c r="FDK128" s="77"/>
      <c r="FDL128" s="77"/>
      <c r="FDM128" s="77"/>
      <c r="FDN128" s="77"/>
      <c r="FDO128" s="77"/>
      <c r="FDP128" s="77"/>
      <c r="FDQ128" s="77"/>
      <c r="FDR128" s="77"/>
      <c r="FDS128" s="77"/>
      <c r="FDT128" s="77"/>
      <c r="FDU128" s="77"/>
      <c r="FDV128" s="77"/>
      <c r="FDW128" s="77"/>
      <c r="FDX128" s="77"/>
      <c r="FDY128" s="77"/>
      <c r="FDZ128" s="77"/>
      <c r="FEA128" s="77"/>
      <c r="FEB128" s="77"/>
      <c r="FEC128" s="77"/>
      <c r="FED128" s="77"/>
      <c r="FEE128" s="77"/>
      <c r="FEF128" s="77"/>
      <c r="FEG128" s="77"/>
      <c r="FEH128" s="77"/>
      <c r="FEI128" s="77"/>
      <c r="FEJ128" s="77"/>
      <c r="FEK128" s="77"/>
      <c r="FEL128" s="77"/>
      <c r="FEM128" s="77"/>
      <c r="FEN128" s="77"/>
      <c r="FEO128" s="77"/>
      <c r="FEP128" s="77"/>
      <c r="FEQ128" s="77"/>
      <c r="FER128" s="77"/>
      <c r="FES128" s="77"/>
      <c r="FET128" s="77"/>
      <c r="FEU128" s="77"/>
      <c r="FEV128" s="77"/>
      <c r="FEW128" s="77"/>
      <c r="FEX128" s="77"/>
      <c r="FEY128" s="77"/>
      <c r="FEZ128" s="77"/>
      <c r="FFA128" s="77"/>
      <c r="FFB128" s="77"/>
      <c r="FFC128" s="77"/>
      <c r="FFD128" s="77"/>
      <c r="FFE128" s="77"/>
      <c r="FFF128" s="77"/>
      <c r="FFG128" s="77"/>
      <c r="FFH128" s="77"/>
      <c r="FFI128" s="77"/>
      <c r="FFJ128" s="77"/>
      <c r="FFK128" s="77"/>
      <c r="FFL128" s="77"/>
      <c r="FFM128" s="77"/>
      <c r="FFN128" s="77"/>
      <c r="FFO128" s="77"/>
      <c r="FFP128" s="77"/>
      <c r="FFQ128" s="77"/>
      <c r="FFR128" s="77"/>
      <c r="FFS128" s="77"/>
      <c r="FFT128" s="77"/>
      <c r="FFU128" s="77"/>
      <c r="FFV128" s="77"/>
      <c r="FFW128" s="77"/>
      <c r="FFX128" s="77"/>
      <c r="FFY128" s="77"/>
      <c r="FFZ128" s="77"/>
      <c r="FGA128" s="77"/>
      <c r="FGB128" s="77"/>
      <c r="FGC128" s="77"/>
      <c r="FGD128" s="77"/>
      <c r="FGE128" s="77"/>
      <c r="FGF128" s="77"/>
      <c r="FGG128" s="77"/>
      <c r="FGH128" s="77"/>
      <c r="FGI128" s="77"/>
      <c r="FGJ128" s="77"/>
      <c r="FGK128" s="77"/>
      <c r="FGL128" s="77"/>
      <c r="FGM128" s="77"/>
      <c r="FGN128" s="77"/>
      <c r="FGO128" s="77"/>
      <c r="FGP128" s="77"/>
      <c r="FGQ128" s="77"/>
      <c r="FGR128" s="77"/>
      <c r="FGS128" s="77"/>
      <c r="FGT128" s="77"/>
      <c r="FGU128" s="77"/>
      <c r="FGV128" s="77"/>
      <c r="FGW128" s="77"/>
      <c r="FGX128" s="77"/>
      <c r="FGY128" s="77"/>
      <c r="FGZ128" s="77"/>
      <c r="FHA128" s="77"/>
      <c r="FHB128" s="77"/>
      <c r="FHC128" s="77"/>
      <c r="FHD128" s="77"/>
      <c r="FHE128" s="77"/>
      <c r="FHF128" s="77"/>
      <c r="FHG128" s="77"/>
      <c r="FHH128" s="77"/>
      <c r="FHI128" s="77"/>
      <c r="FHJ128" s="77"/>
      <c r="FHK128" s="77"/>
      <c r="FHL128" s="77"/>
      <c r="FHM128" s="77"/>
      <c r="FHN128" s="77"/>
      <c r="FHO128" s="77"/>
      <c r="FHP128" s="77"/>
      <c r="FHQ128" s="77"/>
      <c r="FHR128" s="77"/>
      <c r="FHS128" s="77"/>
      <c r="FHT128" s="77"/>
      <c r="FHU128" s="77"/>
      <c r="FHV128" s="77"/>
      <c r="FHW128" s="77"/>
      <c r="FHX128" s="77"/>
      <c r="FHY128" s="77"/>
      <c r="FHZ128" s="77"/>
      <c r="FIA128" s="77"/>
      <c r="FIB128" s="77"/>
      <c r="FIC128" s="77"/>
      <c r="FID128" s="77"/>
      <c r="FIE128" s="77"/>
      <c r="FIF128" s="77"/>
      <c r="FIG128" s="77"/>
      <c r="FIH128" s="77"/>
      <c r="FII128" s="77"/>
      <c r="FIJ128" s="77"/>
      <c r="FIK128" s="77"/>
      <c r="FIL128" s="77"/>
      <c r="FIM128" s="77"/>
      <c r="FIN128" s="77"/>
      <c r="FIO128" s="77"/>
      <c r="FIP128" s="77"/>
      <c r="FIQ128" s="77"/>
      <c r="FIR128" s="77"/>
      <c r="FIS128" s="77"/>
      <c r="FIT128" s="77"/>
      <c r="FIU128" s="77"/>
      <c r="FIV128" s="77"/>
      <c r="FIW128" s="77"/>
      <c r="FIX128" s="77"/>
      <c r="FIY128" s="77"/>
      <c r="FIZ128" s="77"/>
      <c r="FJA128" s="77"/>
      <c r="FJB128" s="77"/>
      <c r="FJC128" s="77"/>
      <c r="FJD128" s="77"/>
      <c r="FJE128" s="77"/>
      <c r="FJF128" s="77"/>
      <c r="FJG128" s="77"/>
      <c r="FJH128" s="77"/>
      <c r="FJI128" s="77"/>
      <c r="FJJ128" s="77"/>
      <c r="FJK128" s="77"/>
      <c r="FJL128" s="77"/>
      <c r="FJM128" s="77"/>
      <c r="FJN128" s="77"/>
      <c r="FJO128" s="77"/>
      <c r="FJP128" s="77"/>
      <c r="FJQ128" s="77"/>
      <c r="FJR128" s="77"/>
      <c r="FJS128" s="77"/>
      <c r="FJT128" s="77"/>
      <c r="FJU128" s="77"/>
      <c r="FJV128" s="77"/>
      <c r="FJW128" s="77"/>
      <c r="FJX128" s="77"/>
      <c r="FJY128" s="77"/>
      <c r="FJZ128" s="77"/>
      <c r="FKA128" s="77"/>
      <c r="FKB128" s="77"/>
      <c r="FKC128" s="77"/>
      <c r="FKD128" s="77"/>
      <c r="FKE128" s="77"/>
      <c r="FKF128" s="77"/>
      <c r="FKG128" s="77"/>
      <c r="FKH128" s="77"/>
      <c r="FKI128" s="77"/>
      <c r="FKJ128" s="77"/>
      <c r="FKK128" s="77"/>
      <c r="FKL128" s="77"/>
      <c r="FKM128" s="77"/>
      <c r="FKN128" s="77"/>
      <c r="FKO128" s="77"/>
      <c r="FKP128" s="77"/>
      <c r="FKQ128" s="77"/>
      <c r="FKR128" s="77"/>
      <c r="FKS128" s="77"/>
      <c r="FKT128" s="77"/>
      <c r="FKU128" s="77"/>
      <c r="FKV128" s="77"/>
      <c r="FKW128" s="77"/>
      <c r="FKX128" s="77"/>
      <c r="FKY128" s="77"/>
      <c r="FKZ128" s="77"/>
      <c r="FLA128" s="77"/>
      <c r="FLB128" s="77"/>
      <c r="FLC128" s="77"/>
      <c r="FLD128" s="77"/>
      <c r="FLE128" s="77"/>
      <c r="FLF128" s="77"/>
      <c r="FLG128" s="77"/>
      <c r="FLH128" s="77"/>
      <c r="FLI128" s="77"/>
      <c r="FLJ128" s="77"/>
      <c r="FLK128" s="77"/>
      <c r="FLL128" s="77"/>
      <c r="FLM128" s="77"/>
      <c r="FLN128" s="77"/>
      <c r="FLO128" s="77"/>
      <c r="FLP128" s="77"/>
      <c r="FLQ128" s="77"/>
      <c r="FLR128" s="77"/>
      <c r="FLS128" s="77"/>
      <c r="FLT128" s="77"/>
      <c r="FLU128" s="77"/>
      <c r="FLV128" s="77"/>
      <c r="FLW128" s="77"/>
      <c r="FLX128" s="77"/>
      <c r="FLY128" s="77"/>
      <c r="FLZ128" s="77"/>
      <c r="FMA128" s="77"/>
      <c r="FMB128" s="77"/>
      <c r="FMC128" s="77"/>
      <c r="FMD128" s="77"/>
      <c r="FME128" s="77"/>
      <c r="FMF128" s="77"/>
      <c r="FMG128" s="77"/>
      <c r="FMH128" s="77"/>
      <c r="FMI128" s="77"/>
      <c r="FMJ128" s="77"/>
      <c r="FMK128" s="77"/>
      <c r="FML128" s="77"/>
      <c r="FMM128" s="77"/>
      <c r="FMN128" s="77"/>
      <c r="FMO128" s="77"/>
      <c r="FMP128" s="77"/>
      <c r="FMQ128" s="77"/>
      <c r="FMR128" s="77"/>
      <c r="FMS128" s="77"/>
      <c r="FMT128" s="77"/>
      <c r="FMU128" s="77"/>
      <c r="FMV128" s="77"/>
      <c r="FMW128" s="77"/>
      <c r="FMX128" s="77"/>
      <c r="FMY128" s="77"/>
      <c r="FMZ128" s="77"/>
      <c r="FNA128" s="77"/>
      <c r="FNB128" s="77"/>
      <c r="FNC128" s="77"/>
      <c r="FND128" s="77"/>
      <c r="FNE128" s="77"/>
      <c r="FNF128" s="77"/>
      <c r="FNG128" s="77"/>
      <c r="FNH128" s="77"/>
      <c r="FNI128" s="77"/>
      <c r="FNJ128" s="77"/>
      <c r="FNK128" s="77"/>
      <c r="FNL128" s="77"/>
      <c r="FNM128" s="77"/>
      <c r="FNN128" s="77"/>
      <c r="FNO128" s="77"/>
      <c r="FNP128" s="77"/>
      <c r="FNQ128" s="77"/>
      <c r="FNR128" s="77"/>
      <c r="FNS128" s="77"/>
      <c r="FNT128" s="77"/>
      <c r="FNU128" s="77"/>
      <c r="FNV128" s="77"/>
      <c r="FNW128" s="77"/>
      <c r="FNX128" s="77"/>
      <c r="FNY128" s="77"/>
      <c r="FNZ128" s="77"/>
      <c r="FOA128" s="77"/>
      <c r="FOB128" s="77"/>
      <c r="FOC128" s="77"/>
      <c r="FOD128" s="77"/>
      <c r="FOE128" s="77"/>
      <c r="FOF128" s="77"/>
      <c r="FOG128" s="77"/>
      <c r="FOH128" s="77"/>
      <c r="FOI128" s="77"/>
      <c r="FOJ128" s="77"/>
      <c r="FOK128" s="77"/>
      <c r="FOL128" s="77"/>
      <c r="FOM128" s="77"/>
      <c r="FON128" s="77"/>
      <c r="FOO128" s="77"/>
      <c r="FOP128" s="77"/>
      <c r="FOQ128" s="77"/>
      <c r="FOR128" s="77"/>
      <c r="FOS128" s="77"/>
      <c r="FOT128" s="77"/>
      <c r="FOU128" s="77"/>
      <c r="FOV128" s="77"/>
      <c r="FOW128" s="77"/>
      <c r="FOX128" s="77"/>
      <c r="FOY128" s="77"/>
      <c r="FOZ128" s="77"/>
      <c r="FPA128" s="77"/>
      <c r="FPB128" s="77"/>
      <c r="FPC128" s="77"/>
      <c r="FPD128" s="77"/>
      <c r="FPE128" s="77"/>
      <c r="FPF128" s="77"/>
      <c r="FPG128" s="77"/>
      <c r="FPH128" s="77"/>
      <c r="FPI128" s="77"/>
      <c r="FPJ128" s="77"/>
      <c r="FPK128" s="77"/>
      <c r="FPL128" s="77"/>
      <c r="FPM128" s="77"/>
      <c r="FPN128" s="77"/>
      <c r="FPO128" s="77"/>
      <c r="FPP128" s="77"/>
      <c r="FPQ128" s="77"/>
      <c r="FPR128" s="77"/>
      <c r="FPS128" s="77"/>
      <c r="FPT128" s="77"/>
      <c r="FPU128" s="77"/>
      <c r="FPV128" s="77"/>
      <c r="FPW128" s="77"/>
      <c r="FPX128" s="77"/>
      <c r="FPY128" s="77"/>
      <c r="FPZ128" s="77"/>
      <c r="FQA128" s="77"/>
      <c r="FQB128" s="77"/>
      <c r="FQC128" s="77"/>
      <c r="FQD128" s="77"/>
      <c r="FQE128" s="77"/>
      <c r="FQF128" s="77"/>
      <c r="FQG128" s="77"/>
      <c r="FQH128" s="77"/>
      <c r="FQI128" s="77"/>
      <c r="FQJ128" s="77"/>
      <c r="FQK128" s="77"/>
      <c r="FQL128" s="77"/>
      <c r="FQM128" s="77"/>
      <c r="FQN128" s="77"/>
      <c r="FQO128" s="77"/>
      <c r="FQP128" s="77"/>
      <c r="FQQ128" s="77"/>
      <c r="FQR128" s="77"/>
      <c r="FQS128" s="77"/>
      <c r="FQT128" s="77"/>
      <c r="FQU128" s="77"/>
      <c r="FQV128" s="77"/>
      <c r="FQW128" s="77"/>
      <c r="FQX128" s="77"/>
      <c r="FQY128" s="77"/>
      <c r="FQZ128" s="77"/>
      <c r="FRA128" s="77"/>
      <c r="FRB128" s="77"/>
      <c r="FRC128" s="77"/>
      <c r="FRD128" s="77"/>
      <c r="FRE128" s="77"/>
      <c r="FRF128" s="77"/>
      <c r="FRG128" s="77"/>
      <c r="FRH128" s="77"/>
      <c r="FRI128" s="77"/>
      <c r="FRJ128" s="77"/>
      <c r="FRK128" s="77"/>
      <c r="FRL128" s="77"/>
      <c r="FRM128" s="77"/>
      <c r="FRN128" s="77"/>
      <c r="FRO128" s="77"/>
      <c r="FRP128" s="77"/>
      <c r="FRQ128" s="77"/>
      <c r="FRR128" s="77"/>
      <c r="FRS128" s="77"/>
      <c r="FRT128" s="77"/>
      <c r="FRU128" s="77"/>
      <c r="FRV128" s="77"/>
      <c r="FRW128" s="77"/>
      <c r="FRX128" s="77"/>
      <c r="FRY128" s="77"/>
      <c r="FRZ128" s="77"/>
      <c r="FSA128" s="77"/>
      <c r="FSB128" s="77"/>
      <c r="FSC128" s="77"/>
      <c r="FSD128" s="77"/>
      <c r="FSE128" s="77"/>
      <c r="FSF128" s="77"/>
      <c r="FSG128" s="77"/>
      <c r="FSH128" s="77"/>
      <c r="FSI128" s="77"/>
      <c r="FSJ128" s="77"/>
      <c r="FSK128" s="77"/>
      <c r="FSL128" s="77"/>
      <c r="FSM128" s="77"/>
      <c r="FSN128" s="77"/>
      <c r="FSO128" s="77"/>
      <c r="FSP128" s="77"/>
      <c r="FSQ128" s="77"/>
      <c r="FSR128" s="77"/>
      <c r="FSS128" s="77"/>
      <c r="FST128" s="77"/>
      <c r="FSU128" s="77"/>
      <c r="FSV128" s="77"/>
      <c r="FSW128" s="77"/>
      <c r="FSX128" s="77"/>
      <c r="FSY128" s="77"/>
      <c r="FSZ128" s="77"/>
      <c r="FTA128" s="77"/>
      <c r="FTB128" s="77"/>
      <c r="FTC128" s="77"/>
      <c r="FTD128" s="77"/>
      <c r="FTE128" s="77"/>
      <c r="FTF128" s="77"/>
      <c r="FTG128" s="77"/>
      <c r="FTH128" s="77"/>
      <c r="FTI128" s="77"/>
      <c r="FTJ128" s="77"/>
      <c r="FTK128" s="77"/>
      <c r="FTL128" s="77"/>
      <c r="FTM128" s="77"/>
      <c r="FTN128" s="77"/>
      <c r="FTO128" s="77"/>
      <c r="FTP128" s="77"/>
      <c r="FTQ128" s="77"/>
      <c r="FTR128" s="77"/>
      <c r="FTS128" s="77"/>
      <c r="FTT128" s="77"/>
      <c r="FTU128" s="77"/>
      <c r="FTV128" s="77"/>
      <c r="FTW128" s="77"/>
      <c r="FTX128" s="77"/>
      <c r="FTY128" s="77"/>
      <c r="FTZ128" s="77"/>
      <c r="FUA128" s="77"/>
      <c r="FUB128" s="77"/>
      <c r="FUC128" s="77"/>
      <c r="FUD128" s="77"/>
      <c r="FUE128" s="77"/>
      <c r="FUF128" s="77"/>
      <c r="FUG128" s="77"/>
      <c r="FUH128" s="77"/>
      <c r="FUI128" s="77"/>
      <c r="FUJ128" s="77"/>
      <c r="FUK128" s="77"/>
      <c r="FUL128" s="77"/>
      <c r="FUM128" s="77"/>
      <c r="FUN128" s="77"/>
      <c r="FUO128" s="77"/>
      <c r="FUP128" s="77"/>
      <c r="FUQ128" s="77"/>
      <c r="FUR128" s="77"/>
      <c r="FUS128" s="77"/>
      <c r="FUT128" s="77"/>
      <c r="FUU128" s="77"/>
      <c r="FUV128" s="77"/>
      <c r="FUW128" s="77"/>
      <c r="FUX128" s="77"/>
      <c r="FUY128" s="77"/>
      <c r="FUZ128" s="77"/>
      <c r="FVA128" s="77"/>
      <c r="FVB128" s="77"/>
      <c r="FVC128" s="77"/>
      <c r="FVD128" s="77"/>
      <c r="FVE128" s="77"/>
      <c r="FVF128" s="77"/>
      <c r="FVG128" s="77"/>
      <c r="FVH128" s="77"/>
      <c r="FVI128" s="77"/>
      <c r="FVJ128" s="77"/>
      <c r="FVK128" s="77"/>
      <c r="FVL128" s="77"/>
      <c r="FVM128" s="77"/>
      <c r="FVN128" s="77"/>
      <c r="FVO128" s="77"/>
      <c r="FVP128" s="77"/>
      <c r="FVQ128" s="77"/>
      <c r="FVR128" s="77"/>
      <c r="FVS128" s="77"/>
      <c r="FVT128" s="77"/>
      <c r="FVU128" s="77"/>
      <c r="FVV128" s="77"/>
      <c r="FVW128" s="77"/>
      <c r="FVX128" s="77"/>
      <c r="FVY128" s="77"/>
      <c r="FVZ128" s="77"/>
      <c r="FWA128" s="77"/>
      <c r="FWB128" s="77"/>
      <c r="FWC128" s="77"/>
      <c r="FWD128" s="77"/>
      <c r="FWE128" s="77"/>
      <c r="FWF128" s="77"/>
      <c r="FWG128" s="77"/>
      <c r="FWH128" s="77"/>
      <c r="FWI128" s="77"/>
      <c r="FWJ128" s="77"/>
      <c r="FWK128" s="77"/>
      <c r="FWL128" s="77"/>
      <c r="FWM128" s="77"/>
      <c r="FWN128" s="77"/>
      <c r="FWO128" s="77"/>
      <c r="FWP128" s="77"/>
      <c r="FWQ128" s="77"/>
      <c r="FWR128" s="77"/>
      <c r="FWS128" s="77"/>
      <c r="FWT128" s="77"/>
      <c r="FWU128" s="77"/>
      <c r="FWV128" s="77"/>
      <c r="FWW128" s="77"/>
      <c r="FWX128" s="77"/>
      <c r="FWY128" s="77"/>
      <c r="FWZ128" s="77"/>
      <c r="FXA128" s="77"/>
      <c r="FXB128" s="77"/>
      <c r="FXC128" s="77"/>
      <c r="FXD128" s="77"/>
      <c r="FXE128" s="77"/>
      <c r="FXF128" s="77"/>
      <c r="FXG128" s="77"/>
      <c r="FXH128" s="77"/>
      <c r="FXI128" s="77"/>
      <c r="FXJ128" s="77"/>
      <c r="FXK128" s="77"/>
      <c r="FXL128" s="77"/>
      <c r="FXM128" s="77"/>
      <c r="FXN128" s="77"/>
      <c r="FXO128" s="77"/>
      <c r="FXP128" s="77"/>
      <c r="FXQ128" s="77"/>
      <c r="FXR128" s="77"/>
      <c r="FXS128" s="77"/>
      <c r="FXT128" s="77"/>
      <c r="FXU128" s="77"/>
      <c r="FXV128" s="77"/>
      <c r="FXW128" s="77"/>
      <c r="FXX128" s="77"/>
      <c r="FXY128" s="77"/>
      <c r="FXZ128" s="77"/>
      <c r="FYA128" s="77"/>
      <c r="FYB128" s="77"/>
      <c r="FYC128" s="77"/>
      <c r="FYD128" s="77"/>
      <c r="FYE128" s="77"/>
      <c r="FYF128" s="77"/>
      <c r="FYG128" s="77"/>
      <c r="FYH128" s="77"/>
      <c r="FYI128" s="77"/>
      <c r="FYJ128" s="77"/>
      <c r="FYK128" s="77"/>
      <c r="FYL128" s="77"/>
      <c r="FYM128" s="77"/>
      <c r="FYN128" s="77"/>
      <c r="FYO128" s="77"/>
      <c r="FYP128" s="77"/>
      <c r="FYQ128" s="77"/>
      <c r="FYR128" s="77"/>
      <c r="FYS128" s="77"/>
      <c r="FYT128" s="77"/>
      <c r="FYU128" s="77"/>
      <c r="FYV128" s="77"/>
      <c r="FYW128" s="77"/>
      <c r="FYX128" s="77"/>
      <c r="FYY128" s="77"/>
      <c r="FYZ128" s="77"/>
      <c r="FZA128" s="77"/>
      <c r="FZB128" s="77"/>
      <c r="FZC128" s="77"/>
      <c r="FZD128" s="77"/>
      <c r="FZE128" s="77"/>
      <c r="FZF128" s="77"/>
      <c r="FZG128" s="77"/>
      <c r="FZH128" s="77"/>
      <c r="FZI128" s="77"/>
      <c r="FZJ128" s="77"/>
      <c r="FZK128" s="77"/>
      <c r="FZL128" s="77"/>
      <c r="FZM128" s="77"/>
      <c r="FZN128" s="77"/>
      <c r="FZO128" s="77"/>
      <c r="FZP128" s="77"/>
      <c r="FZQ128" s="77"/>
      <c r="FZR128" s="77"/>
      <c r="FZS128" s="77"/>
      <c r="FZT128" s="77"/>
      <c r="FZU128" s="77"/>
      <c r="FZV128" s="77"/>
      <c r="FZW128" s="77"/>
      <c r="FZX128" s="77"/>
      <c r="FZY128" s="77"/>
      <c r="FZZ128" s="77"/>
      <c r="GAA128" s="77"/>
      <c r="GAB128" s="77"/>
      <c r="GAC128" s="77"/>
      <c r="GAD128" s="77"/>
      <c r="GAE128" s="77"/>
      <c r="GAF128" s="77"/>
      <c r="GAG128" s="77"/>
      <c r="GAH128" s="77"/>
      <c r="GAI128" s="77"/>
      <c r="GAJ128" s="77"/>
      <c r="GAK128" s="77"/>
      <c r="GAL128" s="77"/>
      <c r="GAM128" s="77"/>
      <c r="GAN128" s="77"/>
      <c r="GAO128" s="77"/>
      <c r="GAP128" s="77"/>
      <c r="GAQ128" s="77"/>
      <c r="GAR128" s="77"/>
      <c r="GAS128" s="77"/>
      <c r="GAT128" s="77"/>
      <c r="GAU128" s="77"/>
      <c r="GAV128" s="77"/>
      <c r="GAW128" s="77"/>
      <c r="GAX128" s="77"/>
      <c r="GAY128" s="77"/>
      <c r="GAZ128" s="77"/>
      <c r="GBA128" s="77"/>
      <c r="GBB128" s="77"/>
      <c r="GBC128" s="77"/>
      <c r="GBD128" s="77"/>
      <c r="GBE128" s="77"/>
      <c r="GBF128" s="77"/>
      <c r="GBG128" s="77"/>
      <c r="GBH128" s="77"/>
      <c r="GBI128" s="77"/>
      <c r="GBJ128" s="77"/>
      <c r="GBK128" s="77"/>
      <c r="GBL128" s="77"/>
      <c r="GBM128" s="77"/>
      <c r="GBN128" s="77"/>
      <c r="GBO128" s="77"/>
      <c r="GBP128" s="77"/>
      <c r="GBQ128" s="77"/>
      <c r="GBR128" s="77"/>
      <c r="GBS128" s="77"/>
      <c r="GBT128" s="77"/>
      <c r="GBU128" s="77"/>
      <c r="GBV128" s="77"/>
      <c r="GBW128" s="77"/>
      <c r="GBX128" s="77"/>
      <c r="GBY128" s="77"/>
      <c r="GBZ128" s="77"/>
      <c r="GCA128" s="77"/>
      <c r="GCB128" s="77"/>
      <c r="GCC128" s="77"/>
      <c r="GCD128" s="77"/>
      <c r="GCE128" s="77"/>
      <c r="GCF128" s="77"/>
      <c r="GCG128" s="77"/>
      <c r="GCH128" s="77"/>
      <c r="GCI128" s="77"/>
      <c r="GCJ128" s="77"/>
      <c r="GCK128" s="77"/>
      <c r="GCL128" s="77"/>
      <c r="GCM128" s="77"/>
      <c r="GCN128" s="77"/>
      <c r="GCO128" s="77"/>
      <c r="GCP128" s="77"/>
      <c r="GCQ128" s="77"/>
      <c r="GCR128" s="77"/>
      <c r="GCS128" s="77"/>
      <c r="GCT128" s="77"/>
      <c r="GCU128" s="77"/>
      <c r="GCV128" s="77"/>
      <c r="GCW128" s="77"/>
      <c r="GCX128" s="77"/>
      <c r="GCY128" s="77"/>
      <c r="GCZ128" s="77"/>
      <c r="GDA128" s="77"/>
      <c r="GDB128" s="77"/>
      <c r="GDC128" s="77"/>
      <c r="GDD128" s="77"/>
      <c r="GDE128" s="77"/>
      <c r="GDF128" s="77"/>
      <c r="GDG128" s="77"/>
      <c r="GDH128" s="77"/>
      <c r="GDI128" s="77"/>
      <c r="GDJ128" s="77"/>
      <c r="GDK128" s="77"/>
      <c r="GDL128" s="77"/>
      <c r="GDM128" s="77"/>
      <c r="GDN128" s="77"/>
      <c r="GDO128" s="77"/>
      <c r="GDP128" s="77"/>
      <c r="GDQ128" s="77"/>
      <c r="GDR128" s="77"/>
      <c r="GDS128" s="77"/>
      <c r="GDT128" s="77"/>
      <c r="GDU128" s="77"/>
      <c r="GDV128" s="77"/>
      <c r="GDW128" s="77"/>
      <c r="GDX128" s="77"/>
      <c r="GDY128" s="77"/>
      <c r="GDZ128" s="77"/>
      <c r="GEA128" s="77"/>
      <c r="GEB128" s="77"/>
      <c r="GEC128" s="77"/>
      <c r="GED128" s="77"/>
      <c r="GEE128" s="77"/>
      <c r="GEF128" s="77"/>
      <c r="GEG128" s="77"/>
      <c r="GEH128" s="77"/>
      <c r="GEI128" s="77"/>
      <c r="GEJ128" s="77"/>
      <c r="GEK128" s="77"/>
      <c r="GEL128" s="77"/>
      <c r="GEM128" s="77"/>
      <c r="GEN128" s="77"/>
      <c r="GEO128" s="77"/>
      <c r="GEP128" s="77"/>
      <c r="GEQ128" s="77"/>
      <c r="GER128" s="77"/>
      <c r="GES128" s="77"/>
      <c r="GET128" s="77"/>
      <c r="GEU128" s="77"/>
      <c r="GEV128" s="77"/>
      <c r="GEW128" s="77"/>
      <c r="GEX128" s="77"/>
      <c r="GEY128" s="77"/>
      <c r="GEZ128" s="77"/>
      <c r="GFA128" s="77"/>
      <c r="GFB128" s="77"/>
      <c r="GFC128" s="77"/>
      <c r="GFD128" s="77"/>
      <c r="GFE128" s="77"/>
      <c r="GFF128" s="77"/>
      <c r="GFG128" s="77"/>
      <c r="GFH128" s="77"/>
      <c r="GFI128" s="77"/>
      <c r="GFJ128" s="77"/>
      <c r="GFK128" s="77"/>
      <c r="GFL128" s="77"/>
      <c r="GFM128" s="77"/>
      <c r="GFN128" s="77"/>
      <c r="GFO128" s="77"/>
      <c r="GFP128" s="77"/>
      <c r="GFQ128" s="77"/>
      <c r="GFR128" s="77"/>
      <c r="GFS128" s="77"/>
      <c r="GFT128" s="77"/>
      <c r="GFU128" s="77"/>
      <c r="GFV128" s="77"/>
      <c r="GFW128" s="77"/>
      <c r="GFX128" s="77"/>
      <c r="GFY128" s="77"/>
      <c r="GFZ128" s="77"/>
      <c r="GGA128" s="77"/>
      <c r="GGB128" s="77"/>
      <c r="GGC128" s="77"/>
      <c r="GGD128" s="77"/>
      <c r="GGE128" s="77"/>
      <c r="GGF128" s="77"/>
      <c r="GGG128" s="77"/>
      <c r="GGH128" s="77"/>
      <c r="GGI128" s="77"/>
      <c r="GGJ128" s="77"/>
      <c r="GGK128" s="77"/>
      <c r="GGL128" s="77"/>
      <c r="GGM128" s="77"/>
      <c r="GGN128" s="77"/>
      <c r="GGO128" s="77"/>
      <c r="GGP128" s="77"/>
      <c r="GGQ128" s="77"/>
      <c r="GGR128" s="77"/>
      <c r="GGS128" s="77"/>
      <c r="GGT128" s="77"/>
      <c r="GGU128" s="77"/>
      <c r="GGV128" s="77"/>
      <c r="GGW128" s="77"/>
      <c r="GGX128" s="77"/>
      <c r="GGY128" s="77"/>
      <c r="GGZ128" s="77"/>
      <c r="GHA128" s="77"/>
      <c r="GHB128" s="77"/>
      <c r="GHC128" s="77"/>
      <c r="GHD128" s="77"/>
      <c r="GHE128" s="77"/>
      <c r="GHF128" s="77"/>
      <c r="GHG128" s="77"/>
      <c r="GHH128" s="77"/>
      <c r="GHI128" s="77"/>
      <c r="GHJ128" s="77"/>
      <c r="GHK128" s="77"/>
      <c r="GHL128" s="77"/>
      <c r="GHM128" s="77"/>
      <c r="GHN128" s="77"/>
      <c r="GHO128" s="77"/>
      <c r="GHP128" s="77"/>
      <c r="GHQ128" s="77"/>
      <c r="GHR128" s="77"/>
      <c r="GHS128" s="77"/>
      <c r="GHT128" s="77"/>
      <c r="GHU128" s="77"/>
      <c r="GHV128" s="77"/>
      <c r="GHW128" s="77"/>
      <c r="GHX128" s="77"/>
      <c r="GHY128" s="77"/>
      <c r="GHZ128" s="77"/>
      <c r="GIA128" s="77"/>
      <c r="GIB128" s="77"/>
      <c r="GIC128" s="77"/>
      <c r="GID128" s="77"/>
      <c r="GIE128" s="77"/>
      <c r="GIF128" s="77"/>
      <c r="GIG128" s="77"/>
      <c r="GIH128" s="77"/>
      <c r="GII128" s="77"/>
      <c r="GIJ128" s="77"/>
      <c r="GIK128" s="77"/>
      <c r="GIL128" s="77"/>
      <c r="GIM128" s="77"/>
      <c r="GIN128" s="77"/>
      <c r="GIO128" s="77"/>
      <c r="GIP128" s="77"/>
      <c r="GIQ128" s="77"/>
      <c r="GIR128" s="77"/>
      <c r="GIS128" s="77"/>
      <c r="GIT128" s="77"/>
      <c r="GIU128" s="77"/>
      <c r="GIV128" s="77"/>
      <c r="GIW128" s="77"/>
      <c r="GIX128" s="77"/>
      <c r="GIY128" s="77"/>
      <c r="GIZ128" s="77"/>
      <c r="GJA128" s="77"/>
      <c r="GJB128" s="77"/>
      <c r="GJC128" s="77"/>
      <c r="GJD128" s="77"/>
      <c r="GJE128" s="77"/>
      <c r="GJF128" s="77"/>
      <c r="GJG128" s="77"/>
      <c r="GJH128" s="77"/>
      <c r="GJI128" s="77"/>
      <c r="GJJ128" s="77"/>
      <c r="GJK128" s="77"/>
      <c r="GJL128" s="77"/>
      <c r="GJM128" s="77"/>
      <c r="GJN128" s="77"/>
      <c r="GJO128" s="77"/>
      <c r="GJP128" s="77"/>
      <c r="GJQ128" s="77"/>
      <c r="GJR128" s="77"/>
      <c r="GJS128" s="77"/>
      <c r="GJT128" s="77"/>
      <c r="GJU128" s="77"/>
      <c r="GJV128" s="77"/>
      <c r="GJW128" s="77"/>
      <c r="GJX128" s="77"/>
      <c r="GJY128" s="77"/>
      <c r="GJZ128" s="77"/>
      <c r="GKA128" s="77"/>
      <c r="GKB128" s="77"/>
      <c r="GKC128" s="77"/>
      <c r="GKD128" s="77"/>
      <c r="GKE128" s="77"/>
      <c r="GKF128" s="77"/>
      <c r="GKG128" s="77"/>
      <c r="GKH128" s="77"/>
      <c r="GKI128" s="77"/>
      <c r="GKJ128" s="77"/>
      <c r="GKK128" s="77"/>
      <c r="GKL128" s="77"/>
      <c r="GKM128" s="77"/>
      <c r="GKN128" s="77"/>
      <c r="GKO128" s="77"/>
      <c r="GKP128" s="77"/>
      <c r="GKQ128" s="77"/>
      <c r="GKR128" s="77"/>
      <c r="GKS128" s="77"/>
      <c r="GKT128" s="77"/>
      <c r="GKU128" s="77"/>
      <c r="GKV128" s="77"/>
      <c r="GKW128" s="77"/>
      <c r="GKX128" s="77"/>
      <c r="GKY128" s="77"/>
      <c r="GKZ128" s="77"/>
      <c r="GLA128" s="77"/>
      <c r="GLB128" s="77"/>
      <c r="GLC128" s="77"/>
      <c r="GLD128" s="77"/>
      <c r="GLE128" s="77"/>
      <c r="GLF128" s="77"/>
      <c r="GLG128" s="77"/>
      <c r="GLH128" s="77"/>
      <c r="GLI128" s="77"/>
      <c r="GLJ128" s="77"/>
      <c r="GLK128" s="77"/>
      <c r="GLL128" s="77"/>
      <c r="GLM128" s="77"/>
      <c r="GLN128" s="77"/>
      <c r="GLO128" s="77"/>
      <c r="GLP128" s="77"/>
      <c r="GLQ128" s="77"/>
      <c r="GLR128" s="77"/>
      <c r="GLS128" s="77"/>
      <c r="GLT128" s="77"/>
      <c r="GLU128" s="77"/>
      <c r="GLV128" s="77"/>
      <c r="GLW128" s="77"/>
      <c r="GLX128" s="77"/>
      <c r="GLY128" s="77"/>
      <c r="GLZ128" s="77"/>
      <c r="GMA128" s="77"/>
      <c r="GMB128" s="77"/>
      <c r="GMC128" s="77"/>
      <c r="GMD128" s="77"/>
      <c r="GME128" s="77"/>
      <c r="GMF128" s="77"/>
      <c r="GMG128" s="77"/>
      <c r="GMH128" s="77"/>
      <c r="GMI128" s="77"/>
      <c r="GMJ128" s="77"/>
      <c r="GMK128" s="77"/>
      <c r="GML128" s="77"/>
      <c r="GMM128" s="77"/>
      <c r="GMN128" s="77"/>
      <c r="GMO128" s="77"/>
      <c r="GMP128" s="77"/>
      <c r="GMQ128" s="77"/>
      <c r="GMR128" s="77"/>
      <c r="GMS128" s="77"/>
      <c r="GMT128" s="77"/>
      <c r="GMU128" s="77"/>
      <c r="GMV128" s="77"/>
      <c r="GMW128" s="77"/>
      <c r="GMX128" s="77"/>
      <c r="GMY128" s="77"/>
      <c r="GMZ128" s="77"/>
      <c r="GNA128" s="77"/>
      <c r="GNB128" s="77"/>
      <c r="GNC128" s="77"/>
      <c r="GND128" s="77"/>
      <c r="GNE128" s="77"/>
      <c r="GNF128" s="77"/>
      <c r="GNG128" s="77"/>
      <c r="GNH128" s="77"/>
      <c r="GNI128" s="77"/>
      <c r="GNJ128" s="77"/>
      <c r="GNK128" s="77"/>
      <c r="GNL128" s="77"/>
      <c r="GNM128" s="77"/>
      <c r="GNN128" s="77"/>
      <c r="GNO128" s="77"/>
      <c r="GNP128" s="77"/>
      <c r="GNQ128" s="77"/>
      <c r="GNR128" s="77"/>
      <c r="GNS128" s="77"/>
      <c r="GNT128" s="77"/>
      <c r="GNU128" s="77"/>
      <c r="GNV128" s="77"/>
      <c r="GNW128" s="77"/>
      <c r="GNX128" s="77"/>
      <c r="GNY128" s="77"/>
      <c r="GNZ128" s="77"/>
      <c r="GOA128" s="77"/>
      <c r="GOB128" s="77"/>
      <c r="GOC128" s="77"/>
      <c r="GOD128" s="77"/>
      <c r="GOE128" s="77"/>
      <c r="GOF128" s="77"/>
      <c r="GOG128" s="77"/>
      <c r="GOH128" s="77"/>
      <c r="GOI128" s="77"/>
      <c r="GOJ128" s="77"/>
      <c r="GOK128" s="77"/>
      <c r="GOL128" s="77"/>
      <c r="GOM128" s="77"/>
      <c r="GON128" s="77"/>
      <c r="GOO128" s="77"/>
      <c r="GOP128" s="77"/>
      <c r="GOQ128" s="77"/>
      <c r="GOR128" s="77"/>
      <c r="GOS128" s="77"/>
      <c r="GOT128" s="77"/>
      <c r="GOU128" s="77"/>
      <c r="GOV128" s="77"/>
      <c r="GOW128" s="77"/>
      <c r="GOX128" s="77"/>
      <c r="GOY128" s="77"/>
      <c r="GOZ128" s="77"/>
      <c r="GPA128" s="77"/>
      <c r="GPB128" s="77"/>
      <c r="GPC128" s="77"/>
      <c r="GPD128" s="77"/>
      <c r="GPE128" s="77"/>
      <c r="GPF128" s="77"/>
      <c r="GPG128" s="77"/>
      <c r="GPH128" s="77"/>
      <c r="GPI128" s="77"/>
      <c r="GPJ128" s="77"/>
      <c r="GPK128" s="77"/>
      <c r="GPL128" s="77"/>
      <c r="GPM128" s="77"/>
      <c r="GPN128" s="77"/>
      <c r="GPO128" s="77"/>
      <c r="GPP128" s="77"/>
      <c r="GPQ128" s="77"/>
      <c r="GPR128" s="77"/>
      <c r="GPS128" s="77"/>
      <c r="GPT128" s="77"/>
      <c r="GPU128" s="77"/>
      <c r="GPV128" s="77"/>
      <c r="GPW128" s="77"/>
      <c r="GPX128" s="77"/>
      <c r="GPY128" s="77"/>
      <c r="GPZ128" s="77"/>
      <c r="GQA128" s="77"/>
      <c r="GQB128" s="77"/>
      <c r="GQC128" s="77"/>
      <c r="GQD128" s="77"/>
      <c r="GQE128" s="77"/>
      <c r="GQF128" s="77"/>
      <c r="GQG128" s="77"/>
      <c r="GQH128" s="77"/>
      <c r="GQI128" s="77"/>
      <c r="GQJ128" s="77"/>
      <c r="GQK128" s="77"/>
      <c r="GQL128" s="77"/>
      <c r="GQM128" s="77"/>
      <c r="GQN128" s="77"/>
      <c r="GQO128" s="77"/>
      <c r="GQP128" s="77"/>
      <c r="GQQ128" s="77"/>
      <c r="GQR128" s="77"/>
      <c r="GQS128" s="77"/>
      <c r="GQT128" s="77"/>
      <c r="GQU128" s="77"/>
      <c r="GQV128" s="77"/>
      <c r="GQW128" s="77"/>
      <c r="GQX128" s="77"/>
      <c r="GQY128" s="77"/>
      <c r="GQZ128" s="77"/>
      <c r="GRA128" s="77"/>
      <c r="GRB128" s="77"/>
      <c r="GRC128" s="77"/>
      <c r="GRD128" s="77"/>
      <c r="GRE128" s="77"/>
      <c r="GRF128" s="77"/>
      <c r="GRG128" s="77"/>
      <c r="GRH128" s="77"/>
      <c r="GRI128" s="77"/>
      <c r="GRJ128" s="77"/>
      <c r="GRK128" s="77"/>
      <c r="GRL128" s="77"/>
      <c r="GRM128" s="77"/>
      <c r="GRN128" s="77"/>
      <c r="GRO128" s="77"/>
      <c r="GRP128" s="77"/>
      <c r="GRQ128" s="77"/>
      <c r="GRR128" s="77"/>
      <c r="GRS128" s="77"/>
      <c r="GRT128" s="77"/>
      <c r="GRU128" s="77"/>
      <c r="GRV128" s="77"/>
      <c r="GRW128" s="77"/>
      <c r="GRX128" s="77"/>
      <c r="GRY128" s="77"/>
      <c r="GRZ128" s="77"/>
      <c r="GSA128" s="77"/>
      <c r="GSB128" s="77"/>
      <c r="GSC128" s="77"/>
      <c r="GSD128" s="77"/>
      <c r="GSE128" s="77"/>
      <c r="GSF128" s="77"/>
      <c r="GSG128" s="77"/>
      <c r="GSH128" s="77"/>
      <c r="GSI128" s="77"/>
      <c r="GSJ128" s="77"/>
      <c r="GSK128" s="77"/>
      <c r="GSL128" s="77"/>
      <c r="GSM128" s="77"/>
      <c r="GSN128" s="77"/>
      <c r="GSO128" s="77"/>
      <c r="GSP128" s="77"/>
      <c r="GSQ128" s="77"/>
      <c r="GSR128" s="77"/>
      <c r="GSS128" s="77"/>
      <c r="GST128" s="77"/>
      <c r="GSU128" s="77"/>
      <c r="GSV128" s="77"/>
      <c r="GSW128" s="77"/>
      <c r="GSX128" s="77"/>
      <c r="GSY128" s="77"/>
      <c r="GSZ128" s="77"/>
      <c r="GTA128" s="77"/>
      <c r="GTB128" s="77"/>
      <c r="GTC128" s="77"/>
      <c r="GTD128" s="77"/>
      <c r="GTE128" s="77"/>
      <c r="GTF128" s="77"/>
      <c r="GTG128" s="77"/>
      <c r="GTH128" s="77"/>
      <c r="GTI128" s="77"/>
      <c r="GTJ128" s="77"/>
      <c r="GTK128" s="77"/>
      <c r="GTL128" s="77"/>
      <c r="GTM128" s="77"/>
      <c r="GTN128" s="77"/>
      <c r="GTO128" s="77"/>
      <c r="GTP128" s="77"/>
      <c r="GTQ128" s="77"/>
      <c r="GTR128" s="77"/>
      <c r="GTS128" s="77"/>
      <c r="GTT128" s="77"/>
      <c r="GTU128" s="77"/>
      <c r="GTV128" s="77"/>
      <c r="GTW128" s="77"/>
      <c r="GTX128" s="77"/>
      <c r="GTY128" s="77"/>
      <c r="GTZ128" s="77"/>
      <c r="GUA128" s="77"/>
      <c r="GUB128" s="77"/>
      <c r="GUC128" s="77"/>
      <c r="GUD128" s="77"/>
      <c r="GUE128" s="77"/>
      <c r="GUF128" s="77"/>
      <c r="GUG128" s="77"/>
      <c r="GUH128" s="77"/>
      <c r="GUI128" s="77"/>
      <c r="GUJ128" s="77"/>
      <c r="GUK128" s="77"/>
      <c r="GUL128" s="77"/>
      <c r="GUM128" s="77"/>
      <c r="GUN128" s="77"/>
      <c r="GUO128" s="77"/>
      <c r="GUP128" s="77"/>
      <c r="GUQ128" s="77"/>
      <c r="GUR128" s="77"/>
      <c r="GUS128" s="77"/>
      <c r="GUT128" s="77"/>
      <c r="GUU128" s="77"/>
      <c r="GUV128" s="77"/>
      <c r="GUW128" s="77"/>
      <c r="GUX128" s="77"/>
      <c r="GUY128" s="77"/>
      <c r="GUZ128" s="77"/>
      <c r="GVA128" s="77"/>
      <c r="GVB128" s="77"/>
      <c r="GVC128" s="77"/>
      <c r="GVD128" s="77"/>
      <c r="GVE128" s="77"/>
      <c r="GVF128" s="77"/>
      <c r="GVG128" s="77"/>
      <c r="GVH128" s="77"/>
      <c r="GVI128" s="77"/>
      <c r="GVJ128" s="77"/>
      <c r="GVK128" s="77"/>
      <c r="GVL128" s="77"/>
      <c r="GVM128" s="77"/>
      <c r="GVN128" s="77"/>
      <c r="GVO128" s="77"/>
      <c r="GVP128" s="77"/>
      <c r="GVQ128" s="77"/>
      <c r="GVR128" s="77"/>
      <c r="GVS128" s="77"/>
      <c r="GVT128" s="77"/>
      <c r="GVU128" s="77"/>
      <c r="GVV128" s="77"/>
      <c r="GVW128" s="77"/>
      <c r="GVX128" s="77"/>
      <c r="GVY128" s="77"/>
      <c r="GVZ128" s="77"/>
      <c r="GWA128" s="77"/>
      <c r="GWB128" s="77"/>
      <c r="GWC128" s="77"/>
      <c r="GWD128" s="77"/>
      <c r="GWE128" s="77"/>
      <c r="GWF128" s="77"/>
      <c r="GWG128" s="77"/>
      <c r="GWH128" s="77"/>
      <c r="GWI128" s="77"/>
      <c r="GWJ128" s="77"/>
      <c r="GWK128" s="77"/>
      <c r="GWL128" s="77"/>
      <c r="GWM128" s="77"/>
      <c r="GWN128" s="77"/>
      <c r="GWO128" s="77"/>
      <c r="GWP128" s="77"/>
      <c r="GWQ128" s="77"/>
      <c r="GWR128" s="77"/>
      <c r="GWS128" s="77"/>
      <c r="GWT128" s="77"/>
      <c r="GWU128" s="77"/>
      <c r="GWV128" s="77"/>
      <c r="GWW128" s="77"/>
      <c r="GWX128" s="77"/>
      <c r="GWY128" s="77"/>
      <c r="GWZ128" s="77"/>
      <c r="GXA128" s="77"/>
      <c r="GXB128" s="77"/>
      <c r="GXC128" s="77"/>
      <c r="GXD128" s="77"/>
      <c r="GXE128" s="77"/>
      <c r="GXF128" s="77"/>
      <c r="GXG128" s="77"/>
      <c r="GXH128" s="77"/>
      <c r="GXI128" s="77"/>
      <c r="GXJ128" s="77"/>
      <c r="GXK128" s="77"/>
      <c r="GXL128" s="77"/>
      <c r="GXM128" s="77"/>
      <c r="GXN128" s="77"/>
      <c r="GXO128" s="77"/>
      <c r="GXP128" s="77"/>
      <c r="GXQ128" s="77"/>
      <c r="GXR128" s="77"/>
      <c r="GXS128" s="77"/>
      <c r="GXT128" s="77"/>
      <c r="GXU128" s="77"/>
      <c r="GXV128" s="77"/>
      <c r="GXW128" s="77"/>
      <c r="GXX128" s="77"/>
      <c r="GXY128" s="77"/>
      <c r="GXZ128" s="77"/>
      <c r="GYA128" s="77"/>
      <c r="GYB128" s="77"/>
      <c r="GYC128" s="77"/>
      <c r="GYD128" s="77"/>
      <c r="GYE128" s="77"/>
      <c r="GYF128" s="77"/>
      <c r="GYG128" s="77"/>
      <c r="GYH128" s="77"/>
      <c r="GYI128" s="77"/>
      <c r="GYJ128" s="77"/>
      <c r="GYK128" s="77"/>
      <c r="GYL128" s="77"/>
      <c r="GYM128" s="77"/>
      <c r="GYN128" s="77"/>
      <c r="GYO128" s="77"/>
      <c r="GYP128" s="77"/>
      <c r="GYQ128" s="77"/>
      <c r="GYR128" s="77"/>
      <c r="GYS128" s="77"/>
      <c r="GYT128" s="77"/>
      <c r="GYU128" s="77"/>
      <c r="GYV128" s="77"/>
      <c r="GYW128" s="77"/>
      <c r="GYX128" s="77"/>
      <c r="GYY128" s="77"/>
      <c r="GYZ128" s="77"/>
      <c r="GZA128" s="77"/>
      <c r="GZB128" s="77"/>
      <c r="GZC128" s="77"/>
      <c r="GZD128" s="77"/>
      <c r="GZE128" s="77"/>
      <c r="GZF128" s="77"/>
      <c r="GZG128" s="77"/>
      <c r="GZH128" s="77"/>
      <c r="GZI128" s="77"/>
      <c r="GZJ128" s="77"/>
      <c r="GZK128" s="77"/>
      <c r="GZL128" s="77"/>
      <c r="GZM128" s="77"/>
      <c r="GZN128" s="77"/>
      <c r="GZO128" s="77"/>
      <c r="GZP128" s="77"/>
      <c r="GZQ128" s="77"/>
      <c r="GZR128" s="77"/>
      <c r="GZS128" s="77"/>
      <c r="GZT128" s="77"/>
      <c r="GZU128" s="77"/>
      <c r="GZV128" s="77"/>
      <c r="GZW128" s="77"/>
      <c r="GZX128" s="77"/>
      <c r="GZY128" s="77"/>
      <c r="GZZ128" s="77"/>
      <c r="HAA128" s="77"/>
      <c r="HAB128" s="77"/>
      <c r="HAC128" s="77"/>
      <c r="HAD128" s="77"/>
      <c r="HAE128" s="77"/>
      <c r="HAF128" s="77"/>
      <c r="HAG128" s="77"/>
      <c r="HAH128" s="77"/>
      <c r="HAI128" s="77"/>
      <c r="HAJ128" s="77"/>
      <c r="HAK128" s="77"/>
      <c r="HAL128" s="77"/>
      <c r="HAM128" s="77"/>
      <c r="HAN128" s="77"/>
      <c r="HAO128" s="77"/>
      <c r="HAP128" s="77"/>
      <c r="HAQ128" s="77"/>
      <c r="HAR128" s="77"/>
      <c r="HAS128" s="77"/>
      <c r="HAT128" s="77"/>
      <c r="HAU128" s="77"/>
      <c r="HAV128" s="77"/>
      <c r="HAW128" s="77"/>
      <c r="HAX128" s="77"/>
      <c r="HAY128" s="77"/>
      <c r="HAZ128" s="77"/>
      <c r="HBA128" s="77"/>
      <c r="HBB128" s="77"/>
      <c r="HBC128" s="77"/>
      <c r="HBD128" s="77"/>
      <c r="HBE128" s="77"/>
      <c r="HBF128" s="77"/>
      <c r="HBG128" s="77"/>
      <c r="HBH128" s="77"/>
      <c r="HBI128" s="77"/>
      <c r="HBJ128" s="77"/>
      <c r="HBK128" s="77"/>
      <c r="HBL128" s="77"/>
      <c r="HBM128" s="77"/>
      <c r="HBN128" s="77"/>
      <c r="HBO128" s="77"/>
      <c r="HBP128" s="77"/>
      <c r="HBQ128" s="77"/>
      <c r="HBR128" s="77"/>
      <c r="HBS128" s="77"/>
      <c r="HBT128" s="77"/>
      <c r="HBU128" s="77"/>
      <c r="HBV128" s="77"/>
      <c r="HBW128" s="77"/>
      <c r="HBX128" s="77"/>
      <c r="HBY128" s="77"/>
      <c r="HBZ128" s="77"/>
      <c r="HCA128" s="77"/>
      <c r="HCB128" s="77"/>
      <c r="HCC128" s="77"/>
      <c r="HCD128" s="77"/>
      <c r="HCE128" s="77"/>
      <c r="HCF128" s="77"/>
      <c r="HCG128" s="77"/>
      <c r="HCH128" s="77"/>
      <c r="HCI128" s="77"/>
      <c r="HCJ128" s="77"/>
      <c r="HCK128" s="77"/>
      <c r="HCL128" s="77"/>
      <c r="HCM128" s="77"/>
      <c r="HCN128" s="77"/>
      <c r="HCO128" s="77"/>
      <c r="HCP128" s="77"/>
      <c r="HCQ128" s="77"/>
      <c r="HCR128" s="77"/>
      <c r="HCS128" s="77"/>
      <c r="HCT128" s="77"/>
      <c r="HCU128" s="77"/>
      <c r="HCV128" s="77"/>
      <c r="HCW128" s="77"/>
      <c r="HCX128" s="77"/>
      <c r="HCY128" s="77"/>
      <c r="HCZ128" s="77"/>
      <c r="HDA128" s="77"/>
      <c r="HDB128" s="77"/>
      <c r="HDC128" s="77"/>
      <c r="HDD128" s="77"/>
      <c r="HDE128" s="77"/>
      <c r="HDF128" s="77"/>
      <c r="HDG128" s="77"/>
      <c r="HDH128" s="77"/>
      <c r="HDI128" s="77"/>
      <c r="HDJ128" s="77"/>
      <c r="HDK128" s="77"/>
      <c r="HDL128" s="77"/>
      <c r="HDM128" s="77"/>
      <c r="HDN128" s="77"/>
      <c r="HDO128" s="77"/>
      <c r="HDP128" s="77"/>
      <c r="HDQ128" s="77"/>
      <c r="HDR128" s="77"/>
      <c r="HDS128" s="77"/>
      <c r="HDT128" s="77"/>
      <c r="HDU128" s="77"/>
      <c r="HDV128" s="77"/>
      <c r="HDW128" s="77"/>
      <c r="HDX128" s="77"/>
      <c r="HDY128" s="77"/>
      <c r="HDZ128" s="77"/>
      <c r="HEA128" s="77"/>
      <c r="HEB128" s="77"/>
      <c r="HEC128" s="77"/>
      <c r="HED128" s="77"/>
      <c r="HEE128" s="77"/>
      <c r="HEF128" s="77"/>
      <c r="HEG128" s="77"/>
      <c r="HEH128" s="77"/>
      <c r="HEI128" s="77"/>
      <c r="HEJ128" s="77"/>
      <c r="HEK128" s="77"/>
      <c r="HEL128" s="77"/>
      <c r="HEM128" s="77"/>
      <c r="HEN128" s="77"/>
      <c r="HEO128" s="77"/>
      <c r="HEP128" s="77"/>
      <c r="HEQ128" s="77"/>
      <c r="HER128" s="77"/>
      <c r="HES128" s="77"/>
      <c r="HET128" s="77"/>
      <c r="HEU128" s="77"/>
      <c r="HEV128" s="77"/>
      <c r="HEW128" s="77"/>
      <c r="HEX128" s="77"/>
      <c r="HEY128" s="77"/>
      <c r="HEZ128" s="77"/>
      <c r="HFA128" s="77"/>
      <c r="HFB128" s="77"/>
      <c r="HFC128" s="77"/>
      <c r="HFD128" s="77"/>
      <c r="HFE128" s="77"/>
      <c r="HFF128" s="77"/>
      <c r="HFG128" s="77"/>
      <c r="HFH128" s="77"/>
      <c r="HFI128" s="77"/>
      <c r="HFJ128" s="77"/>
      <c r="HFK128" s="77"/>
      <c r="HFL128" s="77"/>
      <c r="HFM128" s="77"/>
      <c r="HFN128" s="77"/>
      <c r="HFO128" s="77"/>
      <c r="HFP128" s="77"/>
      <c r="HFQ128" s="77"/>
      <c r="HFR128" s="77"/>
      <c r="HFS128" s="77"/>
      <c r="HFT128" s="77"/>
      <c r="HFU128" s="77"/>
      <c r="HFV128" s="77"/>
      <c r="HFW128" s="77"/>
      <c r="HFX128" s="77"/>
      <c r="HFY128" s="77"/>
      <c r="HFZ128" s="77"/>
      <c r="HGA128" s="77"/>
      <c r="HGB128" s="77"/>
      <c r="HGC128" s="77"/>
      <c r="HGD128" s="77"/>
      <c r="HGE128" s="77"/>
      <c r="HGF128" s="77"/>
      <c r="HGG128" s="77"/>
      <c r="HGH128" s="77"/>
      <c r="HGI128" s="77"/>
      <c r="HGJ128" s="77"/>
      <c r="HGK128" s="77"/>
      <c r="HGL128" s="77"/>
      <c r="HGM128" s="77"/>
      <c r="HGN128" s="77"/>
      <c r="HGO128" s="77"/>
      <c r="HGP128" s="77"/>
      <c r="HGQ128" s="77"/>
      <c r="HGR128" s="77"/>
      <c r="HGS128" s="77"/>
      <c r="HGT128" s="77"/>
      <c r="HGU128" s="77"/>
      <c r="HGV128" s="77"/>
      <c r="HGW128" s="77"/>
      <c r="HGX128" s="77"/>
      <c r="HGY128" s="77"/>
      <c r="HGZ128" s="77"/>
      <c r="HHA128" s="77"/>
      <c r="HHB128" s="77"/>
      <c r="HHC128" s="77"/>
      <c r="HHD128" s="77"/>
      <c r="HHE128" s="77"/>
      <c r="HHF128" s="77"/>
      <c r="HHG128" s="77"/>
      <c r="HHH128" s="77"/>
      <c r="HHI128" s="77"/>
      <c r="HHJ128" s="77"/>
      <c r="HHK128" s="77"/>
      <c r="HHL128" s="77"/>
      <c r="HHM128" s="77"/>
      <c r="HHN128" s="77"/>
      <c r="HHO128" s="77"/>
      <c r="HHP128" s="77"/>
      <c r="HHQ128" s="77"/>
      <c r="HHR128" s="77"/>
      <c r="HHS128" s="77"/>
      <c r="HHT128" s="77"/>
      <c r="HHU128" s="77"/>
      <c r="HHV128" s="77"/>
      <c r="HHW128" s="77"/>
      <c r="HHX128" s="77"/>
      <c r="HHY128" s="77"/>
      <c r="HHZ128" s="77"/>
      <c r="HIA128" s="77"/>
      <c r="HIB128" s="77"/>
      <c r="HIC128" s="77"/>
      <c r="HID128" s="77"/>
      <c r="HIE128" s="77"/>
      <c r="HIF128" s="77"/>
      <c r="HIG128" s="77"/>
      <c r="HIH128" s="77"/>
      <c r="HII128" s="77"/>
      <c r="HIJ128" s="77"/>
      <c r="HIK128" s="77"/>
      <c r="HIL128" s="77"/>
      <c r="HIM128" s="77"/>
      <c r="HIN128" s="77"/>
      <c r="HIO128" s="77"/>
      <c r="HIP128" s="77"/>
      <c r="HIQ128" s="77"/>
      <c r="HIR128" s="77"/>
      <c r="HIS128" s="77"/>
      <c r="HIT128" s="77"/>
      <c r="HIU128" s="77"/>
      <c r="HIV128" s="77"/>
      <c r="HIW128" s="77"/>
      <c r="HIX128" s="77"/>
      <c r="HIY128" s="77"/>
      <c r="HIZ128" s="77"/>
      <c r="HJA128" s="77"/>
      <c r="HJB128" s="77"/>
      <c r="HJC128" s="77"/>
      <c r="HJD128" s="77"/>
      <c r="HJE128" s="77"/>
      <c r="HJF128" s="77"/>
      <c r="HJG128" s="77"/>
      <c r="HJH128" s="77"/>
      <c r="HJI128" s="77"/>
      <c r="HJJ128" s="77"/>
      <c r="HJK128" s="77"/>
      <c r="HJL128" s="77"/>
      <c r="HJM128" s="77"/>
      <c r="HJN128" s="77"/>
      <c r="HJO128" s="77"/>
      <c r="HJP128" s="77"/>
      <c r="HJQ128" s="77"/>
      <c r="HJR128" s="77"/>
      <c r="HJS128" s="77"/>
      <c r="HJT128" s="77"/>
      <c r="HJU128" s="77"/>
      <c r="HJV128" s="77"/>
      <c r="HJW128" s="77"/>
      <c r="HJX128" s="77"/>
      <c r="HJY128" s="77"/>
      <c r="HJZ128" s="77"/>
      <c r="HKA128" s="77"/>
      <c r="HKB128" s="77"/>
      <c r="HKC128" s="77"/>
      <c r="HKD128" s="77"/>
      <c r="HKE128" s="77"/>
      <c r="HKF128" s="77"/>
      <c r="HKG128" s="77"/>
      <c r="HKH128" s="77"/>
      <c r="HKI128" s="77"/>
      <c r="HKJ128" s="77"/>
      <c r="HKK128" s="77"/>
      <c r="HKL128" s="77"/>
      <c r="HKM128" s="77"/>
      <c r="HKN128" s="77"/>
      <c r="HKO128" s="77"/>
      <c r="HKP128" s="77"/>
      <c r="HKQ128" s="77"/>
      <c r="HKR128" s="77"/>
      <c r="HKS128" s="77"/>
      <c r="HKT128" s="77"/>
      <c r="HKU128" s="77"/>
      <c r="HKV128" s="77"/>
      <c r="HKW128" s="77"/>
      <c r="HKX128" s="77"/>
      <c r="HKY128" s="77"/>
      <c r="HKZ128" s="77"/>
      <c r="HLA128" s="77"/>
      <c r="HLB128" s="77"/>
      <c r="HLC128" s="77"/>
      <c r="HLD128" s="77"/>
      <c r="HLE128" s="77"/>
      <c r="HLF128" s="77"/>
      <c r="HLG128" s="77"/>
      <c r="HLH128" s="77"/>
      <c r="HLI128" s="77"/>
      <c r="HLJ128" s="77"/>
      <c r="HLK128" s="77"/>
      <c r="HLL128" s="77"/>
      <c r="HLM128" s="77"/>
      <c r="HLN128" s="77"/>
      <c r="HLO128" s="77"/>
      <c r="HLP128" s="77"/>
      <c r="HLQ128" s="77"/>
      <c r="HLR128" s="77"/>
      <c r="HLS128" s="77"/>
      <c r="HLT128" s="77"/>
      <c r="HLU128" s="77"/>
      <c r="HLV128" s="77"/>
      <c r="HLW128" s="77"/>
      <c r="HLX128" s="77"/>
      <c r="HLY128" s="77"/>
      <c r="HLZ128" s="77"/>
      <c r="HMA128" s="77"/>
      <c r="HMB128" s="77"/>
      <c r="HMC128" s="77"/>
      <c r="HMD128" s="77"/>
      <c r="HME128" s="77"/>
      <c r="HMF128" s="77"/>
      <c r="HMG128" s="77"/>
      <c r="HMH128" s="77"/>
      <c r="HMI128" s="77"/>
      <c r="HMJ128" s="77"/>
      <c r="HMK128" s="77"/>
      <c r="HML128" s="77"/>
      <c r="HMM128" s="77"/>
      <c r="HMN128" s="77"/>
      <c r="HMO128" s="77"/>
      <c r="HMP128" s="77"/>
      <c r="HMQ128" s="77"/>
      <c r="HMR128" s="77"/>
      <c r="HMS128" s="77"/>
      <c r="HMT128" s="77"/>
      <c r="HMU128" s="77"/>
      <c r="HMV128" s="77"/>
      <c r="HMW128" s="77"/>
      <c r="HMX128" s="77"/>
      <c r="HMY128" s="77"/>
      <c r="HMZ128" s="77"/>
      <c r="HNA128" s="77"/>
      <c r="HNB128" s="77"/>
      <c r="HNC128" s="77"/>
      <c r="HND128" s="77"/>
      <c r="HNE128" s="77"/>
      <c r="HNF128" s="77"/>
      <c r="HNG128" s="77"/>
      <c r="HNH128" s="77"/>
      <c r="HNI128" s="77"/>
      <c r="HNJ128" s="77"/>
      <c r="HNK128" s="77"/>
      <c r="HNL128" s="77"/>
      <c r="HNM128" s="77"/>
      <c r="HNN128" s="77"/>
      <c r="HNO128" s="77"/>
      <c r="HNP128" s="77"/>
      <c r="HNQ128" s="77"/>
      <c r="HNR128" s="77"/>
      <c r="HNS128" s="77"/>
      <c r="HNT128" s="77"/>
      <c r="HNU128" s="77"/>
      <c r="HNV128" s="77"/>
      <c r="HNW128" s="77"/>
      <c r="HNX128" s="77"/>
      <c r="HNY128" s="77"/>
      <c r="HNZ128" s="77"/>
      <c r="HOA128" s="77"/>
      <c r="HOB128" s="77"/>
      <c r="HOC128" s="77"/>
      <c r="HOD128" s="77"/>
      <c r="HOE128" s="77"/>
      <c r="HOF128" s="77"/>
      <c r="HOG128" s="77"/>
      <c r="HOH128" s="77"/>
      <c r="HOI128" s="77"/>
      <c r="HOJ128" s="77"/>
      <c r="HOK128" s="77"/>
      <c r="HOL128" s="77"/>
      <c r="HOM128" s="77"/>
      <c r="HON128" s="77"/>
      <c r="HOO128" s="77"/>
      <c r="HOP128" s="77"/>
      <c r="HOQ128" s="77"/>
      <c r="HOR128" s="77"/>
      <c r="HOS128" s="77"/>
      <c r="HOT128" s="77"/>
      <c r="HOU128" s="77"/>
      <c r="HOV128" s="77"/>
      <c r="HOW128" s="77"/>
      <c r="HOX128" s="77"/>
      <c r="HOY128" s="77"/>
      <c r="HOZ128" s="77"/>
      <c r="HPA128" s="77"/>
      <c r="HPB128" s="77"/>
      <c r="HPC128" s="77"/>
      <c r="HPD128" s="77"/>
      <c r="HPE128" s="77"/>
      <c r="HPF128" s="77"/>
      <c r="HPG128" s="77"/>
      <c r="HPH128" s="77"/>
      <c r="HPI128" s="77"/>
      <c r="HPJ128" s="77"/>
      <c r="HPK128" s="77"/>
      <c r="HPL128" s="77"/>
      <c r="HPM128" s="77"/>
      <c r="HPN128" s="77"/>
      <c r="HPO128" s="77"/>
      <c r="HPP128" s="77"/>
      <c r="HPQ128" s="77"/>
      <c r="HPR128" s="77"/>
      <c r="HPS128" s="77"/>
      <c r="HPT128" s="77"/>
      <c r="HPU128" s="77"/>
      <c r="HPV128" s="77"/>
      <c r="HPW128" s="77"/>
      <c r="HPX128" s="77"/>
      <c r="HPY128" s="77"/>
      <c r="HPZ128" s="77"/>
      <c r="HQA128" s="77"/>
      <c r="HQB128" s="77"/>
      <c r="HQC128" s="77"/>
      <c r="HQD128" s="77"/>
      <c r="HQE128" s="77"/>
      <c r="HQF128" s="77"/>
      <c r="HQG128" s="77"/>
      <c r="HQH128" s="77"/>
      <c r="HQI128" s="77"/>
      <c r="HQJ128" s="77"/>
      <c r="HQK128" s="77"/>
      <c r="HQL128" s="77"/>
      <c r="HQM128" s="77"/>
      <c r="HQN128" s="77"/>
      <c r="HQO128" s="77"/>
      <c r="HQP128" s="77"/>
      <c r="HQQ128" s="77"/>
      <c r="HQR128" s="77"/>
      <c r="HQS128" s="77"/>
      <c r="HQT128" s="77"/>
      <c r="HQU128" s="77"/>
      <c r="HQV128" s="77"/>
      <c r="HQW128" s="77"/>
      <c r="HQX128" s="77"/>
      <c r="HQY128" s="77"/>
      <c r="HQZ128" s="77"/>
      <c r="HRA128" s="77"/>
      <c r="HRB128" s="77"/>
      <c r="HRC128" s="77"/>
      <c r="HRD128" s="77"/>
      <c r="HRE128" s="77"/>
      <c r="HRF128" s="77"/>
      <c r="HRG128" s="77"/>
      <c r="HRH128" s="77"/>
      <c r="HRI128" s="77"/>
      <c r="HRJ128" s="77"/>
      <c r="HRK128" s="77"/>
      <c r="HRL128" s="77"/>
      <c r="HRM128" s="77"/>
      <c r="HRN128" s="77"/>
      <c r="HRO128" s="77"/>
      <c r="HRP128" s="77"/>
      <c r="HRQ128" s="77"/>
      <c r="HRR128" s="77"/>
      <c r="HRS128" s="77"/>
      <c r="HRT128" s="77"/>
      <c r="HRU128" s="77"/>
      <c r="HRV128" s="77"/>
      <c r="HRW128" s="77"/>
      <c r="HRX128" s="77"/>
      <c r="HRY128" s="77"/>
      <c r="HRZ128" s="77"/>
      <c r="HSA128" s="77"/>
      <c r="HSB128" s="77"/>
      <c r="HSC128" s="77"/>
      <c r="HSD128" s="77"/>
      <c r="HSE128" s="77"/>
      <c r="HSF128" s="77"/>
      <c r="HSG128" s="77"/>
      <c r="HSH128" s="77"/>
      <c r="HSI128" s="77"/>
      <c r="HSJ128" s="77"/>
      <c r="HSK128" s="77"/>
      <c r="HSL128" s="77"/>
      <c r="HSM128" s="77"/>
      <c r="HSN128" s="77"/>
      <c r="HSO128" s="77"/>
      <c r="HSP128" s="77"/>
      <c r="HSQ128" s="77"/>
      <c r="HSR128" s="77"/>
      <c r="HSS128" s="77"/>
      <c r="HST128" s="77"/>
      <c r="HSU128" s="77"/>
      <c r="HSV128" s="77"/>
      <c r="HSW128" s="77"/>
      <c r="HSX128" s="77"/>
      <c r="HSY128" s="77"/>
      <c r="HSZ128" s="77"/>
      <c r="HTA128" s="77"/>
      <c r="HTB128" s="77"/>
      <c r="HTC128" s="77"/>
      <c r="HTD128" s="77"/>
      <c r="HTE128" s="77"/>
      <c r="HTF128" s="77"/>
      <c r="HTG128" s="77"/>
      <c r="HTH128" s="77"/>
      <c r="HTI128" s="77"/>
      <c r="HTJ128" s="77"/>
      <c r="HTK128" s="77"/>
      <c r="HTL128" s="77"/>
      <c r="HTM128" s="77"/>
      <c r="HTN128" s="77"/>
      <c r="HTO128" s="77"/>
      <c r="HTP128" s="77"/>
      <c r="HTQ128" s="77"/>
      <c r="HTR128" s="77"/>
      <c r="HTS128" s="77"/>
      <c r="HTT128" s="77"/>
      <c r="HTU128" s="77"/>
      <c r="HTV128" s="77"/>
      <c r="HTW128" s="77"/>
      <c r="HTX128" s="77"/>
      <c r="HTY128" s="77"/>
      <c r="HTZ128" s="77"/>
      <c r="HUA128" s="77"/>
      <c r="HUB128" s="77"/>
      <c r="HUC128" s="77"/>
      <c r="HUD128" s="77"/>
      <c r="HUE128" s="77"/>
      <c r="HUF128" s="77"/>
      <c r="HUG128" s="77"/>
      <c r="HUH128" s="77"/>
      <c r="HUI128" s="77"/>
      <c r="HUJ128" s="77"/>
      <c r="HUK128" s="77"/>
      <c r="HUL128" s="77"/>
      <c r="HUM128" s="77"/>
      <c r="HUN128" s="77"/>
      <c r="HUO128" s="77"/>
      <c r="HUP128" s="77"/>
      <c r="HUQ128" s="77"/>
      <c r="HUR128" s="77"/>
      <c r="HUS128" s="77"/>
      <c r="HUT128" s="77"/>
      <c r="HUU128" s="77"/>
      <c r="HUV128" s="77"/>
      <c r="HUW128" s="77"/>
      <c r="HUX128" s="77"/>
      <c r="HUY128" s="77"/>
      <c r="HUZ128" s="77"/>
      <c r="HVA128" s="77"/>
      <c r="HVB128" s="77"/>
      <c r="HVC128" s="77"/>
      <c r="HVD128" s="77"/>
      <c r="HVE128" s="77"/>
      <c r="HVF128" s="77"/>
      <c r="HVG128" s="77"/>
      <c r="HVH128" s="77"/>
      <c r="HVI128" s="77"/>
      <c r="HVJ128" s="77"/>
      <c r="HVK128" s="77"/>
      <c r="HVL128" s="77"/>
      <c r="HVM128" s="77"/>
      <c r="HVN128" s="77"/>
      <c r="HVO128" s="77"/>
      <c r="HVP128" s="77"/>
      <c r="HVQ128" s="77"/>
      <c r="HVR128" s="77"/>
      <c r="HVS128" s="77"/>
      <c r="HVT128" s="77"/>
      <c r="HVU128" s="77"/>
      <c r="HVV128" s="77"/>
      <c r="HVW128" s="77"/>
      <c r="HVX128" s="77"/>
      <c r="HVY128" s="77"/>
      <c r="HVZ128" s="77"/>
      <c r="HWA128" s="77"/>
      <c r="HWB128" s="77"/>
      <c r="HWC128" s="77"/>
      <c r="HWD128" s="77"/>
      <c r="HWE128" s="77"/>
      <c r="HWF128" s="77"/>
      <c r="HWG128" s="77"/>
      <c r="HWH128" s="77"/>
      <c r="HWI128" s="77"/>
      <c r="HWJ128" s="77"/>
      <c r="HWK128" s="77"/>
      <c r="HWL128" s="77"/>
      <c r="HWM128" s="77"/>
      <c r="HWN128" s="77"/>
      <c r="HWO128" s="77"/>
      <c r="HWP128" s="77"/>
      <c r="HWQ128" s="77"/>
      <c r="HWR128" s="77"/>
      <c r="HWS128" s="77"/>
      <c r="HWT128" s="77"/>
      <c r="HWU128" s="77"/>
      <c r="HWV128" s="77"/>
      <c r="HWW128" s="77"/>
      <c r="HWX128" s="77"/>
      <c r="HWY128" s="77"/>
      <c r="HWZ128" s="77"/>
      <c r="HXA128" s="77"/>
      <c r="HXB128" s="77"/>
      <c r="HXC128" s="77"/>
      <c r="HXD128" s="77"/>
      <c r="HXE128" s="77"/>
      <c r="HXF128" s="77"/>
      <c r="HXG128" s="77"/>
      <c r="HXH128" s="77"/>
      <c r="HXI128" s="77"/>
      <c r="HXJ128" s="77"/>
      <c r="HXK128" s="77"/>
      <c r="HXL128" s="77"/>
      <c r="HXM128" s="77"/>
      <c r="HXN128" s="77"/>
      <c r="HXO128" s="77"/>
      <c r="HXP128" s="77"/>
      <c r="HXQ128" s="77"/>
      <c r="HXR128" s="77"/>
      <c r="HXS128" s="77"/>
      <c r="HXT128" s="77"/>
      <c r="HXU128" s="77"/>
      <c r="HXV128" s="77"/>
      <c r="HXW128" s="77"/>
      <c r="HXX128" s="77"/>
      <c r="HXY128" s="77"/>
      <c r="HXZ128" s="77"/>
      <c r="HYA128" s="77"/>
      <c r="HYB128" s="77"/>
      <c r="HYC128" s="77"/>
      <c r="HYD128" s="77"/>
      <c r="HYE128" s="77"/>
      <c r="HYF128" s="77"/>
      <c r="HYG128" s="77"/>
      <c r="HYH128" s="77"/>
      <c r="HYI128" s="77"/>
      <c r="HYJ128" s="77"/>
      <c r="HYK128" s="77"/>
      <c r="HYL128" s="77"/>
      <c r="HYM128" s="77"/>
      <c r="HYN128" s="77"/>
      <c r="HYO128" s="77"/>
      <c r="HYP128" s="77"/>
      <c r="HYQ128" s="77"/>
      <c r="HYR128" s="77"/>
      <c r="HYS128" s="77"/>
      <c r="HYT128" s="77"/>
      <c r="HYU128" s="77"/>
      <c r="HYV128" s="77"/>
      <c r="HYW128" s="77"/>
      <c r="HYX128" s="77"/>
      <c r="HYY128" s="77"/>
      <c r="HYZ128" s="77"/>
      <c r="HZA128" s="77"/>
      <c r="HZB128" s="77"/>
      <c r="HZC128" s="77"/>
      <c r="HZD128" s="77"/>
      <c r="HZE128" s="77"/>
      <c r="HZF128" s="77"/>
      <c r="HZG128" s="77"/>
      <c r="HZH128" s="77"/>
      <c r="HZI128" s="77"/>
      <c r="HZJ128" s="77"/>
      <c r="HZK128" s="77"/>
      <c r="HZL128" s="77"/>
      <c r="HZM128" s="77"/>
      <c r="HZN128" s="77"/>
      <c r="HZO128" s="77"/>
      <c r="HZP128" s="77"/>
      <c r="HZQ128" s="77"/>
      <c r="HZR128" s="77"/>
      <c r="HZS128" s="77"/>
      <c r="HZT128" s="77"/>
      <c r="HZU128" s="77"/>
      <c r="HZV128" s="77"/>
      <c r="HZW128" s="77"/>
      <c r="HZX128" s="77"/>
      <c r="HZY128" s="77"/>
      <c r="HZZ128" s="77"/>
      <c r="IAA128" s="77"/>
      <c r="IAB128" s="77"/>
      <c r="IAC128" s="77"/>
      <c r="IAD128" s="77"/>
      <c r="IAE128" s="77"/>
      <c r="IAF128" s="77"/>
      <c r="IAG128" s="77"/>
      <c r="IAH128" s="77"/>
      <c r="IAI128" s="77"/>
      <c r="IAJ128" s="77"/>
      <c r="IAK128" s="77"/>
      <c r="IAL128" s="77"/>
      <c r="IAM128" s="77"/>
      <c r="IAN128" s="77"/>
      <c r="IAO128" s="77"/>
      <c r="IAP128" s="77"/>
      <c r="IAQ128" s="77"/>
      <c r="IAR128" s="77"/>
      <c r="IAS128" s="77"/>
      <c r="IAT128" s="77"/>
      <c r="IAU128" s="77"/>
      <c r="IAV128" s="77"/>
      <c r="IAW128" s="77"/>
      <c r="IAX128" s="77"/>
      <c r="IAY128" s="77"/>
      <c r="IAZ128" s="77"/>
      <c r="IBA128" s="77"/>
      <c r="IBB128" s="77"/>
      <c r="IBC128" s="77"/>
      <c r="IBD128" s="77"/>
      <c r="IBE128" s="77"/>
      <c r="IBF128" s="77"/>
      <c r="IBG128" s="77"/>
      <c r="IBH128" s="77"/>
      <c r="IBI128" s="77"/>
      <c r="IBJ128" s="77"/>
      <c r="IBK128" s="77"/>
      <c r="IBL128" s="77"/>
      <c r="IBM128" s="77"/>
      <c r="IBN128" s="77"/>
      <c r="IBO128" s="77"/>
      <c r="IBP128" s="77"/>
      <c r="IBQ128" s="77"/>
      <c r="IBR128" s="77"/>
      <c r="IBS128" s="77"/>
      <c r="IBT128" s="77"/>
      <c r="IBU128" s="77"/>
      <c r="IBV128" s="77"/>
      <c r="IBW128" s="77"/>
      <c r="IBX128" s="77"/>
      <c r="IBY128" s="77"/>
      <c r="IBZ128" s="77"/>
      <c r="ICA128" s="77"/>
      <c r="ICB128" s="77"/>
      <c r="ICC128" s="77"/>
      <c r="ICD128" s="77"/>
      <c r="ICE128" s="77"/>
      <c r="ICF128" s="77"/>
      <c r="ICG128" s="77"/>
      <c r="ICH128" s="77"/>
      <c r="ICI128" s="77"/>
      <c r="ICJ128" s="77"/>
      <c r="ICK128" s="77"/>
      <c r="ICL128" s="77"/>
      <c r="ICM128" s="77"/>
      <c r="ICN128" s="77"/>
      <c r="ICO128" s="77"/>
      <c r="ICP128" s="77"/>
      <c r="ICQ128" s="77"/>
      <c r="ICR128" s="77"/>
      <c r="ICS128" s="77"/>
      <c r="ICT128" s="77"/>
      <c r="ICU128" s="77"/>
      <c r="ICV128" s="77"/>
      <c r="ICW128" s="77"/>
      <c r="ICX128" s="77"/>
      <c r="ICY128" s="77"/>
      <c r="ICZ128" s="77"/>
      <c r="IDA128" s="77"/>
      <c r="IDB128" s="77"/>
      <c r="IDC128" s="77"/>
      <c r="IDD128" s="77"/>
      <c r="IDE128" s="77"/>
      <c r="IDF128" s="77"/>
      <c r="IDG128" s="77"/>
      <c r="IDH128" s="77"/>
      <c r="IDI128" s="77"/>
      <c r="IDJ128" s="77"/>
      <c r="IDK128" s="77"/>
      <c r="IDL128" s="77"/>
      <c r="IDM128" s="77"/>
      <c r="IDN128" s="77"/>
      <c r="IDO128" s="77"/>
      <c r="IDP128" s="77"/>
      <c r="IDQ128" s="77"/>
      <c r="IDR128" s="77"/>
      <c r="IDS128" s="77"/>
      <c r="IDT128" s="77"/>
      <c r="IDU128" s="77"/>
      <c r="IDV128" s="77"/>
      <c r="IDW128" s="77"/>
      <c r="IDX128" s="77"/>
      <c r="IDY128" s="77"/>
      <c r="IDZ128" s="77"/>
      <c r="IEA128" s="77"/>
      <c r="IEB128" s="77"/>
      <c r="IEC128" s="77"/>
      <c r="IED128" s="77"/>
      <c r="IEE128" s="77"/>
      <c r="IEF128" s="77"/>
      <c r="IEG128" s="77"/>
      <c r="IEH128" s="77"/>
      <c r="IEI128" s="77"/>
      <c r="IEJ128" s="77"/>
      <c r="IEK128" s="77"/>
      <c r="IEL128" s="77"/>
      <c r="IEM128" s="77"/>
      <c r="IEN128" s="77"/>
      <c r="IEO128" s="77"/>
      <c r="IEP128" s="77"/>
      <c r="IEQ128" s="77"/>
      <c r="IER128" s="77"/>
      <c r="IES128" s="77"/>
      <c r="IET128" s="77"/>
      <c r="IEU128" s="77"/>
      <c r="IEV128" s="77"/>
      <c r="IEW128" s="77"/>
      <c r="IEX128" s="77"/>
      <c r="IEY128" s="77"/>
      <c r="IEZ128" s="77"/>
      <c r="IFA128" s="77"/>
      <c r="IFB128" s="77"/>
      <c r="IFC128" s="77"/>
      <c r="IFD128" s="77"/>
      <c r="IFE128" s="77"/>
      <c r="IFF128" s="77"/>
      <c r="IFG128" s="77"/>
      <c r="IFH128" s="77"/>
      <c r="IFI128" s="77"/>
      <c r="IFJ128" s="77"/>
      <c r="IFK128" s="77"/>
      <c r="IFL128" s="77"/>
      <c r="IFM128" s="77"/>
      <c r="IFN128" s="77"/>
      <c r="IFO128" s="77"/>
      <c r="IFP128" s="77"/>
      <c r="IFQ128" s="77"/>
      <c r="IFR128" s="77"/>
      <c r="IFS128" s="77"/>
      <c r="IFT128" s="77"/>
      <c r="IFU128" s="77"/>
      <c r="IFV128" s="77"/>
      <c r="IFW128" s="77"/>
      <c r="IFX128" s="77"/>
      <c r="IFY128" s="77"/>
      <c r="IFZ128" s="77"/>
      <c r="IGA128" s="77"/>
      <c r="IGB128" s="77"/>
      <c r="IGC128" s="77"/>
      <c r="IGD128" s="77"/>
      <c r="IGE128" s="77"/>
      <c r="IGF128" s="77"/>
      <c r="IGG128" s="77"/>
      <c r="IGH128" s="77"/>
      <c r="IGI128" s="77"/>
      <c r="IGJ128" s="77"/>
      <c r="IGK128" s="77"/>
      <c r="IGL128" s="77"/>
      <c r="IGM128" s="77"/>
      <c r="IGN128" s="77"/>
      <c r="IGO128" s="77"/>
      <c r="IGP128" s="77"/>
      <c r="IGQ128" s="77"/>
      <c r="IGR128" s="77"/>
      <c r="IGS128" s="77"/>
      <c r="IGT128" s="77"/>
      <c r="IGU128" s="77"/>
      <c r="IGV128" s="77"/>
      <c r="IGW128" s="77"/>
      <c r="IGX128" s="77"/>
      <c r="IGY128" s="77"/>
      <c r="IGZ128" s="77"/>
      <c r="IHA128" s="77"/>
      <c r="IHB128" s="77"/>
      <c r="IHC128" s="77"/>
      <c r="IHD128" s="77"/>
      <c r="IHE128" s="77"/>
      <c r="IHF128" s="77"/>
      <c r="IHG128" s="77"/>
      <c r="IHH128" s="77"/>
      <c r="IHI128" s="77"/>
      <c r="IHJ128" s="77"/>
      <c r="IHK128" s="77"/>
      <c r="IHL128" s="77"/>
      <c r="IHM128" s="77"/>
      <c r="IHN128" s="77"/>
      <c r="IHO128" s="77"/>
      <c r="IHP128" s="77"/>
      <c r="IHQ128" s="77"/>
      <c r="IHR128" s="77"/>
      <c r="IHS128" s="77"/>
      <c r="IHT128" s="77"/>
      <c r="IHU128" s="77"/>
      <c r="IHV128" s="77"/>
      <c r="IHW128" s="77"/>
      <c r="IHX128" s="77"/>
      <c r="IHY128" s="77"/>
      <c r="IHZ128" s="77"/>
      <c r="IIA128" s="77"/>
      <c r="IIB128" s="77"/>
      <c r="IIC128" s="77"/>
      <c r="IID128" s="77"/>
      <c r="IIE128" s="77"/>
      <c r="IIF128" s="77"/>
      <c r="IIG128" s="77"/>
      <c r="IIH128" s="77"/>
      <c r="III128" s="77"/>
      <c r="IIJ128" s="77"/>
      <c r="IIK128" s="77"/>
      <c r="IIL128" s="77"/>
      <c r="IIM128" s="77"/>
      <c r="IIN128" s="77"/>
      <c r="IIO128" s="77"/>
      <c r="IIP128" s="77"/>
      <c r="IIQ128" s="77"/>
      <c r="IIR128" s="77"/>
      <c r="IIS128" s="77"/>
      <c r="IIT128" s="77"/>
      <c r="IIU128" s="77"/>
      <c r="IIV128" s="77"/>
      <c r="IIW128" s="77"/>
      <c r="IIX128" s="77"/>
      <c r="IIY128" s="77"/>
      <c r="IIZ128" s="77"/>
      <c r="IJA128" s="77"/>
      <c r="IJB128" s="77"/>
      <c r="IJC128" s="77"/>
      <c r="IJD128" s="77"/>
      <c r="IJE128" s="77"/>
      <c r="IJF128" s="77"/>
      <c r="IJG128" s="77"/>
      <c r="IJH128" s="77"/>
      <c r="IJI128" s="77"/>
      <c r="IJJ128" s="77"/>
      <c r="IJK128" s="77"/>
      <c r="IJL128" s="77"/>
      <c r="IJM128" s="77"/>
      <c r="IJN128" s="77"/>
      <c r="IJO128" s="77"/>
      <c r="IJP128" s="77"/>
      <c r="IJQ128" s="77"/>
      <c r="IJR128" s="77"/>
      <c r="IJS128" s="77"/>
      <c r="IJT128" s="77"/>
      <c r="IJU128" s="77"/>
      <c r="IJV128" s="77"/>
      <c r="IJW128" s="77"/>
      <c r="IJX128" s="77"/>
      <c r="IJY128" s="77"/>
      <c r="IJZ128" s="77"/>
      <c r="IKA128" s="77"/>
      <c r="IKB128" s="77"/>
      <c r="IKC128" s="77"/>
      <c r="IKD128" s="77"/>
      <c r="IKE128" s="77"/>
      <c r="IKF128" s="77"/>
      <c r="IKG128" s="77"/>
      <c r="IKH128" s="77"/>
      <c r="IKI128" s="77"/>
      <c r="IKJ128" s="77"/>
      <c r="IKK128" s="77"/>
      <c r="IKL128" s="77"/>
      <c r="IKM128" s="77"/>
      <c r="IKN128" s="77"/>
      <c r="IKO128" s="77"/>
      <c r="IKP128" s="77"/>
      <c r="IKQ128" s="77"/>
      <c r="IKR128" s="77"/>
      <c r="IKS128" s="77"/>
      <c r="IKT128" s="77"/>
      <c r="IKU128" s="77"/>
      <c r="IKV128" s="77"/>
      <c r="IKW128" s="77"/>
      <c r="IKX128" s="77"/>
      <c r="IKY128" s="77"/>
      <c r="IKZ128" s="77"/>
      <c r="ILA128" s="77"/>
      <c r="ILB128" s="77"/>
      <c r="ILC128" s="77"/>
      <c r="ILD128" s="77"/>
      <c r="ILE128" s="77"/>
      <c r="ILF128" s="77"/>
      <c r="ILG128" s="77"/>
      <c r="ILH128" s="77"/>
      <c r="ILI128" s="77"/>
      <c r="ILJ128" s="77"/>
      <c r="ILK128" s="77"/>
      <c r="ILL128" s="77"/>
      <c r="ILM128" s="77"/>
      <c r="ILN128" s="77"/>
      <c r="ILO128" s="77"/>
      <c r="ILP128" s="77"/>
      <c r="ILQ128" s="77"/>
      <c r="ILR128" s="77"/>
      <c r="ILS128" s="77"/>
      <c r="ILT128" s="77"/>
      <c r="ILU128" s="77"/>
      <c r="ILV128" s="77"/>
      <c r="ILW128" s="77"/>
      <c r="ILX128" s="77"/>
      <c r="ILY128" s="77"/>
      <c r="ILZ128" s="77"/>
      <c r="IMA128" s="77"/>
      <c r="IMB128" s="77"/>
      <c r="IMC128" s="77"/>
      <c r="IMD128" s="77"/>
      <c r="IME128" s="77"/>
      <c r="IMF128" s="77"/>
      <c r="IMG128" s="77"/>
      <c r="IMH128" s="77"/>
      <c r="IMI128" s="77"/>
      <c r="IMJ128" s="77"/>
      <c r="IMK128" s="77"/>
      <c r="IML128" s="77"/>
      <c r="IMM128" s="77"/>
      <c r="IMN128" s="77"/>
      <c r="IMO128" s="77"/>
      <c r="IMP128" s="77"/>
      <c r="IMQ128" s="77"/>
      <c r="IMR128" s="77"/>
      <c r="IMS128" s="77"/>
      <c r="IMT128" s="77"/>
      <c r="IMU128" s="77"/>
      <c r="IMV128" s="77"/>
      <c r="IMW128" s="77"/>
      <c r="IMX128" s="77"/>
      <c r="IMY128" s="77"/>
      <c r="IMZ128" s="77"/>
      <c r="INA128" s="77"/>
      <c r="INB128" s="77"/>
      <c r="INC128" s="77"/>
      <c r="IND128" s="77"/>
      <c r="INE128" s="77"/>
      <c r="INF128" s="77"/>
      <c r="ING128" s="77"/>
      <c r="INH128" s="77"/>
      <c r="INI128" s="77"/>
      <c r="INJ128" s="77"/>
      <c r="INK128" s="77"/>
      <c r="INL128" s="77"/>
      <c r="INM128" s="77"/>
      <c r="INN128" s="77"/>
      <c r="INO128" s="77"/>
      <c r="INP128" s="77"/>
      <c r="INQ128" s="77"/>
      <c r="INR128" s="77"/>
      <c r="INS128" s="77"/>
      <c r="INT128" s="77"/>
      <c r="INU128" s="77"/>
      <c r="INV128" s="77"/>
      <c r="INW128" s="77"/>
      <c r="INX128" s="77"/>
      <c r="INY128" s="77"/>
      <c r="INZ128" s="77"/>
      <c r="IOA128" s="77"/>
      <c r="IOB128" s="77"/>
      <c r="IOC128" s="77"/>
      <c r="IOD128" s="77"/>
      <c r="IOE128" s="77"/>
      <c r="IOF128" s="77"/>
      <c r="IOG128" s="77"/>
      <c r="IOH128" s="77"/>
      <c r="IOI128" s="77"/>
      <c r="IOJ128" s="77"/>
      <c r="IOK128" s="77"/>
      <c r="IOL128" s="77"/>
      <c r="IOM128" s="77"/>
      <c r="ION128" s="77"/>
      <c r="IOO128" s="77"/>
      <c r="IOP128" s="77"/>
      <c r="IOQ128" s="77"/>
      <c r="IOR128" s="77"/>
      <c r="IOS128" s="77"/>
      <c r="IOT128" s="77"/>
      <c r="IOU128" s="77"/>
      <c r="IOV128" s="77"/>
      <c r="IOW128" s="77"/>
      <c r="IOX128" s="77"/>
      <c r="IOY128" s="77"/>
      <c r="IOZ128" s="77"/>
      <c r="IPA128" s="77"/>
      <c r="IPB128" s="77"/>
      <c r="IPC128" s="77"/>
      <c r="IPD128" s="77"/>
      <c r="IPE128" s="77"/>
      <c r="IPF128" s="77"/>
      <c r="IPG128" s="77"/>
      <c r="IPH128" s="77"/>
      <c r="IPI128" s="77"/>
      <c r="IPJ128" s="77"/>
      <c r="IPK128" s="77"/>
      <c r="IPL128" s="77"/>
      <c r="IPM128" s="77"/>
      <c r="IPN128" s="77"/>
      <c r="IPO128" s="77"/>
      <c r="IPP128" s="77"/>
      <c r="IPQ128" s="77"/>
      <c r="IPR128" s="77"/>
      <c r="IPS128" s="77"/>
      <c r="IPT128" s="77"/>
      <c r="IPU128" s="77"/>
      <c r="IPV128" s="77"/>
      <c r="IPW128" s="77"/>
      <c r="IPX128" s="77"/>
      <c r="IPY128" s="77"/>
      <c r="IPZ128" s="77"/>
      <c r="IQA128" s="77"/>
      <c r="IQB128" s="77"/>
      <c r="IQC128" s="77"/>
      <c r="IQD128" s="77"/>
      <c r="IQE128" s="77"/>
      <c r="IQF128" s="77"/>
      <c r="IQG128" s="77"/>
      <c r="IQH128" s="77"/>
      <c r="IQI128" s="77"/>
      <c r="IQJ128" s="77"/>
      <c r="IQK128" s="77"/>
      <c r="IQL128" s="77"/>
      <c r="IQM128" s="77"/>
      <c r="IQN128" s="77"/>
      <c r="IQO128" s="77"/>
      <c r="IQP128" s="77"/>
      <c r="IQQ128" s="77"/>
      <c r="IQR128" s="77"/>
      <c r="IQS128" s="77"/>
      <c r="IQT128" s="77"/>
      <c r="IQU128" s="77"/>
      <c r="IQV128" s="77"/>
      <c r="IQW128" s="77"/>
      <c r="IQX128" s="77"/>
      <c r="IQY128" s="77"/>
      <c r="IQZ128" s="77"/>
      <c r="IRA128" s="77"/>
      <c r="IRB128" s="77"/>
      <c r="IRC128" s="77"/>
      <c r="IRD128" s="77"/>
      <c r="IRE128" s="77"/>
      <c r="IRF128" s="77"/>
      <c r="IRG128" s="77"/>
      <c r="IRH128" s="77"/>
      <c r="IRI128" s="77"/>
      <c r="IRJ128" s="77"/>
      <c r="IRK128" s="77"/>
      <c r="IRL128" s="77"/>
      <c r="IRM128" s="77"/>
      <c r="IRN128" s="77"/>
      <c r="IRO128" s="77"/>
      <c r="IRP128" s="77"/>
      <c r="IRQ128" s="77"/>
      <c r="IRR128" s="77"/>
      <c r="IRS128" s="77"/>
      <c r="IRT128" s="77"/>
      <c r="IRU128" s="77"/>
      <c r="IRV128" s="77"/>
      <c r="IRW128" s="77"/>
      <c r="IRX128" s="77"/>
      <c r="IRY128" s="77"/>
      <c r="IRZ128" s="77"/>
      <c r="ISA128" s="77"/>
      <c r="ISB128" s="77"/>
      <c r="ISC128" s="77"/>
      <c r="ISD128" s="77"/>
      <c r="ISE128" s="77"/>
      <c r="ISF128" s="77"/>
      <c r="ISG128" s="77"/>
      <c r="ISH128" s="77"/>
      <c r="ISI128" s="77"/>
      <c r="ISJ128" s="77"/>
      <c r="ISK128" s="77"/>
      <c r="ISL128" s="77"/>
      <c r="ISM128" s="77"/>
      <c r="ISN128" s="77"/>
      <c r="ISO128" s="77"/>
      <c r="ISP128" s="77"/>
      <c r="ISQ128" s="77"/>
      <c r="ISR128" s="77"/>
      <c r="ISS128" s="77"/>
      <c r="IST128" s="77"/>
      <c r="ISU128" s="77"/>
      <c r="ISV128" s="77"/>
      <c r="ISW128" s="77"/>
      <c r="ISX128" s="77"/>
      <c r="ISY128" s="77"/>
      <c r="ISZ128" s="77"/>
      <c r="ITA128" s="77"/>
      <c r="ITB128" s="77"/>
      <c r="ITC128" s="77"/>
      <c r="ITD128" s="77"/>
      <c r="ITE128" s="77"/>
      <c r="ITF128" s="77"/>
      <c r="ITG128" s="77"/>
      <c r="ITH128" s="77"/>
      <c r="ITI128" s="77"/>
      <c r="ITJ128" s="77"/>
      <c r="ITK128" s="77"/>
      <c r="ITL128" s="77"/>
      <c r="ITM128" s="77"/>
      <c r="ITN128" s="77"/>
      <c r="ITO128" s="77"/>
      <c r="ITP128" s="77"/>
      <c r="ITQ128" s="77"/>
      <c r="ITR128" s="77"/>
      <c r="ITS128" s="77"/>
      <c r="ITT128" s="77"/>
      <c r="ITU128" s="77"/>
      <c r="ITV128" s="77"/>
      <c r="ITW128" s="77"/>
      <c r="ITX128" s="77"/>
      <c r="ITY128" s="77"/>
      <c r="ITZ128" s="77"/>
      <c r="IUA128" s="77"/>
      <c r="IUB128" s="77"/>
      <c r="IUC128" s="77"/>
      <c r="IUD128" s="77"/>
      <c r="IUE128" s="77"/>
      <c r="IUF128" s="77"/>
      <c r="IUG128" s="77"/>
      <c r="IUH128" s="77"/>
      <c r="IUI128" s="77"/>
      <c r="IUJ128" s="77"/>
      <c r="IUK128" s="77"/>
      <c r="IUL128" s="77"/>
      <c r="IUM128" s="77"/>
      <c r="IUN128" s="77"/>
      <c r="IUO128" s="77"/>
      <c r="IUP128" s="77"/>
      <c r="IUQ128" s="77"/>
      <c r="IUR128" s="77"/>
      <c r="IUS128" s="77"/>
      <c r="IUT128" s="77"/>
      <c r="IUU128" s="77"/>
      <c r="IUV128" s="77"/>
      <c r="IUW128" s="77"/>
      <c r="IUX128" s="77"/>
      <c r="IUY128" s="77"/>
      <c r="IUZ128" s="77"/>
      <c r="IVA128" s="77"/>
      <c r="IVB128" s="77"/>
      <c r="IVC128" s="77"/>
      <c r="IVD128" s="77"/>
      <c r="IVE128" s="77"/>
      <c r="IVF128" s="77"/>
      <c r="IVG128" s="77"/>
      <c r="IVH128" s="77"/>
      <c r="IVI128" s="77"/>
      <c r="IVJ128" s="77"/>
      <c r="IVK128" s="77"/>
      <c r="IVL128" s="77"/>
      <c r="IVM128" s="77"/>
      <c r="IVN128" s="77"/>
      <c r="IVO128" s="77"/>
      <c r="IVP128" s="77"/>
      <c r="IVQ128" s="77"/>
      <c r="IVR128" s="77"/>
      <c r="IVS128" s="77"/>
      <c r="IVT128" s="77"/>
      <c r="IVU128" s="77"/>
      <c r="IVV128" s="77"/>
      <c r="IVW128" s="77"/>
      <c r="IVX128" s="77"/>
      <c r="IVY128" s="77"/>
      <c r="IVZ128" s="77"/>
      <c r="IWA128" s="77"/>
      <c r="IWB128" s="77"/>
      <c r="IWC128" s="77"/>
      <c r="IWD128" s="77"/>
      <c r="IWE128" s="77"/>
      <c r="IWF128" s="77"/>
      <c r="IWG128" s="77"/>
      <c r="IWH128" s="77"/>
      <c r="IWI128" s="77"/>
      <c r="IWJ128" s="77"/>
      <c r="IWK128" s="77"/>
      <c r="IWL128" s="77"/>
      <c r="IWM128" s="77"/>
      <c r="IWN128" s="77"/>
      <c r="IWO128" s="77"/>
      <c r="IWP128" s="77"/>
      <c r="IWQ128" s="77"/>
      <c r="IWR128" s="77"/>
      <c r="IWS128" s="77"/>
      <c r="IWT128" s="77"/>
      <c r="IWU128" s="77"/>
      <c r="IWV128" s="77"/>
      <c r="IWW128" s="77"/>
      <c r="IWX128" s="77"/>
      <c r="IWY128" s="77"/>
      <c r="IWZ128" s="77"/>
      <c r="IXA128" s="77"/>
      <c r="IXB128" s="77"/>
      <c r="IXC128" s="77"/>
      <c r="IXD128" s="77"/>
      <c r="IXE128" s="77"/>
      <c r="IXF128" s="77"/>
      <c r="IXG128" s="77"/>
      <c r="IXH128" s="77"/>
      <c r="IXI128" s="77"/>
      <c r="IXJ128" s="77"/>
      <c r="IXK128" s="77"/>
      <c r="IXL128" s="77"/>
      <c r="IXM128" s="77"/>
      <c r="IXN128" s="77"/>
      <c r="IXO128" s="77"/>
      <c r="IXP128" s="77"/>
      <c r="IXQ128" s="77"/>
      <c r="IXR128" s="77"/>
      <c r="IXS128" s="77"/>
      <c r="IXT128" s="77"/>
      <c r="IXU128" s="77"/>
      <c r="IXV128" s="77"/>
      <c r="IXW128" s="77"/>
      <c r="IXX128" s="77"/>
      <c r="IXY128" s="77"/>
      <c r="IXZ128" s="77"/>
      <c r="IYA128" s="77"/>
      <c r="IYB128" s="77"/>
      <c r="IYC128" s="77"/>
      <c r="IYD128" s="77"/>
      <c r="IYE128" s="77"/>
      <c r="IYF128" s="77"/>
      <c r="IYG128" s="77"/>
      <c r="IYH128" s="77"/>
      <c r="IYI128" s="77"/>
      <c r="IYJ128" s="77"/>
      <c r="IYK128" s="77"/>
      <c r="IYL128" s="77"/>
      <c r="IYM128" s="77"/>
      <c r="IYN128" s="77"/>
      <c r="IYO128" s="77"/>
      <c r="IYP128" s="77"/>
      <c r="IYQ128" s="77"/>
      <c r="IYR128" s="77"/>
      <c r="IYS128" s="77"/>
      <c r="IYT128" s="77"/>
      <c r="IYU128" s="77"/>
      <c r="IYV128" s="77"/>
      <c r="IYW128" s="77"/>
      <c r="IYX128" s="77"/>
      <c r="IYY128" s="77"/>
      <c r="IYZ128" s="77"/>
      <c r="IZA128" s="77"/>
      <c r="IZB128" s="77"/>
      <c r="IZC128" s="77"/>
      <c r="IZD128" s="77"/>
      <c r="IZE128" s="77"/>
      <c r="IZF128" s="77"/>
      <c r="IZG128" s="77"/>
      <c r="IZH128" s="77"/>
      <c r="IZI128" s="77"/>
      <c r="IZJ128" s="77"/>
      <c r="IZK128" s="77"/>
      <c r="IZL128" s="77"/>
      <c r="IZM128" s="77"/>
      <c r="IZN128" s="77"/>
      <c r="IZO128" s="77"/>
      <c r="IZP128" s="77"/>
      <c r="IZQ128" s="77"/>
      <c r="IZR128" s="77"/>
      <c r="IZS128" s="77"/>
      <c r="IZT128" s="77"/>
      <c r="IZU128" s="77"/>
      <c r="IZV128" s="77"/>
      <c r="IZW128" s="77"/>
      <c r="IZX128" s="77"/>
      <c r="IZY128" s="77"/>
      <c r="IZZ128" s="77"/>
      <c r="JAA128" s="77"/>
      <c r="JAB128" s="77"/>
      <c r="JAC128" s="77"/>
      <c r="JAD128" s="77"/>
      <c r="JAE128" s="77"/>
      <c r="JAF128" s="77"/>
      <c r="JAG128" s="77"/>
      <c r="JAH128" s="77"/>
      <c r="JAI128" s="77"/>
      <c r="JAJ128" s="77"/>
      <c r="JAK128" s="77"/>
      <c r="JAL128" s="77"/>
      <c r="JAM128" s="77"/>
      <c r="JAN128" s="77"/>
      <c r="JAO128" s="77"/>
      <c r="JAP128" s="77"/>
      <c r="JAQ128" s="77"/>
      <c r="JAR128" s="77"/>
      <c r="JAS128" s="77"/>
      <c r="JAT128" s="77"/>
      <c r="JAU128" s="77"/>
      <c r="JAV128" s="77"/>
      <c r="JAW128" s="77"/>
      <c r="JAX128" s="77"/>
      <c r="JAY128" s="77"/>
      <c r="JAZ128" s="77"/>
      <c r="JBA128" s="77"/>
      <c r="JBB128" s="77"/>
      <c r="JBC128" s="77"/>
      <c r="JBD128" s="77"/>
      <c r="JBE128" s="77"/>
      <c r="JBF128" s="77"/>
      <c r="JBG128" s="77"/>
      <c r="JBH128" s="77"/>
      <c r="JBI128" s="77"/>
      <c r="JBJ128" s="77"/>
      <c r="JBK128" s="77"/>
      <c r="JBL128" s="77"/>
      <c r="JBM128" s="77"/>
      <c r="JBN128" s="77"/>
      <c r="JBO128" s="77"/>
      <c r="JBP128" s="77"/>
      <c r="JBQ128" s="77"/>
      <c r="JBR128" s="77"/>
      <c r="JBS128" s="77"/>
      <c r="JBT128" s="77"/>
      <c r="JBU128" s="77"/>
      <c r="JBV128" s="77"/>
      <c r="JBW128" s="77"/>
      <c r="JBX128" s="77"/>
      <c r="JBY128" s="77"/>
      <c r="JBZ128" s="77"/>
      <c r="JCA128" s="77"/>
      <c r="JCB128" s="77"/>
      <c r="JCC128" s="77"/>
      <c r="JCD128" s="77"/>
      <c r="JCE128" s="77"/>
      <c r="JCF128" s="77"/>
      <c r="JCG128" s="77"/>
      <c r="JCH128" s="77"/>
      <c r="JCI128" s="77"/>
      <c r="JCJ128" s="77"/>
      <c r="JCK128" s="77"/>
      <c r="JCL128" s="77"/>
      <c r="JCM128" s="77"/>
      <c r="JCN128" s="77"/>
      <c r="JCO128" s="77"/>
      <c r="JCP128" s="77"/>
      <c r="JCQ128" s="77"/>
      <c r="JCR128" s="77"/>
      <c r="JCS128" s="77"/>
      <c r="JCT128" s="77"/>
      <c r="JCU128" s="77"/>
      <c r="JCV128" s="77"/>
      <c r="JCW128" s="77"/>
      <c r="JCX128" s="77"/>
      <c r="JCY128" s="77"/>
      <c r="JCZ128" s="77"/>
      <c r="JDA128" s="77"/>
      <c r="JDB128" s="77"/>
      <c r="JDC128" s="77"/>
      <c r="JDD128" s="77"/>
      <c r="JDE128" s="77"/>
      <c r="JDF128" s="77"/>
      <c r="JDG128" s="77"/>
      <c r="JDH128" s="77"/>
      <c r="JDI128" s="77"/>
      <c r="JDJ128" s="77"/>
      <c r="JDK128" s="77"/>
      <c r="JDL128" s="77"/>
      <c r="JDM128" s="77"/>
      <c r="JDN128" s="77"/>
      <c r="JDO128" s="77"/>
      <c r="JDP128" s="77"/>
      <c r="JDQ128" s="77"/>
      <c r="JDR128" s="77"/>
      <c r="JDS128" s="77"/>
      <c r="JDT128" s="77"/>
      <c r="JDU128" s="77"/>
      <c r="JDV128" s="77"/>
      <c r="JDW128" s="77"/>
      <c r="JDX128" s="77"/>
      <c r="JDY128" s="77"/>
      <c r="JDZ128" s="77"/>
      <c r="JEA128" s="77"/>
      <c r="JEB128" s="77"/>
      <c r="JEC128" s="77"/>
      <c r="JED128" s="77"/>
      <c r="JEE128" s="77"/>
      <c r="JEF128" s="77"/>
      <c r="JEG128" s="77"/>
      <c r="JEH128" s="77"/>
      <c r="JEI128" s="77"/>
      <c r="JEJ128" s="77"/>
      <c r="JEK128" s="77"/>
      <c r="JEL128" s="77"/>
      <c r="JEM128" s="77"/>
      <c r="JEN128" s="77"/>
      <c r="JEO128" s="77"/>
      <c r="JEP128" s="77"/>
      <c r="JEQ128" s="77"/>
      <c r="JER128" s="77"/>
      <c r="JES128" s="77"/>
      <c r="JET128" s="77"/>
      <c r="JEU128" s="77"/>
      <c r="JEV128" s="77"/>
      <c r="JEW128" s="77"/>
      <c r="JEX128" s="77"/>
      <c r="JEY128" s="77"/>
      <c r="JEZ128" s="77"/>
      <c r="JFA128" s="77"/>
      <c r="JFB128" s="77"/>
      <c r="JFC128" s="77"/>
      <c r="JFD128" s="77"/>
      <c r="JFE128" s="77"/>
      <c r="JFF128" s="77"/>
      <c r="JFG128" s="77"/>
      <c r="JFH128" s="77"/>
      <c r="JFI128" s="77"/>
      <c r="JFJ128" s="77"/>
      <c r="JFK128" s="77"/>
      <c r="JFL128" s="77"/>
      <c r="JFM128" s="77"/>
      <c r="JFN128" s="77"/>
      <c r="JFO128" s="77"/>
      <c r="JFP128" s="77"/>
      <c r="JFQ128" s="77"/>
      <c r="JFR128" s="77"/>
      <c r="JFS128" s="77"/>
      <c r="JFT128" s="77"/>
      <c r="JFU128" s="77"/>
      <c r="JFV128" s="77"/>
      <c r="JFW128" s="77"/>
      <c r="JFX128" s="77"/>
      <c r="JFY128" s="77"/>
      <c r="JFZ128" s="77"/>
      <c r="JGA128" s="77"/>
      <c r="JGB128" s="77"/>
      <c r="JGC128" s="77"/>
      <c r="JGD128" s="77"/>
      <c r="JGE128" s="77"/>
      <c r="JGF128" s="77"/>
      <c r="JGG128" s="77"/>
      <c r="JGH128" s="77"/>
      <c r="JGI128" s="77"/>
      <c r="JGJ128" s="77"/>
      <c r="JGK128" s="77"/>
      <c r="JGL128" s="77"/>
      <c r="JGM128" s="77"/>
      <c r="JGN128" s="77"/>
      <c r="JGO128" s="77"/>
      <c r="JGP128" s="77"/>
      <c r="JGQ128" s="77"/>
      <c r="JGR128" s="77"/>
      <c r="JGS128" s="77"/>
      <c r="JGT128" s="77"/>
      <c r="JGU128" s="77"/>
      <c r="JGV128" s="77"/>
      <c r="JGW128" s="77"/>
      <c r="JGX128" s="77"/>
      <c r="JGY128" s="77"/>
      <c r="JGZ128" s="77"/>
      <c r="JHA128" s="77"/>
      <c r="JHB128" s="77"/>
      <c r="JHC128" s="77"/>
      <c r="JHD128" s="77"/>
      <c r="JHE128" s="77"/>
      <c r="JHF128" s="77"/>
      <c r="JHG128" s="77"/>
      <c r="JHH128" s="77"/>
      <c r="JHI128" s="77"/>
      <c r="JHJ128" s="77"/>
      <c r="JHK128" s="77"/>
      <c r="JHL128" s="77"/>
      <c r="JHM128" s="77"/>
      <c r="JHN128" s="77"/>
      <c r="JHO128" s="77"/>
      <c r="JHP128" s="77"/>
      <c r="JHQ128" s="77"/>
      <c r="JHR128" s="77"/>
      <c r="JHS128" s="77"/>
      <c r="JHT128" s="77"/>
      <c r="JHU128" s="77"/>
      <c r="JHV128" s="77"/>
      <c r="JHW128" s="77"/>
      <c r="JHX128" s="77"/>
      <c r="JHY128" s="77"/>
      <c r="JHZ128" s="77"/>
      <c r="JIA128" s="77"/>
      <c r="JIB128" s="77"/>
      <c r="JIC128" s="77"/>
      <c r="JID128" s="77"/>
      <c r="JIE128" s="77"/>
      <c r="JIF128" s="77"/>
      <c r="JIG128" s="77"/>
      <c r="JIH128" s="77"/>
      <c r="JII128" s="77"/>
      <c r="JIJ128" s="77"/>
      <c r="JIK128" s="77"/>
      <c r="JIL128" s="77"/>
      <c r="JIM128" s="77"/>
      <c r="JIN128" s="77"/>
      <c r="JIO128" s="77"/>
      <c r="JIP128" s="77"/>
      <c r="JIQ128" s="77"/>
      <c r="JIR128" s="77"/>
      <c r="JIS128" s="77"/>
      <c r="JIT128" s="77"/>
      <c r="JIU128" s="77"/>
      <c r="JIV128" s="77"/>
      <c r="JIW128" s="77"/>
      <c r="JIX128" s="77"/>
      <c r="JIY128" s="77"/>
      <c r="JIZ128" s="77"/>
      <c r="JJA128" s="77"/>
      <c r="JJB128" s="77"/>
      <c r="JJC128" s="77"/>
      <c r="JJD128" s="77"/>
      <c r="JJE128" s="77"/>
      <c r="JJF128" s="77"/>
      <c r="JJG128" s="77"/>
      <c r="JJH128" s="77"/>
      <c r="JJI128" s="77"/>
      <c r="JJJ128" s="77"/>
      <c r="JJK128" s="77"/>
      <c r="JJL128" s="77"/>
      <c r="JJM128" s="77"/>
      <c r="JJN128" s="77"/>
      <c r="JJO128" s="77"/>
      <c r="JJP128" s="77"/>
      <c r="JJQ128" s="77"/>
      <c r="JJR128" s="77"/>
      <c r="JJS128" s="77"/>
      <c r="JJT128" s="77"/>
      <c r="JJU128" s="77"/>
      <c r="JJV128" s="77"/>
      <c r="JJW128" s="77"/>
      <c r="JJX128" s="77"/>
      <c r="JJY128" s="77"/>
      <c r="JJZ128" s="77"/>
      <c r="JKA128" s="77"/>
      <c r="JKB128" s="77"/>
      <c r="JKC128" s="77"/>
      <c r="JKD128" s="77"/>
      <c r="JKE128" s="77"/>
      <c r="JKF128" s="77"/>
      <c r="JKG128" s="77"/>
      <c r="JKH128" s="77"/>
      <c r="JKI128" s="77"/>
      <c r="JKJ128" s="77"/>
      <c r="JKK128" s="77"/>
      <c r="JKL128" s="77"/>
      <c r="JKM128" s="77"/>
      <c r="JKN128" s="77"/>
      <c r="JKO128" s="77"/>
      <c r="JKP128" s="77"/>
      <c r="JKQ128" s="77"/>
      <c r="JKR128" s="77"/>
      <c r="JKS128" s="77"/>
      <c r="JKT128" s="77"/>
      <c r="JKU128" s="77"/>
      <c r="JKV128" s="77"/>
      <c r="JKW128" s="77"/>
      <c r="JKX128" s="77"/>
      <c r="JKY128" s="77"/>
      <c r="JKZ128" s="77"/>
      <c r="JLA128" s="77"/>
      <c r="JLB128" s="77"/>
      <c r="JLC128" s="77"/>
      <c r="JLD128" s="77"/>
      <c r="JLE128" s="77"/>
      <c r="JLF128" s="77"/>
      <c r="JLG128" s="77"/>
      <c r="JLH128" s="77"/>
      <c r="JLI128" s="77"/>
      <c r="JLJ128" s="77"/>
      <c r="JLK128" s="77"/>
      <c r="JLL128" s="77"/>
      <c r="JLM128" s="77"/>
      <c r="JLN128" s="77"/>
      <c r="JLO128" s="77"/>
      <c r="JLP128" s="77"/>
      <c r="JLQ128" s="77"/>
      <c r="JLR128" s="77"/>
      <c r="JLS128" s="77"/>
      <c r="JLT128" s="77"/>
      <c r="JLU128" s="77"/>
      <c r="JLV128" s="77"/>
      <c r="JLW128" s="77"/>
      <c r="JLX128" s="77"/>
      <c r="JLY128" s="77"/>
      <c r="JLZ128" s="77"/>
      <c r="JMA128" s="77"/>
      <c r="JMB128" s="77"/>
      <c r="JMC128" s="77"/>
      <c r="JMD128" s="77"/>
      <c r="JME128" s="77"/>
      <c r="JMF128" s="77"/>
      <c r="JMG128" s="77"/>
      <c r="JMH128" s="77"/>
      <c r="JMI128" s="77"/>
      <c r="JMJ128" s="77"/>
      <c r="JMK128" s="77"/>
      <c r="JML128" s="77"/>
      <c r="JMM128" s="77"/>
      <c r="JMN128" s="77"/>
      <c r="JMO128" s="77"/>
      <c r="JMP128" s="77"/>
      <c r="JMQ128" s="77"/>
      <c r="JMR128" s="77"/>
      <c r="JMS128" s="77"/>
      <c r="JMT128" s="77"/>
      <c r="JMU128" s="77"/>
      <c r="JMV128" s="77"/>
      <c r="JMW128" s="77"/>
      <c r="JMX128" s="77"/>
      <c r="JMY128" s="77"/>
      <c r="JMZ128" s="77"/>
      <c r="JNA128" s="77"/>
      <c r="JNB128" s="77"/>
      <c r="JNC128" s="77"/>
      <c r="JND128" s="77"/>
      <c r="JNE128" s="77"/>
      <c r="JNF128" s="77"/>
      <c r="JNG128" s="77"/>
      <c r="JNH128" s="77"/>
      <c r="JNI128" s="77"/>
      <c r="JNJ128" s="77"/>
      <c r="JNK128" s="77"/>
      <c r="JNL128" s="77"/>
      <c r="JNM128" s="77"/>
      <c r="JNN128" s="77"/>
      <c r="JNO128" s="77"/>
      <c r="JNP128" s="77"/>
      <c r="JNQ128" s="77"/>
      <c r="JNR128" s="77"/>
      <c r="JNS128" s="77"/>
      <c r="JNT128" s="77"/>
      <c r="JNU128" s="77"/>
      <c r="JNV128" s="77"/>
      <c r="JNW128" s="77"/>
      <c r="JNX128" s="77"/>
      <c r="JNY128" s="77"/>
      <c r="JNZ128" s="77"/>
      <c r="JOA128" s="77"/>
      <c r="JOB128" s="77"/>
      <c r="JOC128" s="77"/>
      <c r="JOD128" s="77"/>
      <c r="JOE128" s="77"/>
      <c r="JOF128" s="77"/>
      <c r="JOG128" s="77"/>
      <c r="JOH128" s="77"/>
      <c r="JOI128" s="77"/>
      <c r="JOJ128" s="77"/>
      <c r="JOK128" s="77"/>
      <c r="JOL128" s="77"/>
      <c r="JOM128" s="77"/>
      <c r="JON128" s="77"/>
      <c r="JOO128" s="77"/>
      <c r="JOP128" s="77"/>
      <c r="JOQ128" s="77"/>
      <c r="JOR128" s="77"/>
      <c r="JOS128" s="77"/>
      <c r="JOT128" s="77"/>
      <c r="JOU128" s="77"/>
      <c r="JOV128" s="77"/>
      <c r="JOW128" s="77"/>
      <c r="JOX128" s="77"/>
      <c r="JOY128" s="77"/>
      <c r="JOZ128" s="77"/>
      <c r="JPA128" s="77"/>
      <c r="JPB128" s="77"/>
      <c r="JPC128" s="77"/>
      <c r="JPD128" s="77"/>
      <c r="JPE128" s="77"/>
      <c r="JPF128" s="77"/>
      <c r="JPG128" s="77"/>
      <c r="JPH128" s="77"/>
      <c r="JPI128" s="77"/>
      <c r="JPJ128" s="77"/>
      <c r="JPK128" s="77"/>
      <c r="JPL128" s="77"/>
      <c r="JPM128" s="77"/>
      <c r="JPN128" s="77"/>
      <c r="JPO128" s="77"/>
      <c r="JPP128" s="77"/>
      <c r="JPQ128" s="77"/>
      <c r="JPR128" s="77"/>
      <c r="JPS128" s="77"/>
      <c r="JPT128" s="77"/>
      <c r="JPU128" s="77"/>
      <c r="JPV128" s="77"/>
      <c r="JPW128" s="77"/>
      <c r="JPX128" s="77"/>
      <c r="JPY128" s="77"/>
      <c r="JPZ128" s="77"/>
      <c r="JQA128" s="77"/>
      <c r="JQB128" s="77"/>
      <c r="JQC128" s="77"/>
      <c r="JQD128" s="77"/>
      <c r="JQE128" s="77"/>
      <c r="JQF128" s="77"/>
      <c r="JQG128" s="77"/>
      <c r="JQH128" s="77"/>
      <c r="JQI128" s="77"/>
      <c r="JQJ128" s="77"/>
      <c r="JQK128" s="77"/>
      <c r="JQL128" s="77"/>
      <c r="JQM128" s="77"/>
      <c r="JQN128" s="77"/>
      <c r="JQO128" s="77"/>
      <c r="JQP128" s="77"/>
      <c r="JQQ128" s="77"/>
      <c r="JQR128" s="77"/>
      <c r="JQS128" s="77"/>
      <c r="JQT128" s="77"/>
      <c r="JQU128" s="77"/>
      <c r="JQV128" s="77"/>
      <c r="JQW128" s="77"/>
      <c r="JQX128" s="77"/>
      <c r="JQY128" s="77"/>
      <c r="JQZ128" s="77"/>
      <c r="JRA128" s="77"/>
      <c r="JRB128" s="77"/>
      <c r="JRC128" s="77"/>
      <c r="JRD128" s="77"/>
      <c r="JRE128" s="77"/>
      <c r="JRF128" s="77"/>
      <c r="JRG128" s="77"/>
      <c r="JRH128" s="77"/>
      <c r="JRI128" s="77"/>
      <c r="JRJ128" s="77"/>
      <c r="JRK128" s="77"/>
      <c r="JRL128" s="77"/>
      <c r="JRM128" s="77"/>
      <c r="JRN128" s="77"/>
      <c r="JRO128" s="77"/>
      <c r="JRP128" s="77"/>
      <c r="JRQ128" s="77"/>
      <c r="JRR128" s="77"/>
      <c r="JRS128" s="77"/>
      <c r="JRT128" s="77"/>
      <c r="JRU128" s="77"/>
      <c r="JRV128" s="77"/>
      <c r="JRW128" s="77"/>
      <c r="JRX128" s="77"/>
      <c r="JRY128" s="77"/>
      <c r="JRZ128" s="77"/>
      <c r="JSA128" s="77"/>
      <c r="JSB128" s="77"/>
      <c r="JSC128" s="77"/>
      <c r="JSD128" s="77"/>
      <c r="JSE128" s="77"/>
      <c r="JSF128" s="77"/>
      <c r="JSG128" s="77"/>
      <c r="JSH128" s="77"/>
      <c r="JSI128" s="77"/>
      <c r="JSJ128" s="77"/>
      <c r="JSK128" s="77"/>
      <c r="JSL128" s="77"/>
      <c r="JSM128" s="77"/>
      <c r="JSN128" s="77"/>
      <c r="JSO128" s="77"/>
      <c r="JSP128" s="77"/>
      <c r="JSQ128" s="77"/>
      <c r="JSR128" s="77"/>
      <c r="JSS128" s="77"/>
      <c r="JST128" s="77"/>
      <c r="JSU128" s="77"/>
      <c r="JSV128" s="77"/>
      <c r="JSW128" s="77"/>
      <c r="JSX128" s="77"/>
      <c r="JSY128" s="77"/>
      <c r="JSZ128" s="77"/>
      <c r="JTA128" s="77"/>
      <c r="JTB128" s="77"/>
      <c r="JTC128" s="77"/>
      <c r="JTD128" s="77"/>
      <c r="JTE128" s="77"/>
      <c r="JTF128" s="77"/>
      <c r="JTG128" s="77"/>
      <c r="JTH128" s="77"/>
      <c r="JTI128" s="77"/>
      <c r="JTJ128" s="77"/>
      <c r="JTK128" s="77"/>
      <c r="JTL128" s="77"/>
      <c r="JTM128" s="77"/>
      <c r="JTN128" s="77"/>
      <c r="JTO128" s="77"/>
      <c r="JTP128" s="77"/>
      <c r="JTQ128" s="77"/>
      <c r="JTR128" s="77"/>
      <c r="JTS128" s="77"/>
      <c r="JTT128" s="77"/>
      <c r="JTU128" s="77"/>
      <c r="JTV128" s="77"/>
      <c r="JTW128" s="77"/>
      <c r="JTX128" s="77"/>
      <c r="JTY128" s="77"/>
      <c r="JTZ128" s="77"/>
      <c r="JUA128" s="77"/>
      <c r="JUB128" s="77"/>
      <c r="JUC128" s="77"/>
      <c r="JUD128" s="77"/>
      <c r="JUE128" s="77"/>
      <c r="JUF128" s="77"/>
      <c r="JUG128" s="77"/>
      <c r="JUH128" s="77"/>
      <c r="JUI128" s="77"/>
      <c r="JUJ128" s="77"/>
      <c r="JUK128" s="77"/>
      <c r="JUL128" s="77"/>
      <c r="JUM128" s="77"/>
      <c r="JUN128" s="77"/>
      <c r="JUO128" s="77"/>
      <c r="JUP128" s="77"/>
      <c r="JUQ128" s="77"/>
      <c r="JUR128" s="77"/>
      <c r="JUS128" s="77"/>
      <c r="JUT128" s="77"/>
      <c r="JUU128" s="77"/>
      <c r="JUV128" s="77"/>
      <c r="JUW128" s="77"/>
      <c r="JUX128" s="77"/>
      <c r="JUY128" s="77"/>
      <c r="JUZ128" s="77"/>
      <c r="JVA128" s="77"/>
      <c r="JVB128" s="77"/>
      <c r="JVC128" s="77"/>
      <c r="JVD128" s="77"/>
      <c r="JVE128" s="77"/>
      <c r="JVF128" s="77"/>
      <c r="JVG128" s="77"/>
      <c r="JVH128" s="77"/>
      <c r="JVI128" s="77"/>
      <c r="JVJ128" s="77"/>
      <c r="JVK128" s="77"/>
      <c r="JVL128" s="77"/>
      <c r="JVM128" s="77"/>
      <c r="JVN128" s="77"/>
      <c r="JVO128" s="77"/>
      <c r="JVP128" s="77"/>
      <c r="JVQ128" s="77"/>
      <c r="JVR128" s="77"/>
      <c r="JVS128" s="77"/>
      <c r="JVT128" s="77"/>
      <c r="JVU128" s="77"/>
      <c r="JVV128" s="77"/>
      <c r="JVW128" s="77"/>
      <c r="JVX128" s="77"/>
      <c r="JVY128" s="77"/>
      <c r="JVZ128" s="77"/>
      <c r="JWA128" s="77"/>
      <c r="JWB128" s="77"/>
      <c r="JWC128" s="77"/>
      <c r="JWD128" s="77"/>
      <c r="JWE128" s="77"/>
      <c r="JWF128" s="77"/>
      <c r="JWG128" s="77"/>
      <c r="JWH128" s="77"/>
      <c r="JWI128" s="77"/>
      <c r="JWJ128" s="77"/>
      <c r="JWK128" s="77"/>
      <c r="JWL128" s="77"/>
      <c r="JWM128" s="77"/>
      <c r="JWN128" s="77"/>
      <c r="JWO128" s="77"/>
      <c r="JWP128" s="77"/>
      <c r="JWQ128" s="77"/>
      <c r="JWR128" s="77"/>
      <c r="JWS128" s="77"/>
      <c r="JWT128" s="77"/>
      <c r="JWU128" s="77"/>
      <c r="JWV128" s="77"/>
      <c r="JWW128" s="77"/>
      <c r="JWX128" s="77"/>
      <c r="JWY128" s="77"/>
      <c r="JWZ128" s="77"/>
      <c r="JXA128" s="77"/>
      <c r="JXB128" s="77"/>
      <c r="JXC128" s="77"/>
      <c r="JXD128" s="77"/>
      <c r="JXE128" s="77"/>
      <c r="JXF128" s="77"/>
      <c r="JXG128" s="77"/>
      <c r="JXH128" s="77"/>
      <c r="JXI128" s="77"/>
      <c r="JXJ128" s="77"/>
      <c r="JXK128" s="77"/>
      <c r="JXL128" s="77"/>
      <c r="JXM128" s="77"/>
      <c r="JXN128" s="77"/>
      <c r="JXO128" s="77"/>
      <c r="JXP128" s="77"/>
      <c r="JXQ128" s="77"/>
      <c r="JXR128" s="77"/>
      <c r="JXS128" s="77"/>
      <c r="JXT128" s="77"/>
      <c r="JXU128" s="77"/>
      <c r="JXV128" s="77"/>
      <c r="JXW128" s="77"/>
      <c r="JXX128" s="77"/>
      <c r="JXY128" s="77"/>
      <c r="JXZ128" s="77"/>
      <c r="JYA128" s="77"/>
      <c r="JYB128" s="77"/>
      <c r="JYC128" s="77"/>
      <c r="JYD128" s="77"/>
      <c r="JYE128" s="77"/>
      <c r="JYF128" s="77"/>
      <c r="JYG128" s="77"/>
      <c r="JYH128" s="77"/>
      <c r="JYI128" s="77"/>
      <c r="JYJ128" s="77"/>
      <c r="JYK128" s="77"/>
      <c r="JYL128" s="77"/>
      <c r="JYM128" s="77"/>
      <c r="JYN128" s="77"/>
      <c r="JYO128" s="77"/>
      <c r="JYP128" s="77"/>
      <c r="JYQ128" s="77"/>
      <c r="JYR128" s="77"/>
      <c r="JYS128" s="77"/>
      <c r="JYT128" s="77"/>
      <c r="JYU128" s="77"/>
      <c r="JYV128" s="77"/>
      <c r="JYW128" s="77"/>
      <c r="JYX128" s="77"/>
      <c r="JYY128" s="77"/>
      <c r="JYZ128" s="77"/>
      <c r="JZA128" s="77"/>
      <c r="JZB128" s="77"/>
      <c r="JZC128" s="77"/>
      <c r="JZD128" s="77"/>
      <c r="JZE128" s="77"/>
      <c r="JZF128" s="77"/>
      <c r="JZG128" s="77"/>
      <c r="JZH128" s="77"/>
      <c r="JZI128" s="77"/>
      <c r="JZJ128" s="77"/>
      <c r="JZK128" s="77"/>
      <c r="JZL128" s="77"/>
      <c r="JZM128" s="77"/>
      <c r="JZN128" s="77"/>
      <c r="JZO128" s="77"/>
      <c r="JZP128" s="77"/>
      <c r="JZQ128" s="77"/>
      <c r="JZR128" s="77"/>
      <c r="JZS128" s="77"/>
      <c r="JZT128" s="77"/>
      <c r="JZU128" s="77"/>
      <c r="JZV128" s="77"/>
      <c r="JZW128" s="77"/>
      <c r="JZX128" s="77"/>
      <c r="JZY128" s="77"/>
      <c r="JZZ128" s="77"/>
      <c r="KAA128" s="77"/>
      <c r="KAB128" s="77"/>
      <c r="KAC128" s="77"/>
      <c r="KAD128" s="77"/>
      <c r="KAE128" s="77"/>
      <c r="KAF128" s="77"/>
      <c r="KAG128" s="77"/>
      <c r="KAH128" s="77"/>
      <c r="KAI128" s="77"/>
      <c r="KAJ128" s="77"/>
      <c r="KAK128" s="77"/>
      <c r="KAL128" s="77"/>
      <c r="KAM128" s="77"/>
      <c r="KAN128" s="77"/>
      <c r="KAO128" s="77"/>
      <c r="KAP128" s="77"/>
      <c r="KAQ128" s="77"/>
      <c r="KAR128" s="77"/>
      <c r="KAS128" s="77"/>
      <c r="KAT128" s="77"/>
      <c r="KAU128" s="77"/>
      <c r="KAV128" s="77"/>
      <c r="KAW128" s="77"/>
      <c r="KAX128" s="77"/>
      <c r="KAY128" s="77"/>
      <c r="KAZ128" s="77"/>
      <c r="KBA128" s="77"/>
      <c r="KBB128" s="77"/>
      <c r="KBC128" s="77"/>
      <c r="KBD128" s="77"/>
      <c r="KBE128" s="77"/>
      <c r="KBF128" s="77"/>
      <c r="KBG128" s="77"/>
      <c r="KBH128" s="77"/>
      <c r="KBI128" s="77"/>
      <c r="KBJ128" s="77"/>
      <c r="KBK128" s="77"/>
      <c r="KBL128" s="77"/>
      <c r="KBM128" s="77"/>
      <c r="KBN128" s="77"/>
      <c r="KBO128" s="77"/>
      <c r="KBP128" s="77"/>
      <c r="KBQ128" s="77"/>
      <c r="KBR128" s="77"/>
      <c r="KBS128" s="77"/>
      <c r="KBT128" s="77"/>
      <c r="KBU128" s="77"/>
      <c r="KBV128" s="77"/>
      <c r="KBW128" s="77"/>
      <c r="KBX128" s="77"/>
      <c r="KBY128" s="77"/>
      <c r="KBZ128" s="77"/>
      <c r="KCA128" s="77"/>
      <c r="KCB128" s="77"/>
      <c r="KCC128" s="77"/>
      <c r="KCD128" s="77"/>
      <c r="KCE128" s="77"/>
      <c r="KCF128" s="77"/>
      <c r="KCG128" s="77"/>
      <c r="KCH128" s="77"/>
      <c r="KCI128" s="77"/>
      <c r="KCJ128" s="77"/>
      <c r="KCK128" s="77"/>
      <c r="KCL128" s="77"/>
      <c r="KCM128" s="77"/>
      <c r="KCN128" s="77"/>
      <c r="KCO128" s="77"/>
      <c r="KCP128" s="77"/>
      <c r="KCQ128" s="77"/>
      <c r="KCR128" s="77"/>
      <c r="KCS128" s="77"/>
      <c r="KCT128" s="77"/>
      <c r="KCU128" s="77"/>
      <c r="KCV128" s="77"/>
      <c r="KCW128" s="77"/>
      <c r="KCX128" s="77"/>
      <c r="KCY128" s="77"/>
      <c r="KCZ128" s="77"/>
      <c r="KDA128" s="77"/>
      <c r="KDB128" s="77"/>
      <c r="KDC128" s="77"/>
      <c r="KDD128" s="77"/>
      <c r="KDE128" s="77"/>
      <c r="KDF128" s="77"/>
      <c r="KDG128" s="77"/>
      <c r="KDH128" s="77"/>
      <c r="KDI128" s="77"/>
      <c r="KDJ128" s="77"/>
      <c r="KDK128" s="77"/>
      <c r="KDL128" s="77"/>
      <c r="KDM128" s="77"/>
      <c r="KDN128" s="77"/>
      <c r="KDO128" s="77"/>
      <c r="KDP128" s="77"/>
      <c r="KDQ128" s="77"/>
      <c r="KDR128" s="77"/>
      <c r="KDS128" s="77"/>
      <c r="KDT128" s="77"/>
      <c r="KDU128" s="77"/>
      <c r="KDV128" s="77"/>
      <c r="KDW128" s="77"/>
      <c r="KDX128" s="77"/>
      <c r="KDY128" s="77"/>
      <c r="KDZ128" s="77"/>
      <c r="KEA128" s="77"/>
      <c r="KEB128" s="77"/>
      <c r="KEC128" s="77"/>
      <c r="KED128" s="77"/>
      <c r="KEE128" s="77"/>
      <c r="KEF128" s="77"/>
      <c r="KEG128" s="77"/>
      <c r="KEH128" s="77"/>
      <c r="KEI128" s="77"/>
      <c r="KEJ128" s="77"/>
      <c r="KEK128" s="77"/>
      <c r="KEL128" s="77"/>
      <c r="KEM128" s="77"/>
      <c r="KEN128" s="77"/>
      <c r="KEO128" s="77"/>
      <c r="KEP128" s="77"/>
      <c r="KEQ128" s="77"/>
      <c r="KER128" s="77"/>
      <c r="KES128" s="77"/>
      <c r="KET128" s="77"/>
      <c r="KEU128" s="77"/>
      <c r="KEV128" s="77"/>
      <c r="KEW128" s="77"/>
      <c r="KEX128" s="77"/>
      <c r="KEY128" s="77"/>
      <c r="KEZ128" s="77"/>
      <c r="KFA128" s="77"/>
      <c r="KFB128" s="77"/>
      <c r="KFC128" s="77"/>
      <c r="KFD128" s="77"/>
      <c r="KFE128" s="77"/>
      <c r="KFF128" s="77"/>
      <c r="KFG128" s="77"/>
      <c r="KFH128" s="77"/>
      <c r="KFI128" s="77"/>
      <c r="KFJ128" s="77"/>
      <c r="KFK128" s="77"/>
      <c r="KFL128" s="77"/>
      <c r="KFM128" s="77"/>
      <c r="KFN128" s="77"/>
      <c r="KFO128" s="77"/>
      <c r="KFP128" s="77"/>
      <c r="KFQ128" s="77"/>
      <c r="KFR128" s="77"/>
      <c r="KFS128" s="77"/>
      <c r="KFT128" s="77"/>
      <c r="KFU128" s="77"/>
      <c r="KFV128" s="77"/>
      <c r="KFW128" s="77"/>
      <c r="KFX128" s="77"/>
      <c r="KFY128" s="77"/>
      <c r="KFZ128" s="77"/>
      <c r="KGA128" s="77"/>
      <c r="KGB128" s="77"/>
      <c r="KGC128" s="77"/>
      <c r="KGD128" s="77"/>
      <c r="KGE128" s="77"/>
      <c r="KGF128" s="77"/>
      <c r="KGG128" s="77"/>
      <c r="KGH128" s="77"/>
      <c r="KGI128" s="77"/>
      <c r="KGJ128" s="77"/>
      <c r="KGK128" s="77"/>
      <c r="KGL128" s="77"/>
      <c r="KGM128" s="77"/>
      <c r="KGN128" s="77"/>
      <c r="KGO128" s="77"/>
      <c r="KGP128" s="77"/>
      <c r="KGQ128" s="77"/>
      <c r="KGR128" s="77"/>
      <c r="KGS128" s="77"/>
      <c r="KGT128" s="77"/>
      <c r="KGU128" s="77"/>
      <c r="KGV128" s="77"/>
      <c r="KGW128" s="77"/>
      <c r="KGX128" s="77"/>
      <c r="KGY128" s="77"/>
      <c r="KGZ128" s="77"/>
      <c r="KHA128" s="77"/>
      <c r="KHB128" s="77"/>
      <c r="KHC128" s="77"/>
      <c r="KHD128" s="77"/>
      <c r="KHE128" s="77"/>
      <c r="KHF128" s="77"/>
      <c r="KHG128" s="77"/>
      <c r="KHH128" s="77"/>
      <c r="KHI128" s="77"/>
      <c r="KHJ128" s="77"/>
      <c r="KHK128" s="77"/>
      <c r="KHL128" s="77"/>
      <c r="KHM128" s="77"/>
      <c r="KHN128" s="77"/>
      <c r="KHO128" s="77"/>
      <c r="KHP128" s="77"/>
      <c r="KHQ128" s="77"/>
      <c r="KHR128" s="77"/>
      <c r="KHS128" s="77"/>
      <c r="KHT128" s="77"/>
      <c r="KHU128" s="77"/>
      <c r="KHV128" s="77"/>
      <c r="KHW128" s="77"/>
      <c r="KHX128" s="77"/>
      <c r="KHY128" s="77"/>
      <c r="KHZ128" s="77"/>
      <c r="KIA128" s="77"/>
      <c r="KIB128" s="77"/>
      <c r="KIC128" s="77"/>
      <c r="KID128" s="77"/>
      <c r="KIE128" s="77"/>
      <c r="KIF128" s="77"/>
      <c r="KIG128" s="77"/>
      <c r="KIH128" s="77"/>
      <c r="KII128" s="77"/>
      <c r="KIJ128" s="77"/>
      <c r="KIK128" s="77"/>
      <c r="KIL128" s="77"/>
      <c r="KIM128" s="77"/>
      <c r="KIN128" s="77"/>
      <c r="KIO128" s="77"/>
      <c r="KIP128" s="77"/>
      <c r="KIQ128" s="77"/>
      <c r="KIR128" s="77"/>
      <c r="KIS128" s="77"/>
      <c r="KIT128" s="77"/>
      <c r="KIU128" s="77"/>
      <c r="KIV128" s="77"/>
      <c r="KIW128" s="77"/>
      <c r="KIX128" s="77"/>
      <c r="KIY128" s="77"/>
      <c r="KIZ128" s="77"/>
      <c r="KJA128" s="77"/>
      <c r="KJB128" s="77"/>
      <c r="KJC128" s="77"/>
      <c r="KJD128" s="77"/>
      <c r="KJE128" s="77"/>
      <c r="KJF128" s="77"/>
      <c r="KJG128" s="77"/>
      <c r="KJH128" s="77"/>
      <c r="KJI128" s="77"/>
      <c r="KJJ128" s="77"/>
      <c r="KJK128" s="77"/>
      <c r="KJL128" s="77"/>
      <c r="KJM128" s="77"/>
      <c r="KJN128" s="77"/>
      <c r="KJO128" s="77"/>
      <c r="KJP128" s="77"/>
      <c r="KJQ128" s="77"/>
      <c r="KJR128" s="77"/>
      <c r="KJS128" s="77"/>
      <c r="KJT128" s="77"/>
      <c r="KJU128" s="77"/>
      <c r="KJV128" s="77"/>
      <c r="KJW128" s="77"/>
      <c r="KJX128" s="77"/>
      <c r="KJY128" s="77"/>
      <c r="KJZ128" s="77"/>
      <c r="KKA128" s="77"/>
      <c r="KKB128" s="77"/>
      <c r="KKC128" s="77"/>
      <c r="KKD128" s="77"/>
      <c r="KKE128" s="77"/>
      <c r="KKF128" s="77"/>
      <c r="KKG128" s="77"/>
      <c r="KKH128" s="77"/>
      <c r="KKI128" s="77"/>
      <c r="KKJ128" s="77"/>
      <c r="KKK128" s="77"/>
      <c r="KKL128" s="77"/>
      <c r="KKM128" s="77"/>
      <c r="KKN128" s="77"/>
      <c r="KKO128" s="77"/>
      <c r="KKP128" s="77"/>
      <c r="KKQ128" s="77"/>
      <c r="KKR128" s="77"/>
      <c r="KKS128" s="77"/>
      <c r="KKT128" s="77"/>
      <c r="KKU128" s="77"/>
      <c r="KKV128" s="77"/>
      <c r="KKW128" s="77"/>
      <c r="KKX128" s="77"/>
      <c r="KKY128" s="77"/>
      <c r="KKZ128" s="77"/>
      <c r="KLA128" s="77"/>
      <c r="KLB128" s="77"/>
      <c r="KLC128" s="77"/>
      <c r="KLD128" s="77"/>
      <c r="KLE128" s="77"/>
      <c r="KLF128" s="77"/>
      <c r="KLG128" s="77"/>
      <c r="KLH128" s="77"/>
      <c r="KLI128" s="77"/>
      <c r="KLJ128" s="77"/>
      <c r="KLK128" s="77"/>
      <c r="KLL128" s="77"/>
      <c r="KLM128" s="77"/>
      <c r="KLN128" s="77"/>
      <c r="KLO128" s="77"/>
      <c r="KLP128" s="77"/>
      <c r="KLQ128" s="77"/>
      <c r="KLR128" s="77"/>
      <c r="KLS128" s="77"/>
      <c r="KLT128" s="77"/>
      <c r="KLU128" s="77"/>
      <c r="KLV128" s="77"/>
      <c r="KLW128" s="77"/>
      <c r="KLX128" s="77"/>
      <c r="KLY128" s="77"/>
      <c r="KLZ128" s="77"/>
      <c r="KMA128" s="77"/>
      <c r="KMB128" s="77"/>
      <c r="KMC128" s="77"/>
      <c r="KMD128" s="77"/>
      <c r="KME128" s="77"/>
      <c r="KMF128" s="77"/>
      <c r="KMG128" s="77"/>
      <c r="KMH128" s="77"/>
      <c r="KMI128" s="77"/>
      <c r="KMJ128" s="77"/>
      <c r="KMK128" s="77"/>
      <c r="KML128" s="77"/>
      <c r="KMM128" s="77"/>
      <c r="KMN128" s="77"/>
      <c r="KMO128" s="77"/>
      <c r="KMP128" s="77"/>
      <c r="KMQ128" s="77"/>
      <c r="KMR128" s="77"/>
      <c r="KMS128" s="77"/>
      <c r="KMT128" s="77"/>
      <c r="KMU128" s="77"/>
      <c r="KMV128" s="77"/>
      <c r="KMW128" s="77"/>
      <c r="KMX128" s="77"/>
      <c r="KMY128" s="77"/>
      <c r="KMZ128" s="77"/>
      <c r="KNA128" s="77"/>
      <c r="KNB128" s="77"/>
      <c r="KNC128" s="77"/>
      <c r="KND128" s="77"/>
      <c r="KNE128" s="77"/>
      <c r="KNF128" s="77"/>
      <c r="KNG128" s="77"/>
      <c r="KNH128" s="77"/>
      <c r="KNI128" s="77"/>
      <c r="KNJ128" s="77"/>
      <c r="KNK128" s="77"/>
      <c r="KNL128" s="77"/>
      <c r="KNM128" s="77"/>
      <c r="KNN128" s="77"/>
      <c r="KNO128" s="77"/>
      <c r="KNP128" s="77"/>
      <c r="KNQ128" s="77"/>
      <c r="KNR128" s="77"/>
      <c r="KNS128" s="77"/>
      <c r="KNT128" s="77"/>
      <c r="KNU128" s="77"/>
      <c r="KNV128" s="77"/>
      <c r="KNW128" s="77"/>
      <c r="KNX128" s="77"/>
      <c r="KNY128" s="77"/>
      <c r="KNZ128" s="77"/>
      <c r="KOA128" s="77"/>
      <c r="KOB128" s="77"/>
      <c r="KOC128" s="77"/>
      <c r="KOD128" s="77"/>
      <c r="KOE128" s="77"/>
      <c r="KOF128" s="77"/>
      <c r="KOG128" s="77"/>
      <c r="KOH128" s="77"/>
      <c r="KOI128" s="77"/>
      <c r="KOJ128" s="77"/>
      <c r="KOK128" s="77"/>
      <c r="KOL128" s="77"/>
      <c r="KOM128" s="77"/>
      <c r="KON128" s="77"/>
      <c r="KOO128" s="77"/>
      <c r="KOP128" s="77"/>
      <c r="KOQ128" s="77"/>
      <c r="KOR128" s="77"/>
      <c r="KOS128" s="77"/>
      <c r="KOT128" s="77"/>
      <c r="KOU128" s="77"/>
      <c r="KOV128" s="77"/>
      <c r="KOW128" s="77"/>
      <c r="KOX128" s="77"/>
      <c r="KOY128" s="77"/>
      <c r="KOZ128" s="77"/>
      <c r="KPA128" s="77"/>
      <c r="KPB128" s="77"/>
      <c r="KPC128" s="77"/>
      <c r="KPD128" s="77"/>
      <c r="KPE128" s="77"/>
      <c r="KPF128" s="77"/>
      <c r="KPG128" s="77"/>
      <c r="KPH128" s="77"/>
      <c r="KPI128" s="77"/>
      <c r="KPJ128" s="77"/>
      <c r="KPK128" s="77"/>
      <c r="KPL128" s="77"/>
      <c r="KPM128" s="77"/>
      <c r="KPN128" s="77"/>
      <c r="KPO128" s="77"/>
      <c r="KPP128" s="77"/>
      <c r="KPQ128" s="77"/>
      <c r="KPR128" s="77"/>
      <c r="KPS128" s="77"/>
      <c r="KPT128" s="77"/>
      <c r="KPU128" s="77"/>
      <c r="KPV128" s="77"/>
      <c r="KPW128" s="77"/>
      <c r="KPX128" s="77"/>
      <c r="KPY128" s="77"/>
      <c r="KPZ128" s="77"/>
      <c r="KQA128" s="77"/>
      <c r="KQB128" s="77"/>
      <c r="KQC128" s="77"/>
      <c r="KQD128" s="77"/>
      <c r="KQE128" s="77"/>
      <c r="KQF128" s="77"/>
      <c r="KQG128" s="77"/>
      <c r="KQH128" s="77"/>
      <c r="KQI128" s="77"/>
      <c r="KQJ128" s="77"/>
      <c r="KQK128" s="77"/>
      <c r="KQL128" s="77"/>
      <c r="KQM128" s="77"/>
      <c r="KQN128" s="77"/>
      <c r="KQO128" s="77"/>
      <c r="KQP128" s="77"/>
      <c r="KQQ128" s="77"/>
      <c r="KQR128" s="77"/>
      <c r="KQS128" s="77"/>
      <c r="KQT128" s="77"/>
      <c r="KQU128" s="77"/>
      <c r="KQV128" s="77"/>
      <c r="KQW128" s="77"/>
      <c r="KQX128" s="77"/>
      <c r="KQY128" s="77"/>
      <c r="KQZ128" s="77"/>
      <c r="KRA128" s="77"/>
      <c r="KRB128" s="77"/>
      <c r="KRC128" s="77"/>
      <c r="KRD128" s="77"/>
      <c r="KRE128" s="77"/>
      <c r="KRF128" s="77"/>
      <c r="KRG128" s="77"/>
      <c r="KRH128" s="77"/>
      <c r="KRI128" s="77"/>
      <c r="KRJ128" s="77"/>
      <c r="KRK128" s="77"/>
      <c r="KRL128" s="77"/>
      <c r="KRM128" s="77"/>
      <c r="KRN128" s="77"/>
      <c r="KRO128" s="77"/>
      <c r="KRP128" s="77"/>
      <c r="KRQ128" s="77"/>
      <c r="KRR128" s="77"/>
      <c r="KRS128" s="77"/>
      <c r="KRT128" s="77"/>
      <c r="KRU128" s="77"/>
      <c r="KRV128" s="77"/>
      <c r="KRW128" s="77"/>
      <c r="KRX128" s="77"/>
      <c r="KRY128" s="77"/>
      <c r="KRZ128" s="77"/>
      <c r="KSA128" s="77"/>
      <c r="KSB128" s="77"/>
      <c r="KSC128" s="77"/>
      <c r="KSD128" s="77"/>
      <c r="KSE128" s="77"/>
      <c r="KSF128" s="77"/>
      <c r="KSG128" s="77"/>
      <c r="KSH128" s="77"/>
      <c r="KSI128" s="77"/>
      <c r="KSJ128" s="77"/>
      <c r="KSK128" s="77"/>
      <c r="KSL128" s="77"/>
      <c r="KSM128" s="77"/>
      <c r="KSN128" s="77"/>
      <c r="KSO128" s="77"/>
      <c r="KSP128" s="77"/>
      <c r="KSQ128" s="77"/>
      <c r="KSR128" s="77"/>
      <c r="KSS128" s="77"/>
      <c r="KST128" s="77"/>
      <c r="KSU128" s="77"/>
      <c r="KSV128" s="77"/>
      <c r="KSW128" s="77"/>
      <c r="KSX128" s="77"/>
      <c r="KSY128" s="77"/>
      <c r="KSZ128" s="77"/>
      <c r="KTA128" s="77"/>
      <c r="KTB128" s="77"/>
      <c r="KTC128" s="77"/>
      <c r="KTD128" s="77"/>
      <c r="KTE128" s="77"/>
      <c r="KTF128" s="77"/>
      <c r="KTG128" s="77"/>
      <c r="KTH128" s="77"/>
      <c r="KTI128" s="77"/>
      <c r="KTJ128" s="77"/>
      <c r="KTK128" s="77"/>
      <c r="KTL128" s="77"/>
      <c r="KTM128" s="77"/>
      <c r="KTN128" s="77"/>
      <c r="KTO128" s="77"/>
      <c r="KTP128" s="77"/>
      <c r="KTQ128" s="77"/>
      <c r="KTR128" s="77"/>
      <c r="KTS128" s="77"/>
      <c r="KTT128" s="77"/>
      <c r="KTU128" s="77"/>
      <c r="KTV128" s="77"/>
      <c r="KTW128" s="77"/>
      <c r="KTX128" s="77"/>
      <c r="KTY128" s="77"/>
      <c r="KTZ128" s="77"/>
      <c r="KUA128" s="77"/>
      <c r="KUB128" s="77"/>
      <c r="KUC128" s="77"/>
      <c r="KUD128" s="77"/>
      <c r="KUE128" s="77"/>
      <c r="KUF128" s="77"/>
      <c r="KUG128" s="77"/>
      <c r="KUH128" s="77"/>
      <c r="KUI128" s="77"/>
      <c r="KUJ128" s="77"/>
      <c r="KUK128" s="77"/>
      <c r="KUL128" s="77"/>
      <c r="KUM128" s="77"/>
      <c r="KUN128" s="77"/>
      <c r="KUO128" s="77"/>
      <c r="KUP128" s="77"/>
      <c r="KUQ128" s="77"/>
      <c r="KUR128" s="77"/>
      <c r="KUS128" s="77"/>
      <c r="KUT128" s="77"/>
      <c r="KUU128" s="77"/>
      <c r="KUV128" s="77"/>
      <c r="KUW128" s="77"/>
      <c r="KUX128" s="77"/>
      <c r="KUY128" s="77"/>
      <c r="KUZ128" s="77"/>
      <c r="KVA128" s="77"/>
      <c r="KVB128" s="77"/>
      <c r="KVC128" s="77"/>
      <c r="KVD128" s="77"/>
      <c r="KVE128" s="77"/>
      <c r="KVF128" s="77"/>
      <c r="KVG128" s="77"/>
      <c r="KVH128" s="77"/>
      <c r="KVI128" s="77"/>
      <c r="KVJ128" s="77"/>
      <c r="KVK128" s="77"/>
      <c r="KVL128" s="77"/>
      <c r="KVM128" s="77"/>
      <c r="KVN128" s="77"/>
      <c r="KVO128" s="77"/>
      <c r="KVP128" s="77"/>
      <c r="KVQ128" s="77"/>
      <c r="KVR128" s="77"/>
      <c r="KVS128" s="77"/>
      <c r="KVT128" s="77"/>
      <c r="KVU128" s="77"/>
      <c r="KVV128" s="77"/>
      <c r="KVW128" s="77"/>
      <c r="KVX128" s="77"/>
      <c r="KVY128" s="77"/>
      <c r="KVZ128" s="77"/>
      <c r="KWA128" s="77"/>
      <c r="KWB128" s="77"/>
      <c r="KWC128" s="77"/>
      <c r="KWD128" s="77"/>
      <c r="KWE128" s="77"/>
      <c r="KWF128" s="77"/>
      <c r="KWG128" s="77"/>
      <c r="KWH128" s="77"/>
      <c r="KWI128" s="77"/>
      <c r="KWJ128" s="77"/>
      <c r="KWK128" s="77"/>
      <c r="KWL128" s="77"/>
      <c r="KWM128" s="77"/>
      <c r="KWN128" s="77"/>
      <c r="KWO128" s="77"/>
      <c r="KWP128" s="77"/>
      <c r="KWQ128" s="77"/>
      <c r="KWR128" s="77"/>
      <c r="KWS128" s="77"/>
      <c r="KWT128" s="77"/>
      <c r="KWU128" s="77"/>
      <c r="KWV128" s="77"/>
      <c r="KWW128" s="77"/>
      <c r="KWX128" s="77"/>
      <c r="KWY128" s="77"/>
      <c r="KWZ128" s="77"/>
      <c r="KXA128" s="77"/>
      <c r="KXB128" s="77"/>
      <c r="KXC128" s="77"/>
      <c r="KXD128" s="77"/>
      <c r="KXE128" s="77"/>
      <c r="KXF128" s="77"/>
      <c r="KXG128" s="77"/>
      <c r="KXH128" s="77"/>
      <c r="KXI128" s="77"/>
      <c r="KXJ128" s="77"/>
      <c r="KXK128" s="77"/>
      <c r="KXL128" s="77"/>
      <c r="KXM128" s="77"/>
      <c r="KXN128" s="77"/>
      <c r="KXO128" s="77"/>
      <c r="KXP128" s="77"/>
      <c r="KXQ128" s="77"/>
      <c r="KXR128" s="77"/>
      <c r="KXS128" s="77"/>
      <c r="KXT128" s="77"/>
      <c r="KXU128" s="77"/>
      <c r="KXV128" s="77"/>
      <c r="KXW128" s="77"/>
      <c r="KXX128" s="77"/>
      <c r="KXY128" s="77"/>
      <c r="KXZ128" s="77"/>
      <c r="KYA128" s="77"/>
      <c r="KYB128" s="77"/>
      <c r="KYC128" s="77"/>
      <c r="KYD128" s="77"/>
      <c r="KYE128" s="77"/>
      <c r="KYF128" s="77"/>
      <c r="KYG128" s="77"/>
      <c r="KYH128" s="77"/>
      <c r="KYI128" s="77"/>
      <c r="KYJ128" s="77"/>
      <c r="KYK128" s="77"/>
      <c r="KYL128" s="77"/>
      <c r="KYM128" s="77"/>
      <c r="KYN128" s="77"/>
      <c r="KYO128" s="77"/>
      <c r="KYP128" s="77"/>
      <c r="KYQ128" s="77"/>
      <c r="KYR128" s="77"/>
      <c r="KYS128" s="77"/>
      <c r="KYT128" s="77"/>
      <c r="KYU128" s="77"/>
      <c r="KYV128" s="77"/>
      <c r="KYW128" s="77"/>
      <c r="KYX128" s="77"/>
      <c r="KYY128" s="77"/>
      <c r="KYZ128" s="77"/>
      <c r="KZA128" s="77"/>
      <c r="KZB128" s="77"/>
      <c r="KZC128" s="77"/>
      <c r="KZD128" s="77"/>
      <c r="KZE128" s="77"/>
      <c r="KZF128" s="77"/>
      <c r="KZG128" s="77"/>
      <c r="KZH128" s="77"/>
      <c r="KZI128" s="77"/>
      <c r="KZJ128" s="77"/>
      <c r="KZK128" s="77"/>
      <c r="KZL128" s="77"/>
      <c r="KZM128" s="77"/>
      <c r="KZN128" s="77"/>
      <c r="KZO128" s="77"/>
      <c r="KZP128" s="77"/>
      <c r="KZQ128" s="77"/>
      <c r="KZR128" s="77"/>
      <c r="KZS128" s="77"/>
      <c r="KZT128" s="77"/>
      <c r="KZU128" s="77"/>
      <c r="KZV128" s="77"/>
      <c r="KZW128" s="77"/>
      <c r="KZX128" s="77"/>
      <c r="KZY128" s="77"/>
      <c r="KZZ128" s="77"/>
      <c r="LAA128" s="77"/>
      <c r="LAB128" s="77"/>
      <c r="LAC128" s="77"/>
      <c r="LAD128" s="77"/>
      <c r="LAE128" s="77"/>
      <c r="LAF128" s="77"/>
      <c r="LAG128" s="77"/>
      <c r="LAH128" s="77"/>
      <c r="LAI128" s="77"/>
      <c r="LAJ128" s="77"/>
      <c r="LAK128" s="77"/>
      <c r="LAL128" s="77"/>
      <c r="LAM128" s="77"/>
      <c r="LAN128" s="77"/>
      <c r="LAO128" s="77"/>
      <c r="LAP128" s="77"/>
      <c r="LAQ128" s="77"/>
      <c r="LAR128" s="77"/>
      <c r="LAS128" s="77"/>
      <c r="LAT128" s="77"/>
      <c r="LAU128" s="77"/>
      <c r="LAV128" s="77"/>
      <c r="LAW128" s="77"/>
      <c r="LAX128" s="77"/>
      <c r="LAY128" s="77"/>
      <c r="LAZ128" s="77"/>
      <c r="LBA128" s="77"/>
      <c r="LBB128" s="77"/>
      <c r="LBC128" s="77"/>
      <c r="LBD128" s="77"/>
      <c r="LBE128" s="77"/>
      <c r="LBF128" s="77"/>
      <c r="LBG128" s="77"/>
      <c r="LBH128" s="77"/>
      <c r="LBI128" s="77"/>
      <c r="LBJ128" s="77"/>
      <c r="LBK128" s="77"/>
      <c r="LBL128" s="77"/>
      <c r="LBM128" s="77"/>
      <c r="LBN128" s="77"/>
      <c r="LBO128" s="77"/>
      <c r="LBP128" s="77"/>
      <c r="LBQ128" s="77"/>
      <c r="LBR128" s="77"/>
      <c r="LBS128" s="77"/>
      <c r="LBT128" s="77"/>
      <c r="LBU128" s="77"/>
      <c r="LBV128" s="77"/>
      <c r="LBW128" s="77"/>
      <c r="LBX128" s="77"/>
      <c r="LBY128" s="77"/>
      <c r="LBZ128" s="77"/>
      <c r="LCA128" s="77"/>
      <c r="LCB128" s="77"/>
      <c r="LCC128" s="77"/>
      <c r="LCD128" s="77"/>
      <c r="LCE128" s="77"/>
      <c r="LCF128" s="77"/>
      <c r="LCG128" s="77"/>
      <c r="LCH128" s="77"/>
      <c r="LCI128" s="77"/>
      <c r="LCJ128" s="77"/>
      <c r="LCK128" s="77"/>
      <c r="LCL128" s="77"/>
      <c r="LCM128" s="77"/>
      <c r="LCN128" s="77"/>
      <c r="LCO128" s="77"/>
      <c r="LCP128" s="77"/>
      <c r="LCQ128" s="77"/>
      <c r="LCR128" s="77"/>
      <c r="LCS128" s="77"/>
      <c r="LCT128" s="77"/>
      <c r="LCU128" s="77"/>
      <c r="LCV128" s="77"/>
      <c r="LCW128" s="77"/>
      <c r="LCX128" s="77"/>
      <c r="LCY128" s="77"/>
      <c r="LCZ128" s="77"/>
      <c r="LDA128" s="77"/>
      <c r="LDB128" s="77"/>
      <c r="LDC128" s="77"/>
      <c r="LDD128" s="77"/>
      <c r="LDE128" s="77"/>
      <c r="LDF128" s="77"/>
      <c r="LDG128" s="77"/>
      <c r="LDH128" s="77"/>
      <c r="LDI128" s="77"/>
      <c r="LDJ128" s="77"/>
      <c r="LDK128" s="77"/>
      <c r="LDL128" s="77"/>
      <c r="LDM128" s="77"/>
      <c r="LDN128" s="77"/>
      <c r="LDO128" s="77"/>
      <c r="LDP128" s="77"/>
      <c r="LDQ128" s="77"/>
      <c r="LDR128" s="77"/>
      <c r="LDS128" s="77"/>
      <c r="LDT128" s="77"/>
      <c r="LDU128" s="77"/>
      <c r="LDV128" s="77"/>
      <c r="LDW128" s="77"/>
      <c r="LDX128" s="77"/>
      <c r="LDY128" s="77"/>
      <c r="LDZ128" s="77"/>
      <c r="LEA128" s="77"/>
      <c r="LEB128" s="77"/>
      <c r="LEC128" s="77"/>
      <c r="LED128" s="77"/>
      <c r="LEE128" s="77"/>
      <c r="LEF128" s="77"/>
      <c r="LEG128" s="77"/>
      <c r="LEH128" s="77"/>
      <c r="LEI128" s="77"/>
      <c r="LEJ128" s="77"/>
      <c r="LEK128" s="77"/>
      <c r="LEL128" s="77"/>
      <c r="LEM128" s="77"/>
      <c r="LEN128" s="77"/>
      <c r="LEO128" s="77"/>
      <c r="LEP128" s="77"/>
      <c r="LEQ128" s="77"/>
      <c r="LER128" s="77"/>
      <c r="LES128" s="77"/>
      <c r="LET128" s="77"/>
      <c r="LEU128" s="77"/>
      <c r="LEV128" s="77"/>
      <c r="LEW128" s="77"/>
      <c r="LEX128" s="77"/>
      <c r="LEY128" s="77"/>
      <c r="LEZ128" s="77"/>
      <c r="LFA128" s="77"/>
      <c r="LFB128" s="77"/>
      <c r="LFC128" s="77"/>
      <c r="LFD128" s="77"/>
      <c r="LFE128" s="77"/>
      <c r="LFF128" s="77"/>
      <c r="LFG128" s="77"/>
      <c r="LFH128" s="77"/>
      <c r="LFI128" s="77"/>
      <c r="LFJ128" s="77"/>
      <c r="LFK128" s="77"/>
      <c r="LFL128" s="77"/>
      <c r="LFM128" s="77"/>
      <c r="LFN128" s="77"/>
      <c r="LFO128" s="77"/>
      <c r="LFP128" s="77"/>
      <c r="LFQ128" s="77"/>
      <c r="LFR128" s="77"/>
      <c r="LFS128" s="77"/>
      <c r="LFT128" s="77"/>
      <c r="LFU128" s="77"/>
      <c r="LFV128" s="77"/>
      <c r="LFW128" s="77"/>
      <c r="LFX128" s="77"/>
      <c r="LFY128" s="77"/>
      <c r="LFZ128" s="77"/>
      <c r="LGA128" s="77"/>
      <c r="LGB128" s="77"/>
      <c r="LGC128" s="77"/>
      <c r="LGD128" s="77"/>
      <c r="LGE128" s="77"/>
      <c r="LGF128" s="77"/>
      <c r="LGG128" s="77"/>
      <c r="LGH128" s="77"/>
      <c r="LGI128" s="77"/>
      <c r="LGJ128" s="77"/>
      <c r="LGK128" s="77"/>
      <c r="LGL128" s="77"/>
      <c r="LGM128" s="77"/>
      <c r="LGN128" s="77"/>
      <c r="LGO128" s="77"/>
      <c r="LGP128" s="77"/>
      <c r="LGQ128" s="77"/>
      <c r="LGR128" s="77"/>
      <c r="LGS128" s="77"/>
      <c r="LGT128" s="77"/>
      <c r="LGU128" s="77"/>
      <c r="LGV128" s="77"/>
      <c r="LGW128" s="77"/>
      <c r="LGX128" s="77"/>
      <c r="LGY128" s="77"/>
      <c r="LGZ128" s="77"/>
      <c r="LHA128" s="77"/>
      <c r="LHB128" s="77"/>
      <c r="LHC128" s="77"/>
      <c r="LHD128" s="77"/>
      <c r="LHE128" s="77"/>
      <c r="LHF128" s="77"/>
      <c r="LHG128" s="77"/>
      <c r="LHH128" s="77"/>
      <c r="LHI128" s="77"/>
      <c r="LHJ128" s="77"/>
      <c r="LHK128" s="77"/>
      <c r="LHL128" s="77"/>
      <c r="LHM128" s="77"/>
      <c r="LHN128" s="77"/>
      <c r="LHO128" s="77"/>
      <c r="LHP128" s="77"/>
      <c r="LHQ128" s="77"/>
      <c r="LHR128" s="77"/>
      <c r="LHS128" s="77"/>
      <c r="LHT128" s="77"/>
      <c r="LHU128" s="77"/>
      <c r="LHV128" s="77"/>
      <c r="LHW128" s="77"/>
      <c r="LHX128" s="77"/>
      <c r="LHY128" s="77"/>
      <c r="LHZ128" s="77"/>
      <c r="LIA128" s="77"/>
      <c r="LIB128" s="77"/>
      <c r="LIC128" s="77"/>
      <c r="LID128" s="77"/>
      <c r="LIE128" s="77"/>
      <c r="LIF128" s="77"/>
      <c r="LIG128" s="77"/>
      <c r="LIH128" s="77"/>
      <c r="LII128" s="77"/>
      <c r="LIJ128" s="77"/>
      <c r="LIK128" s="77"/>
      <c r="LIL128" s="77"/>
      <c r="LIM128" s="77"/>
      <c r="LIN128" s="77"/>
      <c r="LIO128" s="77"/>
      <c r="LIP128" s="77"/>
      <c r="LIQ128" s="77"/>
      <c r="LIR128" s="77"/>
      <c r="LIS128" s="77"/>
      <c r="LIT128" s="77"/>
      <c r="LIU128" s="77"/>
      <c r="LIV128" s="77"/>
      <c r="LIW128" s="77"/>
      <c r="LIX128" s="77"/>
      <c r="LIY128" s="77"/>
      <c r="LIZ128" s="77"/>
      <c r="LJA128" s="77"/>
      <c r="LJB128" s="77"/>
      <c r="LJC128" s="77"/>
      <c r="LJD128" s="77"/>
      <c r="LJE128" s="77"/>
      <c r="LJF128" s="77"/>
      <c r="LJG128" s="77"/>
      <c r="LJH128" s="77"/>
      <c r="LJI128" s="77"/>
      <c r="LJJ128" s="77"/>
      <c r="LJK128" s="77"/>
      <c r="LJL128" s="77"/>
      <c r="LJM128" s="77"/>
      <c r="LJN128" s="77"/>
      <c r="LJO128" s="77"/>
      <c r="LJP128" s="77"/>
      <c r="LJQ128" s="77"/>
      <c r="LJR128" s="77"/>
      <c r="LJS128" s="77"/>
      <c r="LJT128" s="77"/>
      <c r="LJU128" s="77"/>
      <c r="LJV128" s="77"/>
      <c r="LJW128" s="77"/>
      <c r="LJX128" s="77"/>
      <c r="LJY128" s="77"/>
      <c r="LJZ128" s="77"/>
      <c r="LKA128" s="77"/>
      <c r="LKB128" s="77"/>
      <c r="LKC128" s="77"/>
      <c r="LKD128" s="77"/>
      <c r="LKE128" s="77"/>
      <c r="LKF128" s="77"/>
      <c r="LKG128" s="77"/>
      <c r="LKH128" s="77"/>
      <c r="LKI128" s="77"/>
      <c r="LKJ128" s="77"/>
      <c r="LKK128" s="77"/>
      <c r="LKL128" s="77"/>
      <c r="LKM128" s="77"/>
      <c r="LKN128" s="77"/>
      <c r="LKO128" s="77"/>
      <c r="LKP128" s="77"/>
      <c r="LKQ128" s="77"/>
      <c r="LKR128" s="77"/>
      <c r="LKS128" s="77"/>
      <c r="LKT128" s="77"/>
      <c r="LKU128" s="77"/>
      <c r="LKV128" s="77"/>
      <c r="LKW128" s="77"/>
      <c r="LKX128" s="77"/>
      <c r="LKY128" s="77"/>
      <c r="LKZ128" s="77"/>
      <c r="LLA128" s="77"/>
      <c r="LLB128" s="77"/>
      <c r="LLC128" s="77"/>
      <c r="LLD128" s="77"/>
      <c r="LLE128" s="77"/>
      <c r="LLF128" s="77"/>
      <c r="LLG128" s="77"/>
      <c r="LLH128" s="77"/>
      <c r="LLI128" s="77"/>
      <c r="LLJ128" s="77"/>
      <c r="LLK128" s="77"/>
      <c r="LLL128" s="77"/>
      <c r="LLM128" s="77"/>
      <c r="LLN128" s="77"/>
      <c r="LLO128" s="77"/>
      <c r="LLP128" s="77"/>
      <c r="LLQ128" s="77"/>
      <c r="LLR128" s="77"/>
      <c r="LLS128" s="77"/>
      <c r="LLT128" s="77"/>
      <c r="LLU128" s="77"/>
      <c r="LLV128" s="77"/>
      <c r="LLW128" s="77"/>
      <c r="LLX128" s="77"/>
      <c r="LLY128" s="77"/>
      <c r="LLZ128" s="77"/>
      <c r="LMA128" s="77"/>
      <c r="LMB128" s="77"/>
      <c r="LMC128" s="77"/>
      <c r="LMD128" s="77"/>
      <c r="LME128" s="77"/>
      <c r="LMF128" s="77"/>
      <c r="LMG128" s="77"/>
      <c r="LMH128" s="77"/>
      <c r="LMI128" s="77"/>
      <c r="LMJ128" s="77"/>
      <c r="LMK128" s="77"/>
      <c r="LML128" s="77"/>
      <c r="LMM128" s="77"/>
      <c r="LMN128" s="77"/>
      <c r="LMO128" s="77"/>
      <c r="LMP128" s="77"/>
      <c r="LMQ128" s="77"/>
      <c r="LMR128" s="77"/>
      <c r="LMS128" s="77"/>
      <c r="LMT128" s="77"/>
      <c r="LMU128" s="77"/>
      <c r="LMV128" s="77"/>
      <c r="LMW128" s="77"/>
      <c r="LMX128" s="77"/>
      <c r="LMY128" s="77"/>
      <c r="LMZ128" s="77"/>
      <c r="LNA128" s="77"/>
      <c r="LNB128" s="77"/>
      <c r="LNC128" s="77"/>
      <c r="LND128" s="77"/>
      <c r="LNE128" s="77"/>
      <c r="LNF128" s="77"/>
      <c r="LNG128" s="77"/>
      <c r="LNH128" s="77"/>
      <c r="LNI128" s="77"/>
      <c r="LNJ128" s="77"/>
      <c r="LNK128" s="77"/>
      <c r="LNL128" s="77"/>
      <c r="LNM128" s="77"/>
      <c r="LNN128" s="77"/>
      <c r="LNO128" s="77"/>
      <c r="LNP128" s="77"/>
      <c r="LNQ128" s="77"/>
      <c r="LNR128" s="77"/>
      <c r="LNS128" s="77"/>
      <c r="LNT128" s="77"/>
      <c r="LNU128" s="77"/>
      <c r="LNV128" s="77"/>
      <c r="LNW128" s="77"/>
      <c r="LNX128" s="77"/>
      <c r="LNY128" s="77"/>
      <c r="LNZ128" s="77"/>
      <c r="LOA128" s="77"/>
      <c r="LOB128" s="77"/>
      <c r="LOC128" s="77"/>
      <c r="LOD128" s="77"/>
      <c r="LOE128" s="77"/>
      <c r="LOF128" s="77"/>
      <c r="LOG128" s="77"/>
      <c r="LOH128" s="77"/>
      <c r="LOI128" s="77"/>
      <c r="LOJ128" s="77"/>
      <c r="LOK128" s="77"/>
      <c r="LOL128" s="77"/>
      <c r="LOM128" s="77"/>
      <c r="LON128" s="77"/>
      <c r="LOO128" s="77"/>
      <c r="LOP128" s="77"/>
      <c r="LOQ128" s="77"/>
      <c r="LOR128" s="77"/>
      <c r="LOS128" s="77"/>
      <c r="LOT128" s="77"/>
      <c r="LOU128" s="77"/>
      <c r="LOV128" s="77"/>
      <c r="LOW128" s="77"/>
      <c r="LOX128" s="77"/>
      <c r="LOY128" s="77"/>
      <c r="LOZ128" s="77"/>
      <c r="LPA128" s="77"/>
      <c r="LPB128" s="77"/>
      <c r="LPC128" s="77"/>
      <c r="LPD128" s="77"/>
      <c r="LPE128" s="77"/>
      <c r="LPF128" s="77"/>
      <c r="LPG128" s="77"/>
      <c r="LPH128" s="77"/>
      <c r="LPI128" s="77"/>
      <c r="LPJ128" s="77"/>
      <c r="LPK128" s="77"/>
      <c r="LPL128" s="77"/>
      <c r="LPM128" s="77"/>
      <c r="LPN128" s="77"/>
      <c r="LPO128" s="77"/>
      <c r="LPP128" s="77"/>
      <c r="LPQ128" s="77"/>
      <c r="LPR128" s="77"/>
      <c r="LPS128" s="77"/>
      <c r="LPT128" s="77"/>
      <c r="LPU128" s="77"/>
      <c r="LPV128" s="77"/>
      <c r="LPW128" s="77"/>
      <c r="LPX128" s="77"/>
      <c r="LPY128" s="77"/>
      <c r="LPZ128" s="77"/>
      <c r="LQA128" s="77"/>
      <c r="LQB128" s="77"/>
      <c r="LQC128" s="77"/>
      <c r="LQD128" s="77"/>
      <c r="LQE128" s="77"/>
      <c r="LQF128" s="77"/>
      <c r="LQG128" s="77"/>
      <c r="LQH128" s="77"/>
      <c r="LQI128" s="77"/>
      <c r="LQJ128" s="77"/>
      <c r="LQK128" s="77"/>
      <c r="LQL128" s="77"/>
      <c r="LQM128" s="77"/>
      <c r="LQN128" s="77"/>
      <c r="LQO128" s="77"/>
      <c r="LQP128" s="77"/>
      <c r="LQQ128" s="77"/>
      <c r="LQR128" s="77"/>
      <c r="LQS128" s="77"/>
      <c r="LQT128" s="77"/>
      <c r="LQU128" s="77"/>
      <c r="LQV128" s="77"/>
      <c r="LQW128" s="77"/>
      <c r="LQX128" s="77"/>
      <c r="LQY128" s="77"/>
      <c r="LQZ128" s="77"/>
      <c r="LRA128" s="77"/>
      <c r="LRB128" s="77"/>
      <c r="LRC128" s="77"/>
      <c r="LRD128" s="77"/>
      <c r="LRE128" s="77"/>
      <c r="LRF128" s="77"/>
      <c r="LRG128" s="77"/>
      <c r="LRH128" s="77"/>
      <c r="LRI128" s="77"/>
      <c r="LRJ128" s="77"/>
      <c r="LRK128" s="77"/>
      <c r="LRL128" s="77"/>
      <c r="LRM128" s="77"/>
      <c r="LRN128" s="77"/>
      <c r="LRO128" s="77"/>
      <c r="LRP128" s="77"/>
      <c r="LRQ128" s="77"/>
      <c r="LRR128" s="77"/>
      <c r="LRS128" s="77"/>
      <c r="LRT128" s="77"/>
      <c r="LRU128" s="77"/>
      <c r="LRV128" s="77"/>
      <c r="LRW128" s="77"/>
      <c r="LRX128" s="77"/>
      <c r="LRY128" s="77"/>
      <c r="LRZ128" s="77"/>
      <c r="LSA128" s="77"/>
      <c r="LSB128" s="77"/>
      <c r="LSC128" s="77"/>
      <c r="LSD128" s="77"/>
      <c r="LSE128" s="77"/>
      <c r="LSF128" s="77"/>
      <c r="LSG128" s="77"/>
      <c r="LSH128" s="77"/>
      <c r="LSI128" s="77"/>
      <c r="LSJ128" s="77"/>
      <c r="LSK128" s="77"/>
      <c r="LSL128" s="77"/>
      <c r="LSM128" s="77"/>
      <c r="LSN128" s="77"/>
      <c r="LSO128" s="77"/>
      <c r="LSP128" s="77"/>
      <c r="LSQ128" s="77"/>
      <c r="LSR128" s="77"/>
      <c r="LSS128" s="77"/>
      <c r="LST128" s="77"/>
      <c r="LSU128" s="77"/>
      <c r="LSV128" s="77"/>
      <c r="LSW128" s="77"/>
      <c r="LSX128" s="77"/>
      <c r="LSY128" s="77"/>
      <c r="LSZ128" s="77"/>
      <c r="LTA128" s="77"/>
      <c r="LTB128" s="77"/>
      <c r="LTC128" s="77"/>
      <c r="LTD128" s="77"/>
      <c r="LTE128" s="77"/>
      <c r="LTF128" s="77"/>
      <c r="LTG128" s="77"/>
      <c r="LTH128" s="77"/>
      <c r="LTI128" s="77"/>
      <c r="LTJ128" s="77"/>
      <c r="LTK128" s="77"/>
      <c r="LTL128" s="77"/>
      <c r="LTM128" s="77"/>
      <c r="LTN128" s="77"/>
      <c r="LTO128" s="77"/>
      <c r="LTP128" s="77"/>
      <c r="LTQ128" s="77"/>
      <c r="LTR128" s="77"/>
      <c r="LTS128" s="77"/>
      <c r="LTT128" s="77"/>
      <c r="LTU128" s="77"/>
      <c r="LTV128" s="77"/>
      <c r="LTW128" s="77"/>
      <c r="LTX128" s="77"/>
      <c r="LTY128" s="77"/>
      <c r="LTZ128" s="77"/>
      <c r="LUA128" s="77"/>
      <c r="LUB128" s="77"/>
      <c r="LUC128" s="77"/>
      <c r="LUD128" s="77"/>
      <c r="LUE128" s="77"/>
      <c r="LUF128" s="77"/>
      <c r="LUG128" s="77"/>
      <c r="LUH128" s="77"/>
      <c r="LUI128" s="77"/>
      <c r="LUJ128" s="77"/>
      <c r="LUK128" s="77"/>
      <c r="LUL128" s="77"/>
      <c r="LUM128" s="77"/>
      <c r="LUN128" s="77"/>
      <c r="LUO128" s="77"/>
      <c r="LUP128" s="77"/>
      <c r="LUQ128" s="77"/>
      <c r="LUR128" s="77"/>
      <c r="LUS128" s="77"/>
      <c r="LUT128" s="77"/>
      <c r="LUU128" s="77"/>
      <c r="LUV128" s="77"/>
      <c r="LUW128" s="77"/>
      <c r="LUX128" s="77"/>
      <c r="LUY128" s="77"/>
      <c r="LUZ128" s="77"/>
      <c r="LVA128" s="77"/>
      <c r="LVB128" s="77"/>
      <c r="LVC128" s="77"/>
      <c r="LVD128" s="77"/>
      <c r="LVE128" s="77"/>
      <c r="LVF128" s="77"/>
      <c r="LVG128" s="77"/>
      <c r="LVH128" s="77"/>
      <c r="LVI128" s="77"/>
      <c r="LVJ128" s="77"/>
      <c r="LVK128" s="77"/>
      <c r="LVL128" s="77"/>
      <c r="LVM128" s="77"/>
      <c r="LVN128" s="77"/>
      <c r="LVO128" s="77"/>
      <c r="LVP128" s="77"/>
      <c r="LVQ128" s="77"/>
      <c r="LVR128" s="77"/>
      <c r="LVS128" s="77"/>
      <c r="LVT128" s="77"/>
      <c r="LVU128" s="77"/>
      <c r="LVV128" s="77"/>
      <c r="LVW128" s="77"/>
      <c r="LVX128" s="77"/>
      <c r="LVY128" s="77"/>
      <c r="LVZ128" s="77"/>
      <c r="LWA128" s="77"/>
      <c r="LWB128" s="77"/>
      <c r="LWC128" s="77"/>
      <c r="LWD128" s="77"/>
      <c r="LWE128" s="77"/>
      <c r="LWF128" s="77"/>
      <c r="LWG128" s="77"/>
      <c r="LWH128" s="77"/>
      <c r="LWI128" s="77"/>
      <c r="LWJ128" s="77"/>
      <c r="LWK128" s="77"/>
      <c r="LWL128" s="77"/>
      <c r="LWM128" s="77"/>
      <c r="LWN128" s="77"/>
      <c r="LWO128" s="77"/>
      <c r="LWP128" s="77"/>
      <c r="LWQ128" s="77"/>
      <c r="LWR128" s="77"/>
      <c r="LWS128" s="77"/>
      <c r="LWT128" s="77"/>
      <c r="LWU128" s="77"/>
      <c r="LWV128" s="77"/>
      <c r="LWW128" s="77"/>
      <c r="LWX128" s="77"/>
      <c r="LWY128" s="77"/>
      <c r="LWZ128" s="77"/>
      <c r="LXA128" s="77"/>
      <c r="LXB128" s="77"/>
      <c r="LXC128" s="77"/>
      <c r="LXD128" s="77"/>
      <c r="LXE128" s="77"/>
      <c r="LXF128" s="77"/>
      <c r="LXG128" s="77"/>
      <c r="LXH128" s="77"/>
      <c r="LXI128" s="77"/>
      <c r="LXJ128" s="77"/>
      <c r="LXK128" s="77"/>
      <c r="LXL128" s="77"/>
      <c r="LXM128" s="77"/>
      <c r="LXN128" s="77"/>
      <c r="LXO128" s="77"/>
      <c r="LXP128" s="77"/>
      <c r="LXQ128" s="77"/>
      <c r="LXR128" s="77"/>
      <c r="LXS128" s="77"/>
      <c r="LXT128" s="77"/>
      <c r="LXU128" s="77"/>
      <c r="LXV128" s="77"/>
      <c r="LXW128" s="77"/>
      <c r="LXX128" s="77"/>
      <c r="LXY128" s="77"/>
      <c r="LXZ128" s="77"/>
      <c r="LYA128" s="77"/>
      <c r="LYB128" s="77"/>
      <c r="LYC128" s="77"/>
      <c r="LYD128" s="77"/>
      <c r="LYE128" s="77"/>
      <c r="LYF128" s="77"/>
      <c r="LYG128" s="77"/>
      <c r="LYH128" s="77"/>
      <c r="LYI128" s="77"/>
      <c r="LYJ128" s="77"/>
      <c r="LYK128" s="77"/>
      <c r="LYL128" s="77"/>
      <c r="LYM128" s="77"/>
      <c r="LYN128" s="77"/>
      <c r="LYO128" s="77"/>
      <c r="LYP128" s="77"/>
      <c r="LYQ128" s="77"/>
      <c r="LYR128" s="77"/>
      <c r="LYS128" s="77"/>
      <c r="LYT128" s="77"/>
      <c r="LYU128" s="77"/>
      <c r="LYV128" s="77"/>
      <c r="LYW128" s="77"/>
      <c r="LYX128" s="77"/>
      <c r="LYY128" s="77"/>
      <c r="LYZ128" s="77"/>
      <c r="LZA128" s="77"/>
      <c r="LZB128" s="77"/>
      <c r="LZC128" s="77"/>
      <c r="LZD128" s="77"/>
      <c r="LZE128" s="77"/>
      <c r="LZF128" s="77"/>
      <c r="LZG128" s="77"/>
      <c r="LZH128" s="77"/>
      <c r="LZI128" s="77"/>
      <c r="LZJ128" s="77"/>
      <c r="LZK128" s="77"/>
      <c r="LZL128" s="77"/>
      <c r="LZM128" s="77"/>
      <c r="LZN128" s="77"/>
      <c r="LZO128" s="77"/>
      <c r="LZP128" s="77"/>
      <c r="LZQ128" s="77"/>
      <c r="LZR128" s="77"/>
      <c r="LZS128" s="77"/>
      <c r="LZT128" s="77"/>
      <c r="LZU128" s="77"/>
      <c r="LZV128" s="77"/>
      <c r="LZW128" s="77"/>
      <c r="LZX128" s="77"/>
      <c r="LZY128" s="77"/>
      <c r="LZZ128" s="77"/>
      <c r="MAA128" s="77"/>
      <c r="MAB128" s="77"/>
      <c r="MAC128" s="77"/>
      <c r="MAD128" s="77"/>
      <c r="MAE128" s="77"/>
      <c r="MAF128" s="77"/>
      <c r="MAG128" s="77"/>
      <c r="MAH128" s="77"/>
      <c r="MAI128" s="77"/>
      <c r="MAJ128" s="77"/>
      <c r="MAK128" s="77"/>
      <c r="MAL128" s="77"/>
      <c r="MAM128" s="77"/>
      <c r="MAN128" s="77"/>
      <c r="MAO128" s="77"/>
      <c r="MAP128" s="77"/>
      <c r="MAQ128" s="77"/>
      <c r="MAR128" s="77"/>
      <c r="MAS128" s="77"/>
      <c r="MAT128" s="77"/>
      <c r="MAU128" s="77"/>
      <c r="MAV128" s="77"/>
      <c r="MAW128" s="77"/>
      <c r="MAX128" s="77"/>
      <c r="MAY128" s="77"/>
      <c r="MAZ128" s="77"/>
      <c r="MBA128" s="77"/>
      <c r="MBB128" s="77"/>
      <c r="MBC128" s="77"/>
      <c r="MBD128" s="77"/>
      <c r="MBE128" s="77"/>
      <c r="MBF128" s="77"/>
      <c r="MBG128" s="77"/>
      <c r="MBH128" s="77"/>
      <c r="MBI128" s="77"/>
      <c r="MBJ128" s="77"/>
      <c r="MBK128" s="77"/>
      <c r="MBL128" s="77"/>
      <c r="MBM128" s="77"/>
      <c r="MBN128" s="77"/>
      <c r="MBO128" s="77"/>
      <c r="MBP128" s="77"/>
      <c r="MBQ128" s="77"/>
      <c r="MBR128" s="77"/>
      <c r="MBS128" s="77"/>
      <c r="MBT128" s="77"/>
      <c r="MBU128" s="77"/>
      <c r="MBV128" s="77"/>
      <c r="MBW128" s="77"/>
      <c r="MBX128" s="77"/>
      <c r="MBY128" s="77"/>
      <c r="MBZ128" s="77"/>
      <c r="MCA128" s="77"/>
      <c r="MCB128" s="77"/>
      <c r="MCC128" s="77"/>
      <c r="MCD128" s="77"/>
      <c r="MCE128" s="77"/>
      <c r="MCF128" s="77"/>
      <c r="MCG128" s="77"/>
      <c r="MCH128" s="77"/>
      <c r="MCI128" s="77"/>
      <c r="MCJ128" s="77"/>
      <c r="MCK128" s="77"/>
      <c r="MCL128" s="77"/>
      <c r="MCM128" s="77"/>
      <c r="MCN128" s="77"/>
      <c r="MCO128" s="77"/>
      <c r="MCP128" s="77"/>
      <c r="MCQ128" s="77"/>
      <c r="MCR128" s="77"/>
      <c r="MCS128" s="77"/>
      <c r="MCT128" s="77"/>
      <c r="MCU128" s="77"/>
      <c r="MCV128" s="77"/>
      <c r="MCW128" s="77"/>
      <c r="MCX128" s="77"/>
      <c r="MCY128" s="77"/>
      <c r="MCZ128" s="77"/>
      <c r="MDA128" s="77"/>
      <c r="MDB128" s="77"/>
      <c r="MDC128" s="77"/>
      <c r="MDD128" s="77"/>
      <c r="MDE128" s="77"/>
      <c r="MDF128" s="77"/>
      <c r="MDG128" s="77"/>
      <c r="MDH128" s="77"/>
      <c r="MDI128" s="77"/>
      <c r="MDJ128" s="77"/>
      <c r="MDK128" s="77"/>
      <c r="MDL128" s="77"/>
      <c r="MDM128" s="77"/>
      <c r="MDN128" s="77"/>
      <c r="MDO128" s="77"/>
      <c r="MDP128" s="77"/>
      <c r="MDQ128" s="77"/>
      <c r="MDR128" s="77"/>
      <c r="MDS128" s="77"/>
      <c r="MDT128" s="77"/>
      <c r="MDU128" s="77"/>
      <c r="MDV128" s="77"/>
      <c r="MDW128" s="77"/>
      <c r="MDX128" s="77"/>
      <c r="MDY128" s="77"/>
      <c r="MDZ128" s="77"/>
      <c r="MEA128" s="77"/>
      <c r="MEB128" s="77"/>
      <c r="MEC128" s="77"/>
      <c r="MED128" s="77"/>
      <c r="MEE128" s="77"/>
      <c r="MEF128" s="77"/>
      <c r="MEG128" s="77"/>
      <c r="MEH128" s="77"/>
      <c r="MEI128" s="77"/>
      <c r="MEJ128" s="77"/>
      <c r="MEK128" s="77"/>
      <c r="MEL128" s="77"/>
      <c r="MEM128" s="77"/>
      <c r="MEN128" s="77"/>
      <c r="MEO128" s="77"/>
      <c r="MEP128" s="77"/>
      <c r="MEQ128" s="77"/>
      <c r="MER128" s="77"/>
      <c r="MES128" s="77"/>
      <c r="MET128" s="77"/>
      <c r="MEU128" s="77"/>
      <c r="MEV128" s="77"/>
      <c r="MEW128" s="77"/>
      <c r="MEX128" s="77"/>
      <c r="MEY128" s="77"/>
      <c r="MEZ128" s="77"/>
      <c r="MFA128" s="77"/>
      <c r="MFB128" s="77"/>
      <c r="MFC128" s="77"/>
      <c r="MFD128" s="77"/>
      <c r="MFE128" s="77"/>
      <c r="MFF128" s="77"/>
      <c r="MFG128" s="77"/>
      <c r="MFH128" s="77"/>
      <c r="MFI128" s="77"/>
      <c r="MFJ128" s="77"/>
      <c r="MFK128" s="77"/>
      <c r="MFL128" s="77"/>
      <c r="MFM128" s="77"/>
      <c r="MFN128" s="77"/>
      <c r="MFO128" s="77"/>
      <c r="MFP128" s="77"/>
      <c r="MFQ128" s="77"/>
      <c r="MFR128" s="77"/>
      <c r="MFS128" s="77"/>
      <c r="MFT128" s="77"/>
      <c r="MFU128" s="77"/>
      <c r="MFV128" s="77"/>
      <c r="MFW128" s="77"/>
      <c r="MFX128" s="77"/>
      <c r="MFY128" s="77"/>
      <c r="MFZ128" s="77"/>
      <c r="MGA128" s="77"/>
      <c r="MGB128" s="77"/>
      <c r="MGC128" s="77"/>
      <c r="MGD128" s="77"/>
      <c r="MGE128" s="77"/>
      <c r="MGF128" s="77"/>
      <c r="MGG128" s="77"/>
      <c r="MGH128" s="77"/>
      <c r="MGI128" s="77"/>
      <c r="MGJ128" s="77"/>
      <c r="MGK128" s="77"/>
      <c r="MGL128" s="77"/>
      <c r="MGM128" s="77"/>
      <c r="MGN128" s="77"/>
      <c r="MGO128" s="77"/>
      <c r="MGP128" s="77"/>
      <c r="MGQ128" s="77"/>
      <c r="MGR128" s="77"/>
      <c r="MGS128" s="77"/>
      <c r="MGT128" s="77"/>
      <c r="MGU128" s="77"/>
      <c r="MGV128" s="77"/>
      <c r="MGW128" s="77"/>
      <c r="MGX128" s="77"/>
      <c r="MGY128" s="77"/>
      <c r="MGZ128" s="77"/>
      <c r="MHA128" s="77"/>
      <c r="MHB128" s="77"/>
      <c r="MHC128" s="77"/>
      <c r="MHD128" s="77"/>
      <c r="MHE128" s="77"/>
      <c r="MHF128" s="77"/>
      <c r="MHG128" s="77"/>
      <c r="MHH128" s="77"/>
      <c r="MHI128" s="77"/>
      <c r="MHJ128" s="77"/>
      <c r="MHK128" s="77"/>
      <c r="MHL128" s="77"/>
      <c r="MHM128" s="77"/>
      <c r="MHN128" s="77"/>
      <c r="MHO128" s="77"/>
      <c r="MHP128" s="77"/>
      <c r="MHQ128" s="77"/>
      <c r="MHR128" s="77"/>
      <c r="MHS128" s="77"/>
      <c r="MHT128" s="77"/>
      <c r="MHU128" s="77"/>
      <c r="MHV128" s="77"/>
      <c r="MHW128" s="77"/>
      <c r="MHX128" s="77"/>
      <c r="MHY128" s="77"/>
      <c r="MHZ128" s="77"/>
      <c r="MIA128" s="77"/>
      <c r="MIB128" s="77"/>
      <c r="MIC128" s="77"/>
      <c r="MID128" s="77"/>
      <c r="MIE128" s="77"/>
      <c r="MIF128" s="77"/>
      <c r="MIG128" s="77"/>
      <c r="MIH128" s="77"/>
      <c r="MII128" s="77"/>
      <c r="MIJ128" s="77"/>
      <c r="MIK128" s="77"/>
      <c r="MIL128" s="77"/>
      <c r="MIM128" s="77"/>
      <c r="MIN128" s="77"/>
      <c r="MIO128" s="77"/>
      <c r="MIP128" s="77"/>
      <c r="MIQ128" s="77"/>
      <c r="MIR128" s="77"/>
      <c r="MIS128" s="77"/>
      <c r="MIT128" s="77"/>
      <c r="MIU128" s="77"/>
      <c r="MIV128" s="77"/>
      <c r="MIW128" s="77"/>
      <c r="MIX128" s="77"/>
      <c r="MIY128" s="77"/>
      <c r="MIZ128" s="77"/>
      <c r="MJA128" s="77"/>
      <c r="MJB128" s="77"/>
      <c r="MJC128" s="77"/>
      <c r="MJD128" s="77"/>
      <c r="MJE128" s="77"/>
      <c r="MJF128" s="77"/>
      <c r="MJG128" s="77"/>
      <c r="MJH128" s="77"/>
      <c r="MJI128" s="77"/>
      <c r="MJJ128" s="77"/>
      <c r="MJK128" s="77"/>
      <c r="MJL128" s="77"/>
      <c r="MJM128" s="77"/>
      <c r="MJN128" s="77"/>
      <c r="MJO128" s="77"/>
      <c r="MJP128" s="77"/>
      <c r="MJQ128" s="77"/>
      <c r="MJR128" s="77"/>
      <c r="MJS128" s="77"/>
      <c r="MJT128" s="77"/>
      <c r="MJU128" s="77"/>
      <c r="MJV128" s="77"/>
      <c r="MJW128" s="77"/>
      <c r="MJX128" s="77"/>
      <c r="MJY128" s="77"/>
      <c r="MJZ128" s="77"/>
      <c r="MKA128" s="77"/>
      <c r="MKB128" s="77"/>
      <c r="MKC128" s="77"/>
      <c r="MKD128" s="77"/>
      <c r="MKE128" s="77"/>
      <c r="MKF128" s="77"/>
      <c r="MKG128" s="77"/>
      <c r="MKH128" s="77"/>
      <c r="MKI128" s="77"/>
      <c r="MKJ128" s="77"/>
      <c r="MKK128" s="77"/>
      <c r="MKL128" s="77"/>
      <c r="MKM128" s="77"/>
      <c r="MKN128" s="77"/>
      <c r="MKO128" s="77"/>
      <c r="MKP128" s="77"/>
      <c r="MKQ128" s="77"/>
      <c r="MKR128" s="77"/>
      <c r="MKS128" s="77"/>
      <c r="MKT128" s="77"/>
      <c r="MKU128" s="77"/>
      <c r="MKV128" s="77"/>
      <c r="MKW128" s="77"/>
      <c r="MKX128" s="77"/>
      <c r="MKY128" s="77"/>
      <c r="MKZ128" s="77"/>
      <c r="MLA128" s="77"/>
      <c r="MLB128" s="77"/>
      <c r="MLC128" s="77"/>
      <c r="MLD128" s="77"/>
      <c r="MLE128" s="77"/>
      <c r="MLF128" s="77"/>
      <c r="MLG128" s="77"/>
      <c r="MLH128" s="77"/>
      <c r="MLI128" s="77"/>
      <c r="MLJ128" s="77"/>
      <c r="MLK128" s="77"/>
      <c r="MLL128" s="77"/>
      <c r="MLM128" s="77"/>
      <c r="MLN128" s="77"/>
      <c r="MLO128" s="77"/>
      <c r="MLP128" s="77"/>
      <c r="MLQ128" s="77"/>
      <c r="MLR128" s="77"/>
      <c r="MLS128" s="77"/>
      <c r="MLT128" s="77"/>
      <c r="MLU128" s="77"/>
      <c r="MLV128" s="77"/>
      <c r="MLW128" s="77"/>
      <c r="MLX128" s="77"/>
      <c r="MLY128" s="77"/>
      <c r="MLZ128" s="77"/>
      <c r="MMA128" s="77"/>
      <c r="MMB128" s="77"/>
      <c r="MMC128" s="77"/>
      <c r="MMD128" s="77"/>
      <c r="MME128" s="77"/>
      <c r="MMF128" s="77"/>
      <c r="MMG128" s="77"/>
      <c r="MMH128" s="77"/>
      <c r="MMI128" s="77"/>
      <c r="MMJ128" s="77"/>
      <c r="MMK128" s="77"/>
      <c r="MML128" s="77"/>
      <c r="MMM128" s="77"/>
      <c r="MMN128" s="77"/>
      <c r="MMO128" s="77"/>
      <c r="MMP128" s="77"/>
      <c r="MMQ128" s="77"/>
      <c r="MMR128" s="77"/>
      <c r="MMS128" s="77"/>
      <c r="MMT128" s="77"/>
      <c r="MMU128" s="77"/>
      <c r="MMV128" s="77"/>
      <c r="MMW128" s="77"/>
      <c r="MMX128" s="77"/>
      <c r="MMY128" s="77"/>
      <c r="MMZ128" s="77"/>
      <c r="MNA128" s="77"/>
      <c r="MNB128" s="77"/>
      <c r="MNC128" s="77"/>
      <c r="MND128" s="77"/>
      <c r="MNE128" s="77"/>
      <c r="MNF128" s="77"/>
      <c r="MNG128" s="77"/>
      <c r="MNH128" s="77"/>
      <c r="MNI128" s="77"/>
      <c r="MNJ128" s="77"/>
      <c r="MNK128" s="77"/>
      <c r="MNL128" s="77"/>
      <c r="MNM128" s="77"/>
      <c r="MNN128" s="77"/>
      <c r="MNO128" s="77"/>
      <c r="MNP128" s="77"/>
      <c r="MNQ128" s="77"/>
      <c r="MNR128" s="77"/>
      <c r="MNS128" s="77"/>
      <c r="MNT128" s="77"/>
      <c r="MNU128" s="77"/>
      <c r="MNV128" s="77"/>
      <c r="MNW128" s="77"/>
      <c r="MNX128" s="77"/>
      <c r="MNY128" s="77"/>
      <c r="MNZ128" s="77"/>
      <c r="MOA128" s="77"/>
      <c r="MOB128" s="77"/>
      <c r="MOC128" s="77"/>
      <c r="MOD128" s="77"/>
      <c r="MOE128" s="77"/>
      <c r="MOF128" s="77"/>
      <c r="MOG128" s="77"/>
      <c r="MOH128" s="77"/>
      <c r="MOI128" s="77"/>
      <c r="MOJ128" s="77"/>
      <c r="MOK128" s="77"/>
      <c r="MOL128" s="77"/>
      <c r="MOM128" s="77"/>
      <c r="MON128" s="77"/>
      <c r="MOO128" s="77"/>
      <c r="MOP128" s="77"/>
      <c r="MOQ128" s="77"/>
      <c r="MOR128" s="77"/>
      <c r="MOS128" s="77"/>
      <c r="MOT128" s="77"/>
      <c r="MOU128" s="77"/>
      <c r="MOV128" s="77"/>
      <c r="MOW128" s="77"/>
      <c r="MOX128" s="77"/>
      <c r="MOY128" s="77"/>
      <c r="MOZ128" s="77"/>
      <c r="MPA128" s="77"/>
      <c r="MPB128" s="77"/>
      <c r="MPC128" s="77"/>
      <c r="MPD128" s="77"/>
      <c r="MPE128" s="77"/>
      <c r="MPF128" s="77"/>
      <c r="MPG128" s="77"/>
      <c r="MPH128" s="77"/>
      <c r="MPI128" s="77"/>
      <c r="MPJ128" s="77"/>
      <c r="MPK128" s="77"/>
      <c r="MPL128" s="77"/>
      <c r="MPM128" s="77"/>
      <c r="MPN128" s="77"/>
      <c r="MPO128" s="77"/>
      <c r="MPP128" s="77"/>
      <c r="MPQ128" s="77"/>
      <c r="MPR128" s="77"/>
      <c r="MPS128" s="77"/>
      <c r="MPT128" s="77"/>
      <c r="MPU128" s="77"/>
      <c r="MPV128" s="77"/>
      <c r="MPW128" s="77"/>
      <c r="MPX128" s="77"/>
      <c r="MPY128" s="77"/>
      <c r="MPZ128" s="77"/>
      <c r="MQA128" s="77"/>
      <c r="MQB128" s="77"/>
      <c r="MQC128" s="77"/>
      <c r="MQD128" s="77"/>
      <c r="MQE128" s="77"/>
      <c r="MQF128" s="77"/>
      <c r="MQG128" s="77"/>
      <c r="MQH128" s="77"/>
      <c r="MQI128" s="77"/>
      <c r="MQJ128" s="77"/>
      <c r="MQK128" s="77"/>
      <c r="MQL128" s="77"/>
      <c r="MQM128" s="77"/>
      <c r="MQN128" s="77"/>
      <c r="MQO128" s="77"/>
      <c r="MQP128" s="77"/>
      <c r="MQQ128" s="77"/>
      <c r="MQR128" s="77"/>
      <c r="MQS128" s="77"/>
      <c r="MQT128" s="77"/>
      <c r="MQU128" s="77"/>
      <c r="MQV128" s="77"/>
      <c r="MQW128" s="77"/>
      <c r="MQX128" s="77"/>
      <c r="MQY128" s="77"/>
      <c r="MQZ128" s="77"/>
      <c r="MRA128" s="77"/>
      <c r="MRB128" s="77"/>
      <c r="MRC128" s="77"/>
      <c r="MRD128" s="77"/>
      <c r="MRE128" s="77"/>
      <c r="MRF128" s="77"/>
      <c r="MRG128" s="77"/>
      <c r="MRH128" s="77"/>
      <c r="MRI128" s="77"/>
      <c r="MRJ128" s="77"/>
      <c r="MRK128" s="77"/>
      <c r="MRL128" s="77"/>
      <c r="MRM128" s="77"/>
      <c r="MRN128" s="77"/>
      <c r="MRO128" s="77"/>
      <c r="MRP128" s="77"/>
      <c r="MRQ128" s="77"/>
      <c r="MRR128" s="77"/>
      <c r="MRS128" s="77"/>
      <c r="MRT128" s="77"/>
      <c r="MRU128" s="77"/>
      <c r="MRV128" s="77"/>
      <c r="MRW128" s="77"/>
      <c r="MRX128" s="77"/>
      <c r="MRY128" s="77"/>
      <c r="MRZ128" s="77"/>
      <c r="MSA128" s="77"/>
      <c r="MSB128" s="77"/>
      <c r="MSC128" s="77"/>
      <c r="MSD128" s="77"/>
      <c r="MSE128" s="77"/>
      <c r="MSF128" s="77"/>
      <c r="MSG128" s="77"/>
      <c r="MSH128" s="77"/>
      <c r="MSI128" s="77"/>
      <c r="MSJ128" s="77"/>
      <c r="MSK128" s="77"/>
      <c r="MSL128" s="77"/>
      <c r="MSM128" s="77"/>
      <c r="MSN128" s="77"/>
      <c r="MSO128" s="77"/>
      <c r="MSP128" s="77"/>
      <c r="MSQ128" s="77"/>
      <c r="MSR128" s="77"/>
      <c r="MSS128" s="77"/>
      <c r="MST128" s="77"/>
      <c r="MSU128" s="77"/>
      <c r="MSV128" s="77"/>
      <c r="MSW128" s="77"/>
      <c r="MSX128" s="77"/>
      <c r="MSY128" s="77"/>
      <c r="MSZ128" s="77"/>
      <c r="MTA128" s="77"/>
      <c r="MTB128" s="77"/>
      <c r="MTC128" s="77"/>
      <c r="MTD128" s="77"/>
      <c r="MTE128" s="77"/>
      <c r="MTF128" s="77"/>
      <c r="MTG128" s="77"/>
      <c r="MTH128" s="77"/>
      <c r="MTI128" s="77"/>
      <c r="MTJ128" s="77"/>
      <c r="MTK128" s="77"/>
      <c r="MTL128" s="77"/>
      <c r="MTM128" s="77"/>
      <c r="MTN128" s="77"/>
      <c r="MTO128" s="77"/>
      <c r="MTP128" s="77"/>
      <c r="MTQ128" s="77"/>
      <c r="MTR128" s="77"/>
      <c r="MTS128" s="77"/>
      <c r="MTT128" s="77"/>
      <c r="MTU128" s="77"/>
      <c r="MTV128" s="77"/>
      <c r="MTW128" s="77"/>
      <c r="MTX128" s="77"/>
      <c r="MTY128" s="77"/>
      <c r="MTZ128" s="77"/>
      <c r="MUA128" s="77"/>
      <c r="MUB128" s="77"/>
      <c r="MUC128" s="77"/>
      <c r="MUD128" s="77"/>
      <c r="MUE128" s="77"/>
      <c r="MUF128" s="77"/>
      <c r="MUG128" s="77"/>
      <c r="MUH128" s="77"/>
      <c r="MUI128" s="77"/>
      <c r="MUJ128" s="77"/>
      <c r="MUK128" s="77"/>
      <c r="MUL128" s="77"/>
      <c r="MUM128" s="77"/>
      <c r="MUN128" s="77"/>
      <c r="MUO128" s="77"/>
      <c r="MUP128" s="77"/>
      <c r="MUQ128" s="77"/>
      <c r="MUR128" s="77"/>
      <c r="MUS128" s="77"/>
      <c r="MUT128" s="77"/>
      <c r="MUU128" s="77"/>
      <c r="MUV128" s="77"/>
      <c r="MUW128" s="77"/>
      <c r="MUX128" s="77"/>
      <c r="MUY128" s="77"/>
      <c r="MUZ128" s="77"/>
      <c r="MVA128" s="77"/>
      <c r="MVB128" s="77"/>
      <c r="MVC128" s="77"/>
      <c r="MVD128" s="77"/>
      <c r="MVE128" s="77"/>
      <c r="MVF128" s="77"/>
      <c r="MVG128" s="77"/>
      <c r="MVH128" s="77"/>
      <c r="MVI128" s="77"/>
      <c r="MVJ128" s="77"/>
      <c r="MVK128" s="77"/>
      <c r="MVL128" s="77"/>
      <c r="MVM128" s="77"/>
      <c r="MVN128" s="77"/>
      <c r="MVO128" s="77"/>
      <c r="MVP128" s="77"/>
      <c r="MVQ128" s="77"/>
      <c r="MVR128" s="77"/>
      <c r="MVS128" s="77"/>
      <c r="MVT128" s="77"/>
      <c r="MVU128" s="77"/>
      <c r="MVV128" s="77"/>
      <c r="MVW128" s="77"/>
      <c r="MVX128" s="77"/>
      <c r="MVY128" s="77"/>
      <c r="MVZ128" s="77"/>
      <c r="MWA128" s="77"/>
      <c r="MWB128" s="77"/>
      <c r="MWC128" s="77"/>
      <c r="MWD128" s="77"/>
      <c r="MWE128" s="77"/>
      <c r="MWF128" s="77"/>
      <c r="MWG128" s="77"/>
      <c r="MWH128" s="77"/>
      <c r="MWI128" s="77"/>
      <c r="MWJ128" s="77"/>
      <c r="MWK128" s="77"/>
      <c r="MWL128" s="77"/>
      <c r="MWM128" s="77"/>
      <c r="MWN128" s="77"/>
      <c r="MWO128" s="77"/>
      <c r="MWP128" s="77"/>
      <c r="MWQ128" s="77"/>
      <c r="MWR128" s="77"/>
      <c r="MWS128" s="77"/>
      <c r="MWT128" s="77"/>
      <c r="MWU128" s="77"/>
      <c r="MWV128" s="77"/>
      <c r="MWW128" s="77"/>
      <c r="MWX128" s="77"/>
      <c r="MWY128" s="77"/>
      <c r="MWZ128" s="77"/>
      <c r="MXA128" s="77"/>
      <c r="MXB128" s="77"/>
      <c r="MXC128" s="77"/>
      <c r="MXD128" s="77"/>
      <c r="MXE128" s="77"/>
      <c r="MXF128" s="77"/>
      <c r="MXG128" s="77"/>
      <c r="MXH128" s="77"/>
      <c r="MXI128" s="77"/>
      <c r="MXJ128" s="77"/>
      <c r="MXK128" s="77"/>
      <c r="MXL128" s="77"/>
      <c r="MXM128" s="77"/>
      <c r="MXN128" s="77"/>
      <c r="MXO128" s="77"/>
      <c r="MXP128" s="77"/>
      <c r="MXQ128" s="77"/>
      <c r="MXR128" s="77"/>
      <c r="MXS128" s="77"/>
      <c r="MXT128" s="77"/>
      <c r="MXU128" s="77"/>
      <c r="MXV128" s="77"/>
      <c r="MXW128" s="77"/>
      <c r="MXX128" s="77"/>
      <c r="MXY128" s="77"/>
      <c r="MXZ128" s="77"/>
      <c r="MYA128" s="77"/>
      <c r="MYB128" s="77"/>
      <c r="MYC128" s="77"/>
      <c r="MYD128" s="77"/>
      <c r="MYE128" s="77"/>
      <c r="MYF128" s="77"/>
      <c r="MYG128" s="77"/>
      <c r="MYH128" s="77"/>
      <c r="MYI128" s="77"/>
      <c r="MYJ128" s="77"/>
      <c r="MYK128" s="77"/>
      <c r="MYL128" s="77"/>
      <c r="MYM128" s="77"/>
      <c r="MYN128" s="77"/>
      <c r="MYO128" s="77"/>
      <c r="MYP128" s="77"/>
      <c r="MYQ128" s="77"/>
      <c r="MYR128" s="77"/>
      <c r="MYS128" s="77"/>
      <c r="MYT128" s="77"/>
      <c r="MYU128" s="77"/>
      <c r="MYV128" s="77"/>
      <c r="MYW128" s="77"/>
      <c r="MYX128" s="77"/>
      <c r="MYY128" s="77"/>
      <c r="MYZ128" s="77"/>
      <c r="MZA128" s="77"/>
      <c r="MZB128" s="77"/>
      <c r="MZC128" s="77"/>
      <c r="MZD128" s="77"/>
      <c r="MZE128" s="77"/>
      <c r="MZF128" s="77"/>
      <c r="MZG128" s="77"/>
      <c r="MZH128" s="77"/>
      <c r="MZI128" s="77"/>
      <c r="MZJ128" s="77"/>
      <c r="MZK128" s="77"/>
      <c r="MZL128" s="77"/>
      <c r="MZM128" s="77"/>
      <c r="MZN128" s="77"/>
      <c r="MZO128" s="77"/>
      <c r="MZP128" s="77"/>
      <c r="MZQ128" s="77"/>
      <c r="MZR128" s="77"/>
      <c r="MZS128" s="77"/>
      <c r="MZT128" s="77"/>
      <c r="MZU128" s="77"/>
      <c r="MZV128" s="77"/>
      <c r="MZW128" s="77"/>
      <c r="MZX128" s="77"/>
      <c r="MZY128" s="77"/>
      <c r="MZZ128" s="77"/>
      <c r="NAA128" s="77"/>
      <c r="NAB128" s="77"/>
      <c r="NAC128" s="77"/>
      <c r="NAD128" s="77"/>
      <c r="NAE128" s="77"/>
      <c r="NAF128" s="77"/>
      <c r="NAG128" s="77"/>
      <c r="NAH128" s="77"/>
      <c r="NAI128" s="77"/>
      <c r="NAJ128" s="77"/>
      <c r="NAK128" s="77"/>
      <c r="NAL128" s="77"/>
      <c r="NAM128" s="77"/>
      <c r="NAN128" s="77"/>
      <c r="NAO128" s="77"/>
      <c r="NAP128" s="77"/>
      <c r="NAQ128" s="77"/>
      <c r="NAR128" s="77"/>
      <c r="NAS128" s="77"/>
      <c r="NAT128" s="77"/>
      <c r="NAU128" s="77"/>
      <c r="NAV128" s="77"/>
      <c r="NAW128" s="77"/>
      <c r="NAX128" s="77"/>
      <c r="NAY128" s="77"/>
      <c r="NAZ128" s="77"/>
      <c r="NBA128" s="77"/>
      <c r="NBB128" s="77"/>
      <c r="NBC128" s="77"/>
      <c r="NBD128" s="77"/>
      <c r="NBE128" s="77"/>
      <c r="NBF128" s="77"/>
      <c r="NBG128" s="77"/>
      <c r="NBH128" s="77"/>
      <c r="NBI128" s="77"/>
      <c r="NBJ128" s="77"/>
      <c r="NBK128" s="77"/>
      <c r="NBL128" s="77"/>
      <c r="NBM128" s="77"/>
      <c r="NBN128" s="77"/>
      <c r="NBO128" s="77"/>
      <c r="NBP128" s="77"/>
      <c r="NBQ128" s="77"/>
      <c r="NBR128" s="77"/>
      <c r="NBS128" s="77"/>
      <c r="NBT128" s="77"/>
      <c r="NBU128" s="77"/>
      <c r="NBV128" s="77"/>
      <c r="NBW128" s="77"/>
      <c r="NBX128" s="77"/>
      <c r="NBY128" s="77"/>
      <c r="NBZ128" s="77"/>
      <c r="NCA128" s="77"/>
      <c r="NCB128" s="77"/>
      <c r="NCC128" s="77"/>
      <c r="NCD128" s="77"/>
      <c r="NCE128" s="77"/>
      <c r="NCF128" s="77"/>
      <c r="NCG128" s="77"/>
      <c r="NCH128" s="77"/>
      <c r="NCI128" s="77"/>
      <c r="NCJ128" s="77"/>
      <c r="NCK128" s="77"/>
      <c r="NCL128" s="77"/>
      <c r="NCM128" s="77"/>
      <c r="NCN128" s="77"/>
      <c r="NCO128" s="77"/>
      <c r="NCP128" s="77"/>
      <c r="NCQ128" s="77"/>
      <c r="NCR128" s="77"/>
      <c r="NCS128" s="77"/>
      <c r="NCT128" s="77"/>
      <c r="NCU128" s="77"/>
      <c r="NCV128" s="77"/>
      <c r="NCW128" s="77"/>
      <c r="NCX128" s="77"/>
      <c r="NCY128" s="77"/>
      <c r="NCZ128" s="77"/>
      <c r="NDA128" s="77"/>
      <c r="NDB128" s="77"/>
      <c r="NDC128" s="77"/>
      <c r="NDD128" s="77"/>
      <c r="NDE128" s="77"/>
      <c r="NDF128" s="77"/>
      <c r="NDG128" s="77"/>
      <c r="NDH128" s="77"/>
      <c r="NDI128" s="77"/>
      <c r="NDJ128" s="77"/>
      <c r="NDK128" s="77"/>
      <c r="NDL128" s="77"/>
      <c r="NDM128" s="77"/>
      <c r="NDN128" s="77"/>
      <c r="NDO128" s="77"/>
      <c r="NDP128" s="77"/>
      <c r="NDQ128" s="77"/>
      <c r="NDR128" s="77"/>
      <c r="NDS128" s="77"/>
      <c r="NDT128" s="77"/>
      <c r="NDU128" s="77"/>
      <c r="NDV128" s="77"/>
      <c r="NDW128" s="77"/>
      <c r="NDX128" s="77"/>
      <c r="NDY128" s="77"/>
      <c r="NDZ128" s="77"/>
      <c r="NEA128" s="77"/>
      <c r="NEB128" s="77"/>
      <c r="NEC128" s="77"/>
      <c r="NED128" s="77"/>
      <c r="NEE128" s="77"/>
      <c r="NEF128" s="77"/>
      <c r="NEG128" s="77"/>
      <c r="NEH128" s="77"/>
      <c r="NEI128" s="77"/>
      <c r="NEJ128" s="77"/>
      <c r="NEK128" s="77"/>
      <c r="NEL128" s="77"/>
      <c r="NEM128" s="77"/>
      <c r="NEN128" s="77"/>
      <c r="NEO128" s="77"/>
      <c r="NEP128" s="77"/>
      <c r="NEQ128" s="77"/>
      <c r="NER128" s="77"/>
      <c r="NES128" s="77"/>
      <c r="NET128" s="77"/>
      <c r="NEU128" s="77"/>
      <c r="NEV128" s="77"/>
      <c r="NEW128" s="77"/>
      <c r="NEX128" s="77"/>
      <c r="NEY128" s="77"/>
      <c r="NEZ128" s="77"/>
      <c r="NFA128" s="77"/>
      <c r="NFB128" s="77"/>
      <c r="NFC128" s="77"/>
      <c r="NFD128" s="77"/>
      <c r="NFE128" s="77"/>
      <c r="NFF128" s="77"/>
      <c r="NFG128" s="77"/>
      <c r="NFH128" s="77"/>
      <c r="NFI128" s="77"/>
      <c r="NFJ128" s="77"/>
      <c r="NFK128" s="77"/>
      <c r="NFL128" s="77"/>
      <c r="NFM128" s="77"/>
      <c r="NFN128" s="77"/>
      <c r="NFO128" s="77"/>
      <c r="NFP128" s="77"/>
      <c r="NFQ128" s="77"/>
      <c r="NFR128" s="77"/>
      <c r="NFS128" s="77"/>
      <c r="NFT128" s="77"/>
      <c r="NFU128" s="77"/>
      <c r="NFV128" s="77"/>
      <c r="NFW128" s="77"/>
      <c r="NFX128" s="77"/>
      <c r="NFY128" s="77"/>
      <c r="NFZ128" s="77"/>
      <c r="NGA128" s="77"/>
      <c r="NGB128" s="77"/>
      <c r="NGC128" s="77"/>
      <c r="NGD128" s="77"/>
      <c r="NGE128" s="77"/>
      <c r="NGF128" s="77"/>
      <c r="NGG128" s="77"/>
      <c r="NGH128" s="77"/>
      <c r="NGI128" s="77"/>
      <c r="NGJ128" s="77"/>
      <c r="NGK128" s="77"/>
      <c r="NGL128" s="77"/>
      <c r="NGM128" s="77"/>
      <c r="NGN128" s="77"/>
      <c r="NGO128" s="77"/>
      <c r="NGP128" s="77"/>
      <c r="NGQ128" s="77"/>
      <c r="NGR128" s="77"/>
      <c r="NGS128" s="77"/>
      <c r="NGT128" s="77"/>
      <c r="NGU128" s="77"/>
      <c r="NGV128" s="77"/>
      <c r="NGW128" s="77"/>
      <c r="NGX128" s="77"/>
      <c r="NGY128" s="77"/>
      <c r="NGZ128" s="77"/>
      <c r="NHA128" s="77"/>
      <c r="NHB128" s="77"/>
      <c r="NHC128" s="77"/>
      <c r="NHD128" s="77"/>
      <c r="NHE128" s="77"/>
      <c r="NHF128" s="77"/>
      <c r="NHG128" s="77"/>
      <c r="NHH128" s="77"/>
      <c r="NHI128" s="77"/>
      <c r="NHJ128" s="77"/>
      <c r="NHK128" s="77"/>
      <c r="NHL128" s="77"/>
      <c r="NHM128" s="77"/>
      <c r="NHN128" s="77"/>
      <c r="NHO128" s="77"/>
      <c r="NHP128" s="77"/>
      <c r="NHQ128" s="77"/>
      <c r="NHR128" s="77"/>
      <c r="NHS128" s="77"/>
      <c r="NHT128" s="77"/>
      <c r="NHU128" s="77"/>
      <c r="NHV128" s="77"/>
      <c r="NHW128" s="77"/>
      <c r="NHX128" s="77"/>
      <c r="NHY128" s="77"/>
      <c r="NHZ128" s="77"/>
      <c r="NIA128" s="77"/>
      <c r="NIB128" s="77"/>
      <c r="NIC128" s="77"/>
      <c r="NID128" s="77"/>
      <c r="NIE128" s="77"/>
      <c r="NIF128" s="77"/>
      <c r="NIG128" s="77"/>
      <c r="NIH128" s="77"/>
      <c r="NII128" s="77"/>
      <c r="NIJ128" s="77"/>
      <c r="NIK128" s="77"/>
      <c r="NIL128" s="77"/>
      <c r="NIM128" s="77"/>
      <c r="NIN128" s="77"/>
      <c r="NIO128" s="77"/>
      <c r="NIP128" s="77"/>
      <c r="NIQ128" s="77"/>
      <c r="NIR128" s="77"/>
      <c r="NIS128" s="77"/>
      <c r="NIT128" s="77"/>
      <c r="NIU128" s="77"/>
      <c r="NIV128" s="77"/>
      <c r="NIW128" s="77"/>
      <c r="NIX128" s="77"/>
      <c r="NIY128" s="77"/>
      <c r="NIZ128" s="77"/>
      <c r="NJA128" s="77"/>
      <c r="NJB128" s="77"/>
      <c r="NJC128" s="77"/>
      <c r="NJD128" s="77"/>
      <c r="NJE128" s="77"/>
      <c r="NJF128" s="77"/>
      <c r="NJG128" s="77"/>
      <c r="NJH128" s="77"/>
      <c r="NJI128" s="77"/>
      <c r="NJJ128" s="77"/>
      <c r="NJK128" s="77"/>
      <c r="NJL128" s="77"/>
      <c r="NJM128" s="77"/>
      <c r="NJN128" s="77"/>
      <c r="NJO128" s="77"/>
      <c r="NJP128" s="77"/>
      <c r="NJQ128" s="77"/>
      <c r="NJR128" s="77"/>
      <c r="NJS128" s="77"/>
      <c r="NJT128" s="77"/>
      <c r="NJU128" s="77"/>
      <c r="NJV128" s="77"/>
      <c r="NJW128" s="77"/>
      <c r="NJX128" s="77"/>
      <c r="NJY128" s="77"/>
      <c r="NJZ128" s="77"/>
      <c r="NKA128" s="77"/>
      <c r="NKB128" s="77"/>
      <c r="NKC128" s="77"/>
      <c r="NKD128" s="77"/>
      <c r="NKE128" s="77"/>
      <c r="NKF128" s="77"/>
      <c r="NKG128" s="77"/>
      <c r="NKH128" s="77"/>
      <c r="NKI128" s="77"/>
      <c r="NKJ128" s="77"/>
      <c r="NKK128" s="77"/>
      <c r="NKL128" s="77"/>
      <c r="NKM128" s="77"/>
      <c r="NKN128" s="77"/>
      <c r="NKO128" s="77"/>
      <c r="NKP128" s="77"/>
      <c r="NKQ128" s="77"/>
      <c r="NKR128" s="77"/>
      <c r="NKS128" s="77"/>
      <c r="NKT128" s="77"/>
      <c r="NKU128" s="77"/>
      <c r="NKV128" s="77"/>
      <c r="NKW128" s="77"/>
      <c r="NKX128" s="77"/>
      <c r="NKY128" s="77"/>
      <c r="NKZ128" s="77"/>
      <c r="NLA128" s="77"/>
      <c r="NLB128" s="77"/>
      <c r="NLC128" s="77"/>
      <c r="NLD128" s="77"/>
      <c r="NLE128" s="77"/>
      <c r="NLF128" s="77"/>
      <c r="NLG128" s="77"/>
      <c r="NLH128" s="77"/>
      <c r="NLI128" s="77"/>
      <c r="NLJ128" s="77"/>
      <c r="NLK128" s="77"/>
      <c r="NLL128" s="77"/>
      <c r="NLM128" s="77"/>
      <c r="NLN128" s="77"/>
      <c r="NLO128" s="77"/>
      <c r="NLP128" s="77"/>
      <c r="NLQ128" s="77"/>
      <c r="NLR128" s="77"/>
      <c r="NLS128" s="77"/>
      <c r="NLT128" s="77"/>
      <c r="NLU128" s="77"/>
      <c r="NLV128" s="77"/>
      <c r="NLW128" s="77"/>
      <c r="NLX128" s="77"/>
      <c r="NLY128" s="77"/>
      <c r="NLZ128" s="77"/>
      <c r="NMA128" s="77"/>
      <c r="NMB128" s="77"/>
      <c r="NMC128" s="77"/>
      <c r="NMD128" s="77"/>
      <c r="NME128" s="77"/>
      <c r="NMF128" s="77"/>
      <c r="NMG128" s="77"/>
      <c r="NMH128" s="77"/>
      <c r="NMI128" s="77"/>
      <c r="NMJ128" s="77"/>
      <c r="NMK128" s="77"/>
      <c r="NML128" s="77"/>
      <c r="NMM128" s="77"/>
      <c r="NMN128" s="77"/>
      <c r="NMO128" s="77"/>
      <c r="NMP128" s="77"/>
      <c r="NMQ128" s="77"/>
      <c r="NMR128" s="77"/>
      <c r="NMS128" s="77"/>
      <c r="NMT128" s="77"/>
      <c r="NMU128" s="77"/>
      <c r="NMV128" s="77"/>
      <c r="NMW128" s="77"/>
      <c r="NMX128" s="77"/>
      <c r="NMY128" s="77"/>
      <c r="NMZ128" s="77"/>
      <c r="NNA128" s="77"/>
      <c r="NNB128" s="77"/>
      <c r="NNC128" s="77"/>
      <c r="NND128" s="77"/>
      <c r="NNE128" s="77"/>
      <c r="NNF128" s="77"/>
      <c r="NNG128" s="77"/>
      <c r="NNH128" s="77"/>
      <c r="NNI128" s="77"/>
      <c r="NNJ128" s="77"/>
      <c r="NNK128" s="77"/>
      <c r="NNL128" s="77"/>
      <c r="NNM128" s="77"/>
      <c r="NNN128" s="77"/>
      <c r="NNO128" s="77"/>
      <c r="NNP128" s="77"/>
      <c r="NNQ128" s="77"/>
      <c r="NNR128" s="77"/>
      <c r="NNS128" s="77"/>
      <c r="NNT128" s="77"/>
      <c r="NNU128" s="77"/>
      <c r="NNV128" s="77"/>
      <c r="NNW128" s="77"/>
      <c r="NNX128" s="77"/>
      <c r="NNY128" s="77"/>
      <c r="NNZ128" s="77"/>
      <c r="NOA128" s="77"/>
      <c r="NOB128" s="77"/>
      <c r="NOC128" s="77"/>
      <c r="NOD128" s="77"/>
      <c r="NOE128" s="77"/>
      <c r="NOF128" s="77"/>
      <c r="NOG128" s="77"/>
      <c r="NOH128" s="77"/>
      <c r="NOI128" s="77"/>
      <c r="NOJ128" s="77"/>
      <c r="NOK128" s="77"/>
      <c r="NOL128" s="77"/>
      <c r="NOM128" s="77"/>
      <c r="NON128" s="77"/>
      <c r="NOO128" s="77"/>
      <c r="NOP128" s="77"/>
      <c r="NOQ128" s="77"/>
      <c r="NOR128" s="77"/>
      <c r="NOS128" s="77"/>
      <c r="NOT128" s="77"/>
      <c r="NOU128" s="77"/>
      <c r="NOV128" s="77"/>
      <c r="NOW128" s="77"/>
      <c r="NOX128" s="77"/>
      <c r="NOY128" s="77"/>
      <c r="NOZ128" s="77"/>
      <c r="NPA128" s="77"/>
      <c r="NPB128" s="77"/>
      <c r="NPC128" s="77"/>
      <c r="NPD128" s="77"/>
      <c r="NPE128" s="77"/>
      <c r="NPF128" s="77"/>
      <c r="NPG128" s="77"/>
      <c r="NPH128" s="77"/>
      <c r="NPI128" s="77"/>
      <c r="NPJ128" s="77"/>
      <c r="NPK128" s="77"/>
      <c r="NPL128" s="77"/>
      <c r="NPM128" s="77"/>
      <c r="NPN128" s="77"/>
      <c r="NPO128" s="77"/>
      <c r="NPP128" s="77"/>
      <c r="NPQ128" s="77"/>
      <c r="NPR128" s="77"/>
      <c r="NPS128" s="77"/>
      <c r="NPT128" s="77"/>
      <c r="NPU128" s="77"/>
      <c r="NPV128" s="77"/>
      <c r="NPW128" s="77"/>
      <c r="NPX128" s="77"/>
      <c r="NPY128" s="77"/>
      <c r="NPZ128" s="77"/>
      <c r="NQA128" s="77"/>
      <c r="NQB128" s="77"/>
      <c r="NQC128" s="77"/>
      <c r="NQD128" s="77"/>
      <c r="NQE128" s="77"/>
      <c r="NQF128" s="77"/>
      <c r="NQG128" s="77"/>
      <c r="NQH128" s="77"/>
      <c r="NQI128" s="77"/>
      <c r="NQJ128" s="77"/>
      <c r="NQK128" s="77"/>
      <c r="NQL128" s="77"/>
      <c r="NQM128" s="77"/>
      <c r="NQN128" s="77"/>
      <c r="NQO128" s="77"/>
      <c r="NQP128" s="77"/>
      <c r="NQQ128" s="77"/>
      <c r="NQR128" s="77"/>
      <c r="NQS128" s="77"/>
      <c r="NQT128" s="77"/>
      <c r="NQU128" s="77"/>
      <c r="NQV128" s="77"/>
      <c r="NQW128" s="77"/>
      <c r="NQX128" s="77"/>
      <c r="NQY128" s="77"/>
      <c r="NQZ128" s="77"/>
      <c r="NRA128" s="77"/>
      <c r="NRB128" s="77"/>
      <c r="NRC128" s="77"/>
      <c r="NRD128" s="77"/>
      <c r="NRE128" s="77"/>
      <c r="NRF128" s="77"/>
      <c r="NRG128" s="77"/>
      <c r="NRH128" s="77"/>
      <c r="NRI128" s="77"/>
      <c r="NRJ128" s="77"/>
      <c r="NRK128" s="77"/>
      <c r="NRL128" s="77"/>
      <c r="NRM128" s="77"/>
      <c r="NRN128" s="77"/>
      <c r="NRO128" s="77"/>
      <c r="NRP128" s="77"/>
      <c r="NRQ128" s="77"/>
      <c r="NRR128" s="77"/>
      <c r="NRS128" s="77"/>
      <c r="NRT128" s="77"/>
      <c r="NRU128" s="77"/>
      <c r="NRV128" s="77"/>
      <c r="NRW128" s="77"/>
      <c r="NRX128" s="77"/>
      <c r="NRY128" s="77"/>
      <c r="NRZ128" s="77"/>
      <c r="NSA128" s="77"/>
      <c r="NSB128" s="77"/>
      <c r="NSC128" s="77"/>
      <c r="NSD128" s="77"/>
      <c r="NSE128" s="77"/>
      <c r="NSF128" s="77"/>
      <c r="NSG128" s="77"/>
      <c r="NSH128" s="77"/>
      <c r="NSI128" s="77"/>
      <c r="NSJ128" s="77"/>
      <c r="NSK128" s="77"/>
      <c r="NSL128" s="77"/>
      <c r="NSM128" s="77"/>
      <c r="NSN128" s="77"/>
      <c r="NSO128" s="77"/>
      <c r="NSP128" s="77"/>
      <c r="NSQ128" s="77"/>
      <c r="NSR128" s="77"/>
      <c r="NSS128" s="77"/>
      <c r="NST128" s="77"/>
      <c r="NSU128" s="77"/>
      <c r="NSV128" s="77"/>
      <c r="NSW128" s="77"/>
      <c r="NSX128" s="77"/>
      <c r="NSY128" s="77"/>
      <c r="NSZ128" s="77"/>
      <c r="NTA128" s="77"/>
      <c r="NTB128" s="77"/>
      <c r="NTC128" s="77"/>
      <c r="NTD128" s="77"/>
      <c r="NTE128" s="77"/>
      <c r="NTF128" s="77"/>
      <c r="NTG128" s="77"/>
      <c r="NTH128" s="77"/>
      <c r="NTI128" s="77"/>
      <c r="NTJ128" s="77"/>
      <c r="NTK128" s="77"/>
      <c r="NTL128" s="77"/>
      <c r="NTM128" s="77"/>
      <c r="NTN128" s="77"/>
      <c r="NTO128" s="77"/>
      <c r="NTP128" s="77"/>
      <c r="NTQ128" s="77"/>
      <c r="NTR128" s="77"/>
      <c r="NTS128" s="77"/>
      <c r="NTT128" s="77"/>
      <c r="NTU128" s="77"/>
      <c r="NTV128" s="77"/>
      <c r="NTW128" s="77"/>
      <c r="NTX128" s="77"/>
      <c r="NTY128" s="77"/>
      <c r="NTZ128" s="77"/>
      <c r="NUA128" s="77"/>
      <c r="NUB128" s="77"/>
      <c r="NUC128" s="77"/>
      <c r="NUD128" s="77"/>
      <c r="NUE128" s="77"/>
      <c r="NUF128" s="77"/>
      <c r="NUG128" s="77"/>
      <c r="NUH128" s="77"/>
      <c r="NUI128" s="77"/>
      <c r="NUJ128" s="77"/>
      <c r="NUK128" s="77"/>
      <c r="NUL128" s="77"/>
      <c r="NUM128" s="77"/>
      <c r="NUN128" s="77"/>
      <c r="NUO128" s="77"/>
      <c r="NUP128" s="77"/>
      <c r="NUQ128" s="77"/>
      <c r="NUR128" s="77"/>
      <c r="NUS128" s="77"/>
      <c r="NUT128" s="77"/>
      <c r="NUU128" s="77"/>
      <c r="NUV128" s="77"/>
      <c r="NUW128" s="77"/>
      <c r="NUX128" s="77"/>
      <c r="NUY128" s="77"/>
      <c r="NUZ128" s="77"/>
      <c r="NVA128" s="77"/>
      <c r="NVB128" s="77"/>
      <c r="NVC128" s="77"/>
      <c r="NVD128" s="77"/>
      <c r="NVE128" s="77"/>
      <c r="NVF128" s="77"/>
      <c r="NVG128" s="77"/>
      <c r="NVH128" s="77"/>
      <c r="NVI128" s="77"/>
      <c r="NVJ128" s="77"/>
      <c r="NVK128" s="77"/>
      <c r="NVL128" s="77"/>
      <c r="NVM128" s="77"/>
      <c r="NVN128" s="77"/>
      <c r="NVO128" s="77"/>
      <c r="NVP128" s="77"/>
      <c r="NVQ128" s="77"/>
      <c r="NVR128" s="77"/>
      <c r="NVS128" s="77"/>
      <c r="NVT128" s="77"/>
      <c r="NVU128" s="77"/>
      <c r="NVV128" s="77"/>
      <c r="NVW128" s="77"/>
      <c r="NVX128" s="77"/>
      <c r="NVY128" s="77"/>
      <c r="NVZ128" s="77"/>
      <c r="NWA128" s="77"/>
      <c r="NWB128" s="77"/>
      <c r="NWC128" s="77"/>
      <c r="NWD128" s="77"/>
      <c r="NWE128" s="77"/>
      <c r="NWF128" s="77"/>
      <c r="NWG128" s="77"/>
      <c r="NWH128" s="77"/>
      <c r="NWI128" s="77"/>
      <c r="NWJ128" s="77"/>
      <c r="NWK128" s="77"/>
      <c r="NWL128" s="77"/>
      <c r="NWM128" s="77"/>
      <c r="NWN128" s="77"/>
      <c r="NWO128" s="77"/>
      <c r="NWP128" s="77"/>
      <c r="NWQ128" s="77"/>
      <c r="NWR128" s="77"/>
      <c r="NWS128" s="77"/>
      <c r="NWT128" s="77"/>
      <c r="NWU128" s="77"/>
      <c r="NWV128" s="77"/>
      <c r="NWW128" s="77"/>
      <c r="NWX128" s="77"/>
      <c r="NWY128" s="77"/>
      <c r="NWZ128" s="77"/>
      <c r="NXA128" s="77"/>
      <c r="NXB128" s="77"/>
      <c r="NXC128" s="77"/>
      <c r="NXD128" s="77"/>
      <c r="NXE128" s="77"/>
      <c r="NXF128" s="77"/>
      <c r="NXG128" s="77"/>
      <c r="NXH128" s="77"/>
      <c r="NXI128" s="77"/>
      <c r="NXJ128" s="77"/>
      <c r="NXK128" s="77"/>
      <c r="NXL128" s="77"/>
      <c r="NXM128" s="77"/>
      <c r="NXN128" s="77"/>
      <c r="NXO128" s="77"/>
      <c r="NXP128" s="77"/>
      <c r="NXQ128" s="77"/>
      <c r="NXR128" s="77"/>
      <c r="NXS128" s="77"/>
      <c r="NXT128" s="77"/>
      <c r="NXU128" s="77"/>
      <c r="NXV128" s="77"/>
      <c r="NXW128" s="77"/>
      <c r="NXX128" s="77"/>
      <c r="NXY128" s="77"/>
      <c r="NXZ128" s="77"/>
      <c r="NYA128" s="77"/>
      <c r="NYB128" s="77"/>
      <c r="NYC128" s="77"/>
      <c r="NYD128" s="77"/>
      <c r="NYE128" s="77"/>
      <c r="NYF128" s="77"/>
      <c r="NYG128" s="77"/>
      <c r="NYH128" s="77"/>
      <c r="NYI128" s="77"/>
      <c r="NYJ128" s="77"/>
      <c r="NYK128" s="77"/>
      <c r="NYL128" s="77"/>
      <c r="NYM128" s="77"/>
      <c r="NYN128" s="77"/>
      <c r="NYO128" s="77"/>
      <c r="NYP128" s="77"/>
      <c r="NYQ128" s="77"/>
      <c r="NYR128" s="77"/>
      <c r="NYS128" s="77"/>
      <c r="NYT128" s="77"/>
      <c r="NYU128" s="77"/>
      <c r="NYV128" s="77"/>
      <c r="NYW128" s="77"/>
      <c r="NYX128" s="77"/>
      <c r="NYY128" s="77"/>
      <c r="NYZ128" s="77"/>
      <c r="NZA128" s="77"/>
      <c r="NZB128" s="77"/>
      <c r="NZC128" s="77"/>
      <c r="NZD128" s="77"/>
      <c r="NZE128" s="77"/>
      <c r="NZF128" s="77"/>
      <c r="NZG128" s="77"/>
      <c r="NZH128" s="77"/>
      <c r="NZI128" s="77"/>
      <c r="NZJ128" s="77"/>
      <c r="NZK128" s="77"/>
      <c r="NZL128" s="77"/>
      <c r="NZM128" s="77"/>
      <c r="NZN128" s="77"/>
      <c r="NZO128" s="77"/>
      <c r="NZP128" s="77"/>
      <c r="NZQ128" s="77"/>
      <c r="NZR128" s="77"/>
      <c r="NZS128" s="77"/>
      <c r="NZT128" s="77"/>
      <c r="NZU128" s="77"/>
      <c r="NZV128" s="77"/>
      <c r="NZW128" s="77"/>
      <c r="NZX128" s="77"/>
      <c r="NZY128" s="77"/>
      <c r="NZZ128" s="77"/>
      <c r="OAA128" s="77"/>
      <c r="OAB128" s="77"/>
      <c r="OAC128" s="77"/>
      <c r="OAD128" s="77"/>
      <c r="OAE128" s="77"/>
      <c r="OAF128" s="77"/>
      <c r="OAG128" s="77"/>
      <c r="OAH128" s="77"/>
      <c r="OAI128" s="77"/>
      <c r="OAJ128" s="77"/>
      <c r="OAK128" s="77"/>
      <c r="OAL128" s="77"/>
      <c r="OAM128" s="77"/>
      <c r="OAN128" s="77"/>
      <c r="OAO128" s="77"/>
      <c r="OAP128" s="77"/>
      <c r="OAQ128" s="77"/>
      <c r="OAR128" s="77"/>
      <c r="OAS128" s="77"/>
      <c r="OAT128" s="77"/>
      <c r="OAU128" s="77"/>
      <c r="OAV128" s="77"/>
      <c r="OAW128" s="77"/>
      <c r="OAX128" s="77"/>
      <c r="OAY128" s="77"/>
      <c r="OAZ128" s="77"/>
      <c r="OBA128" s="77"/>
      <c r="OBB128" s="77"/>
      <c r="OBC128" s="77"/>
      <c r="OBD128" s="77"/>
      <c r="OBE128" s="77"/>
      <c r="OBF128" s="77"/>
      <c r="OBG128" s="77"/>
      <c r="OBH128" s="77"/>
      <c r="OBI128" s="77"/>
      <c r="OBJ128" s="77"/>
      <c r="OBK128" s="77"/>
      <c r="OBL128" s="77"/>
      <c r="OBM128" s="77"/>
      <c r="OBN128" s="77"/>
      <c r="OBO128" s="77"/>
      <c r="OBP128" s="77"/>
      <c r="OBQ128" s="77"/>
      <c r="OBR128" s="77"/>
      <c r="OBS128" s="77"/>
      <c r="OBT128" s="77"/>
      <c r="OBU128" s="77"/>
      <c r="OBV128" s="77"/>
      <c r="OBW128" s="77"/>
      <c r="OBX128" s="77"/>
      <c r="OBY128" s="77"/>
      <c r="OBZ128" s="77"/>
      <c r="OCA128" s="77"/>
      <c r="OCB128" s="77"/>
      <c r="OCC128" s="77"/>
      <c r="OCD128" s="77"/>
      <c r="OCE128" s="77"/>
      <c r="OCF128" s="77"/>
      <c r="OCG128" s="77"/>
      <c r="OCH128" s="77"/>
      <c r="OCI128" s="77"/>
      <c r="OCJ128" s="77"/>
      <c r="OCK128" s="77"/>
      <c r="OCL128" s="77"/>
      <c r="OCM128" s="77"/>
      <c r="OCN128" s="77"/>
      <c r="OCO128" s="77"/>
      <c r="OCP128" s="77"/>
      <c r="OCQ128" s="77"/>
      <c r="OCR128" s="77"/>
      <c r="OCS128" s="77"/>
      <c r="OCT128" s="77"/>
      <c r="OCU128" s="77"/>
      <c r="OCV128" s="77"/>
      <c r="OCW128" s="77"/>
      <c r="OCX128" s="77"/>
      <c r="OCY128" s="77"/>
      <c r="OCZ128" s="77"/>
      <c r="ODA128" s="77"/>
      <c r="ODB128" s="77"/>
      <c r="ODC128" s="77"/>
      <c r="ODD128" s="77"/>
      <c r="ODE128" s="77"/>
      <c r="ODF128" s="77"/>
      <c r="ODG128" s="77"/>
      <c r="ODH128" s="77"/>
      <c r="ODI128" s="77"/>
      <c r="ODJ128" s="77"/>
      <c r="ODK128" s="77"/>
      <c r="ODL128" s="77"/>
      <c r="ODM128" s="77"/>
      <c r="ODN128" s="77"/>
      <c r="ODO128" s="77"/>
      <c r="ODP128" s="77"/>
      <c r="ODQ128" s="77"/>
      <c r="ODR128" s="77"/>
      <c r="ODS128" s="77"/>
      <c r="ODT128" s="77"/>
      <c r="ODU128" s="77"/>
      <c r="ODV128" s="77"/>
      <c r="ODW128" s="77"/>
      <c r="ODX128" s="77"/>
      <c r="ODY128" s="77"/>
      <c r="ODZ128" s="77"/>
      <c r="OEA128" s="77"/>
      <c r="OEB128" s="77"/>
      <c r="OEC128" s="77"/>
      <c r="OED128" s="77"/>
      <c r="OEE128" s="77"/>
      <c r="OEF128" s="77"/>
      <c r="OEG128" s="77"/>
      <c r="OEH128" s="77"/>
      <c r="OEI128" s="77"/>
      <c r="OEJ128" s="77"/>
      <c r="OEK128" s="77"/>
      <c r="OEL128" s="77"/>
      <c r="OEM128" s="77"/>
      <c r="OEN128" s="77"/>
      <c r="OEO128" s="77"/>
      <c r="OEP128" s="77"/>
      <c r="OEQ128" s="77"/>
      <c r="OER128" s="77"/>
      <c r="OES128" s="77"/>
      <c r="OET128" s="77"/>
      <c r="OEU128" s="77"/>
      <c r="OEV128" s="77"/>
      <c r="OEW128" s="77"/>
      <c r="OEX128" s="77"/>
      <c r="OEY128" s="77"/>
      <c r="OEZ128" s="77"/>
      <c r="OFA128" s="77"/>
      <c r="OFB128" s="77"/>
      <c r="OFC128" s="77"/>
      <c r="OFD128" s="77"/>
      <c r="OFE128" s="77"/>
      <c r="OFF128" s="77"/>
      <c r="OFG128" s="77"/>
      <c r="OFH128" s="77"/>
      <c r="OFI128" s="77"/>
      <c r="OFJ128" s="77"/>
      <c r="OFK128" s="77"/>
      <c r="OFL128" s="77"/>
      <c r="OFM128" s="77"/>
      <c r="OFN128" s="77"/>
      <c r="OFO128" s="77"/>
      <c r="OFP128" s="77"/>
      <c r="OFQ128" s="77"/>
      <c r="OFR128" s="77"/>
      <c r="OFS128" s="77"/>
      <c r="OFT128" s="77"/>
      <c r="OFU128" s="77"/>
      <c r="OFV128" s="77"/>
      <c r="OFW128" s="77"/>
      <c r="OFX128" s="77"/>
      <c r="OFY128" s="77"/>
      <c r="OFZ128" s="77"/>
      <c r="OGA128" s="77"/>
      <c r="OGB128" s="77"/>
      <c r="OGC128" s="77"/>
      <c r="OGD128" s="77"/>
      <c r="OGE128" s="77"/>
      <c r="OGF128" s="77"/>
      <c r="OGG128" s="77"/>
      <c r="OGH128" s="77"/>
      <c r="OGI128" s="77"/>
      <c r="OGJ128" s="77"/>
      <c r="OGK128" s="77"/>
      <c r="OGL128" s="77"/>
      <c r="OGM128" s="77"/>
      <c r="OGN128" s="77"/>
      <c r="OGO128" s="77"/>
      <c r="OGP128" s="77"/>
      <c r="OGQ128" s="77"/>
      <c r="OGR128" s="77"/>
      <c r="OGS128" s="77"/>
      <c r="OGT128" s="77"/>
      <c r="OGU128" s="77"/>
      <c r="OGV128" s="77"/>
      <c r="OGW128" s="77"/>
      <c r="OGX128" s="77"/>
      <c r="OGY128" s="77"/>
      <c r="OGZ128" s="77"/>
      <c r="OHA128" s="77"/>
      <c r="OHB128" s="77"/>
      <c r="OHC128" s="77"/>
      <c r="OHD128" s="77"/>
      <c r="OHE128" s="77"/>
      <c r="OHF128" s="77"/>
      <c r="OHG128" s="77"/>
      <c r="OHH128" s="77"/>
      <c r="OHI128" s="77"/>
      <c r="OHJ128" s="77"/>
      <c r="OHK128" s="77"/>
      <c r="OHL128" s="77"/>
      <c r="OHM128" s="77"/>
      <c r="OHN128" s="77"/>
      <c r="OHO128" s="77"/>
      <c r="OHP128" s="77"/>
      <c r="OHQ128" s="77"/>
      <c r="OHR128" s="77"/>
      <c r="OHS128" s="77"/>
      <c r="OHT128" s="77"/>
      <c r="OHU128" s="77"/>
      <c r="OHV128" s="77"/>
      <c r="OHW128" s="77"/>
      <c r="OHX128" s="77"/>
      <c r="OHY128" s="77"/>
      <c r="OHZ128" s="77"/>
      <c r="OIA128" s="77"/>
      <c r="OIB128" s="77"/>
      <c r="OIC128" s="77"/>
      <c r="OID128" s="77"/>
      <c r="OIE128" s="77"/>
      <c r="OIF128" s="77"/>
      <c r="OIG128" s="77"/>
      <c r="OIH128" s="77"/>
      <c r="OII128" s="77"/>
      <c r="OIJ128" s="77"/>
      <c r="OIK128" s="77"/>
      <c r="OIL128" s="77"/>
      <c r="OIM128" s="77"/>
      <c r="OIN128" s="77"/>
      <c r="OIO128" s="77"/>
      <c r="OIP128" s="77"/>
      <c r="OIQ128" s="77"/>
      <c r="OIR128" s="77"/>
      <c r="OIS128" s="77"/>
      <c r="OIT128" s="77"/>
      <c r="OIU128" s="77"/>
      <c r="OIV128" s="77"/>
      <c r="OIW128" s="77"/>
      <c r="OIX128" s="77"/>
      <c r="OIY128" s="77"/>
      <c r="OIZ128" s="77"/>
      <c r="OJA128" s="77"/>
      <c r="OJB128" s="77"/>
      <c r="OJC128" s="77"/>
      <c r="OJD128" s="77"/>
      <c r="OJE128" s="77"/>
      <c r="OJF128" s="77"/>
      <c r="OJG128" s="77"/>
      <c r="OJH128" s="77"/>
      <c r="OJI128" s="77"/>
      <c r="OJJ128" s="77"/>
      <c r="OJK128" s="77"/>
      <c r="OJL128" s="77"/>
      <c r="OJM128" s="77"/>
      <c r="OJN128" s="77"/>
      <c r="OJO128" s="77"/>
      <c r="OJP128" s="77"/>
      <c r="OJQ128" s="77"/>
      <c r="OJR128" s="77"/>
      <c r="OJS128" s="77"/>
      <c r="OJT128" s="77"/>
      <c r="OJU128" s="77"/>
      <c r="OJV128" s="77"/>
      <c r="OJW128" s="77"/>
      <c r="OJX128" s="77"/>
      <c r="OJY128" s="77"/>
      <c r="OJZ128" s="77"/>
      <c r="OKA128" s="77"/>
      <c r="OKB128" s="77"/>
      <c r="OKC128" s="77"/>
      <c r="OKD128" s="77"/>
      <c r="OKE128" s="77"/>
      <c r="OKF128" s="77"/>
      <c r="OKG128" s="77"/>
      <c r="OKH128" s="77"/>
      <c r="OKI128" s="77"/>
      <c r="OKJ128" s="77"/>
      <c r="OKK128" s="77"/>
      <c r="OKL128" s="77"/>
      <c r="OKM128" s="77"/>
      <c r="OKN128" s="77"/>
      <c r="OKO128" s="77"/>
      <c r="OKP128" s="77"/>
      <c r="OKQ128" s="77"/>
      <c r="OKR128" s="77"/>
      <c r="OKS128" s="77"/>
      <c r="OKT128" s="77"/>
      <c r="OKU128" s="77"/>
      <c r="OKV128" s="77"/>
      <c r="OKW128" s="77"/>
      <c r="OKX128" s="77"/>
      <c r="OKY128" s="77"/>
      <c r="OKZ128" s="77"/>
      <c r="OLA128" s="77"/>
      <c r="OLB128" s="77"/>
      <c r="OLC128" s="77"/>
      <c r="OLD128" s="77"/>
      <c r="OLE128" s="77"/>
      <c r="OLF128" s="77"/>
      <c r="OLG128" s="77"/>
      <c r="OLH128" s="77"/>
      <c r="OLI128" s="77"/>
      <c r="OLJ128" s="77"/>
      <c r="OLK128" s="77"/>
      <c r="OLL128" s="77"/>
      <c r="OLM128" s="77"/>
      <c r="OLN128" s="77"/>
      <c r="OLO128" s="77"/>
      <c r="OLP128" s="77"/>
      <c r="OLQ128" s="77"/>
      <c r="OLR128" s="77"/>
      <c r="OLS128" s="77"/>
      <c r="OLT128" s="77"/>
      <c r="OLU128" s="77"/>
      <c r="OLV128" s="77"/>
      <c r="OLW128" s="77"/>
      <c r="OLX128" s="77"/>
      <c r="OLY128" s="77"/>
      <c r="OLZ128" s="77"/>
      <c r="OMA128" s="77"/>
      <c r="OMB128" s="77"/>
      <c r="OMC128" s="77"/>
      <c r="OMD128" s="77"/>
      <c r="OME128" s="77"/>
      <c r="OMF128" s="77"/>
      <c r="OMG128" s="77"/>
      <c r="OMH128" s="77"/>
      <c r="OMI128" s="77"/>
      <c r="OMJ128" s="77"/>
      <c r="OMK128" s="77"/>
      <c r="OML128" s="77"/>
      <c r="OMM128" s="77"/>
      <c r="OMN128" s="77"/>
      <c r="OMO128" s="77"/>
      <c r="OMP128" s="77"/>
      <c r="OMQ128" s="77"/>
      <c r="OMR128" s="77"/>
      <c r="OMS128" s="77"/>
      <c r="OMT128" s="77"/>
      <c r="OMU128" s="77"/>
      <c r="OMV128" s="77"/>
      <c r="OMW128" s="77"/>
      <c r="OMX128" s="77"/>
      <c r="OMY128" s="77"/>
      <c r="OMZ128" s="77"/>
      <c r="ONA128" s="77"/>
      <c r="ONB128" s="77"/>
      <c r="ONC128" s="77"/>
      <c r="OND128" s="77"/>
      <c r="ONE128" s="77"/>
      <c r="ONF128" s="77"/>
      <c r="ONG128" s="77"/>
      <c r="ONH128" s="77"/>
      <c r="ONI128" s="77"/>
      <c r="ONJ128" s="77"/>
      <c r="ONK128" s="77"/>
      <c r="ONL128" s="77"/>
      <c r="ONM128" s="77"/>
      <c r="ONN128" s="77"/>
      <c r="ONO128" s="77"/>
      <c r="ONP128" s="77"/>
      <c r="ONQ128" s="77"/>
      <c r="ONR128" s="77"/>
      <c r="ONS128" s="77"/>
      <c r="ONT128" s="77"/>
      <c r="ONU128" s="77"/>
      <c r="ONV128" s="77"/>
      <c r="ONW128" s="77"/>
      <c r="ONX128" s="77"/>
      <c r="ONY128" s="77"/>
      <c r="ONZ128" s="77"/>
      <c r="OOA128" s="77"/>
      <c r="OOB128" s="77"/>
      <c r="OOC128" s="77"/>
      <c r="OOD128" s="77"/>
      <c r="OOE128" s="77"/>
      <c r="OOF128" s="77"/>
      <c r="OOG128" s="77"/>
      <c r="OOH128" s="77"/>
      <c r="OOI128" s="77"/>
      <c r="OOJ128" s="77"/>
      <c r="OOK128" s="77"/>
      <c r="OOL128" s="77"/>
      <c r="OOM128" s="77"/>
      <c r="OON128" s="77"/>
      <c r="OOO128" s="77"/>
      <c r="OOP128" s="77"/>
      <c r="OOQ128" s="77"/>
      <c r="OOR128" s="77"/>
      <c r="OOS128" s="77"/>
      <c r="OOT128" s="77"/>
      <c r="OOU128" s="77"/>
      <c r="OOV128" s="77"/>
      <c r="OOW128" s="77"/>
      <c r="OOX128" s="77"/>
      <c r="OOY128" s="77"/>
      <c r="OOZ128" s="77"/>
      <c r="OPA128" s="77"/>
      <c r="OPB128" s="77"/>
      <c r="OPC128" s="77"/>
      <c r="OPD128" s="77"/>
      <c r="OPE128" s="77"/>
      <c r="OPF128" s="77"/>
      <c r="OPG128" s="77"/>
      <c r="OPH128" s="77"/>
      <c r="OPI128" s="77"/>
      <c r="OPJ128" s="77"/>
      <c r="OPK128" s="77"/>
      <c r="OPL128" s="77"/>
      <c r="OPM128" s="77"/>
      <c r="OPN128" s="77"/>
      <c r="OPO128" s="77"/>
      <c r="OPP128" s="77"/>
      <c r="OPQ128" s="77"/>
      <c r="OPR128" s="77"/>
      <c r="OPS128" s="77"/>
      <c r="OPT128" s="77"/>
      <c r="OPU128" s="77"/>
      <c r="OPV128" s="77"/>
      <c r="OPW128" s="77"/>
      <c r="OPX128" s="77"/>
      <c r="OPY128" s="77"/>
      <c r="OPZ128" s="77"/>
      <c r="OQA128" s="77"/>
      <c r="OQB128" s="77"/>
      <c r="OQC128" s="77"/>
      <c r="OQD128" s="77"/>
      <c r="OQE128" s="77"/>
      <c r="OQF128" s="77"/>
      <c r="OQG128" s="77"/>
      <c r="OQH128" s="77"/>
      <c r="OQI128" s="77"/>
      <c r="OQJ128" s="77"/>
      <c r="OQK128" s="77"/>
      <c r="OQL128" s="77"/>
      <c r="OQM128" s="77"/>
      <c r="OQN128" s="77"/>
      <c r="OQO128" s="77"/>
      <c r="OQP128" s="77"/>
      <c r="OQQ128" s="77"/>
      <c r="OQR128" s="77"/>
      <c r="OQS128" s="77"/>
      <c r="OQT128" s="77"/>
      <c r="OQU128" s="77"/>
      <c r="OQV128" s="77"/>
      <c r="OQW128" s="77"/>
      <c r="OQX128" s="77"/>
      <c r="OQY128" s="77"/>
      <c r="OQZ128" s="77"/>
      <c r="ORA128" s="77"/>
      <c r="ORB128" s="77"/>
      <c r="ORC128" s="77"/>
      <c r="ORD128" s="77"/>
      <c r="ORE128" s="77"/>
      <c r="ORF128" s="77"/>
      <c r="ORG128" s="77"/>
      <c r="ORH128" s="77"/>
      <c r="ORI128" s="77"/>
      <c r="ORJ128" s="77"/>
      <c r="ORK128" s="77"/>
      <c r="ORL128" s="77"/>
      <c r="ORM128" s="77"/>
      <c r="ORN128" s="77"/>
      <c r="ORO128" s="77"/>
      <c r="ORP128" s="77"/>
      <c r="ORQ128" s="77"/>
      <c r="ORR128" s="77"/>
      <c r="ORS128" s="77"/>
      <c r="ORT128" s="77"/>
      <c r="ORU128" s="77"/>
      <c r="ORV128" s="77"/>
      <c r="ORW128" s="77"/>
      <c r="ORX128" s="77"/>
      <c r="ORY128" s="77"/>
      <c r="ORZ128" s="77"/>
      <c r="OSA128" s="77"/>
      <c r="OSB128" s="77"/>
      <c r="OSC128" s="77"/>
      <c r="OSD128" s="77"/>
      <c r="OSE128" s="77"/>
      <c r="OSF128" s="77"/>
      <c r="OSG128" s="77"/>
      <c r="OSH128" s="77"/>
      <c r="OSI128" s="77"/>
      <c r="OSJ128" s="77"/>
      <c r="OSK128" s="77"/>
      <c r="OSL128" s="77"/>
      <c r="OSM128" s="77"/>
      <c r="OSN128" s="77"/>
      <c r="OSO128" s="77"/>
      <c r="OSP128" s="77"/>
      <c r="OSQ128" s="77"/>
      <c r="OSR128" s="77"/>
      <c r="OSS128" s="77"/>
      <c r="OST128" s="77"/>
      <c r="OSU128" s="77"/>
      <c r="OSV128" s="77"/>
      <c r="OSW128" s="77"/>
      <c r="OSX128" s="77"/>
      <c r="OSY128" s="77"/>
      <c r="OSZ128" s="77"/>
      <c r="OTA128" s="77"/>
      <c r="OTB128" s="77"/>
      <c r="OTC128" s="77"/>
      <c r="OTD128" s="77"/>
      <c r="OTE128" s="77"/>
      <c r="OTF128" s="77"/>
      <c r="OTG128" s="77"/>
      <c r="OTH128" s="77"/>
      <c r="OTI128" s="77"/>
      <c r="OTJ128" s="77"/>
      <c r="OTK128" s="77"/>
      <c r="OTL128" s="77"/>
      <c r="OTM128" s="77"/>
      <c r="OTN128" s="77"/>
      <c r="OTO128" s="77"/>
      <c r="OTP128" s="77"/>
      <c r="OTQ128" s="77"/>
      <c r="OTR128" s="77"/>
      <c r="OTS128" s="77"/>
      <c r="OTT128" s="77"/>
      <c r="OTU128" s="77"/>
      <c r="OTV128" s="77"/>
      <c r="OTW128" s="77"/>
      <c r="OTX128" s="77"/>
      <c r="OTY128" s="77"/>
      <c r="OTZ128" s="77"/>
      <c r="OUA128" s="77"/>
      <c r="OUB128" s="77"/>
      <c r="OUC128" s="77"/>
      <c r="OUD128" s="77"/>
      <c r="OUE128" s="77"/>
      <c r="OUF128" s="77"/>
      <c r="OUG128" s="77"/>
      <c r="OUH128" s="77"/>
      <c r="OUI128" s="77"/>
      <c r="OUJ128" s="77"/>
      <c r="OUK128" s="77"/>
      <c r="OUL128" s="77"/>
      <c r="OUM128" s="77"/>
      <c r="OUN128" s="77"/>
      <c r="OUO128" s="77"/>
      <c r="OUP128" s="77"/>
      <c r="OUQ128" s="77"/>
      <c r="OUR128" s="77"/>
      <c r="OUS128" s="77"/>
      <c r="OUT128" s="77"/>
      <c r="OUU128" s="77"/>
      <c r="OUV128" s="77"/>
      <c r="OUW128" s="77"/>
      <c r="OUX128" s="77"/>
      <c r="OUY128" s="77"/>
      <c r="OUZ128" s="77"/>
      <c r="OVA128" s="77"/>
      <c r="OVB128" s="77"/>
      <c r="OVC128" s="77"/>
      <c r="OVD128" s="77"/>
      <c r="OVE128" s="77"/>
      <c r="OVF128" s="77"/>
      <c r="OVG128" s="77"/>
      <c r="OVH128" s="77"/>
      <c r="OVI128" s="77"/>
      <c r="OVJ128" s="77"/>
      <c r="OVK128" s="77"/>
      <c r="OVL128" s="77"/>
      <c r="OVM128" s="77"/>
      <c r="OVN128" s="77"/>
      <c r="OVO128" s="77"/>
      <c r="OVP128" s="77"/>
      <c r="OVQ128" s="77"/>
      <c r="OVR128" s="77"/>
      <c r="OVS128" s="77"/>
      <c r="OVT128" s="77"/>
      <c r="OVU128" s="77"/>
      <c r="OVV128" s="77"/>
      <c r="OVW128" s="77"/>
      <c r="OVX128" s="77"/>
      <c r="OVY128" s="77"/>
      <c r="OVZ128" s="77"/>
      <c r="OWA128" s="77"/>
      <c r="OWB128" s="77"/>
      <c r="OWC128" s="77"/>
      <c r="OWD128" s="77"/>
      <c r="OWE128" s="77"/>
      <c r="OWF128" s="77"/>
      <c r="OWG128" s="77"/>
      <c r="OWH128" s="77"/>
      <c r="OWI128" s="77"/>
      <c r="OWJ128" s="77"/>
      <c r="OWK128" s="77"/>
      <c r="OWL128" s="77"/>
      <c r="OWM128" s="77"/>
      <c r="OWN128" s="77"/>
      <c r="OWO128" s="77"/>
      <c r="OWP128" s="77"/>
      <c r="OWQ128" s="77"/>
      <c r="OWR128" s="77"/>
      <c r="OWS128" s="77"/>
      <c r="OWT128" s="77"/>
      <c r="OWU128" s="77"/>
      <c r="OWV128" s="77"/>
      <c r="OWW128" s="77"/>
      <c r="OWX128" s="77"/>
      <c r="OWY128" s="77"/>
      <c r="OWZ128" s="77"/>
      <c r="OXA128" s="77"/>
      <c r="OXB128" s="77"/>
      <c r="OXC128" s="77"/>
      <c r="OXD128" s="77"/>
      <c r="OXE128" s="77"/>
      <c r="OXF128" s="77"/>
      <c r="OXG128" s="77"/>
      <c r="OXH128" s="77"/>
      <c r="OXI128" s="77"/>
      <c r="OXJ128" s="77"/>
      <c r="OXK128" s="77"/>
      <c r="OXL128" s="77"/>
      <c r="OXM128" s="77"/>
      <c r="OXN128" s="77"/>
      <c r="OXO128" s="77"/>
      <c r="OXP128" s="77"/>
      <c r="OXQ128" s="77"/>
      <c r="OXR128" s="77"/>
      <c r="OXS128" s="77"/>
      <c r="OXT128" s="77"/>
      <c r="OXU128" s="77"/>
      <c r="OXV128" s="77"/>
      <c r="OXW128" s="77"/>
      <c r="OXX128" s="77"/>
      <c r="OXY128" s="77"/>
      <c r="OXZ128" s="77"/>
      <c r="OYA128" s="77"/>
      <c r="OYB128" s="77"/>
      <c r="OYC128" s="77"/>
      <c r="OYD128" s="77"/>
      <c r="OYE128" s="77"/>
      <c r="OYF128" s="77"/>
      <c r="OYG128" s="77"/>
      <c r="OYH128" s="77"/>
      <c r="OYI128" s="77"/>
      <c r="OYJ128" s="77"/>
      <c r="OYK128" s="77"/>
      <c r="OYL128" s="77"/>
      <c r="OYM128" s="77"/>
      <c r="OYN128" s="77"/>
      <c r="OYO128" s="77"/>
      <c r="OYP128" s="77"/>
      <c r="OYQ128" s="77"/>
      <c r="OYR128" s="77"/>
      <c r="OYS128" s="77"/>
      <c r="OYT128" s="77"/>
      <c r="OYU128" s="77"/>
      <c r="OYV128" s="77"/>
      <c r="OYW128" s="77"/>
      <c r="OYX128" s="77"/>
      <c r="OYY128" s="77"/>
      <c r="OYZ128" s="77"/>
      <c r="OZA128" s="77"/>
      <c r="OZB128" s="77"/>
      <c r="OZC128" s="77"/>
      <c r="OZD128" s="77"/>
      <c r="OZE128" s="77"/>
      <c r="OZF128" s="77"/>
      <c r="OZG128" s="77"/>
      <c r="OZH128" s="77"/>
      <c r="OZI128" s="77"/>
      <c r="OZJ128" s="77"/>
      <c r="OZK128" s="77"/>
      <c r="OZL128" s="77"/>
      <c r="OZM128" s="77"/>
      <c r="OZN128" s="77"/>
      <c r="OZO128" s="77"/>
      <c r="OZP128" s="77"/>
      <c r="OZQ128" s="77"/>
      <c r="OZR128" s="77"/>
      <c r="OZS128" s="77"/>
      <c r="OZT128" s="77"/>
      <c r="OZU128" s="77"/>
      <c r="OZV128" s="77"/>
      <c r="OZW128" s="77"/>
      <c r="OZX128" s="77"/>
      <c r="OZY128" s="77"/>
      <c r="OZZ128" s="77"/>
      <c r="PAA128" s="77"/>
      <c r="PAB128" s="77"/>
      <c r="PAC128" s="77"/>
      <c r="PAD128" s="77"/>
      <c r="PAE128" s="77"/>
      <c r="PAF128" s="77"/>
      <c r="PAG128" s="77"/>
      <c r="PAH128" s="77"/>
      <c r="PAI128" s="77"/>
      <c r="PAJ128" s="77"/>
      <c r="PAK128" s="77"/>
      <c r="PAL128" s="77"/>
      <c r="PAM128" s="77"/>
      <c r="PAN128" s="77"/>
      <c r="PAO128" s="77"/>
      <c r="PAP128" s="77"/>
      <c r="PAQ128" s="77"/>
      <c r="PAR128" s="77"/>
      <c r="PAS128" s="77"/>
      <c r="PAT128" s="77"/>
      <c r="PAU128" s="77"/>
      <c r="PAV128" s="77"/>
      <c r="PAW128" s="77"/>
      <c r="PAX128" s="77"/>
      <c r="PAY128" s="77"/>
      <c r="PAZ128" s="77"/>
      <c r="PBA128" s="77"/>
      <c r="PBB128" s="77"/>
      <c r="PBC128" s="77"/>
      <c r="PBD128" s="77"/>
      <c r="PBE128" s="77"/>
      <c r="PBF128" s="77"/>
      <c r="PBG128" s="77"/>
      <c r="PBH128" s="77"/>
      <c r="PBI128" s="77"/>
      <c r="PBJ128" s="77"/>
      <c r="PBK128" s="77"/>
      <c r="PBL128" s="77"/>
      <c r="PBM128" s="77"/>
      <c r="PBN128" s="77"/>
      <c r="PBO128" s="77"/>
      <c r="PBP128" s="77"/>
      <c r="PBQ128" s="77"/>
      <c r="PBR128" s="77"/>
      <c r="PBS128" s="77"/>
      <c r="PBT128" s="77"/>
      <c r="PBU128" s="77"/>
      <c r="PBV128" s="77"/>
      <c r="PBW128" s="77"/>
      <c r="PBX128" s="77"/>
      <c r="PBY128" s="77"/>
      <c r="PBZ128" s="77"/>
      <c r="PCA128" s="77"/>
      <c r="PCB128" s="77"/>
      <c r="PCC128" s="77"/>
      <c r="PCD128" s="77"/>
      <c r="PCE128" s="77"/>
      <c r="PCF128" s="77"/>
      <c r="PCG128" s="77"/>
      <c r="PCH128" s="77"/>
      <c r="PCI128" s="77"/>
      <c r="PCJ128" s="77"/>
      <c r="PCK128" s="77"/>
      <c r="PCL128" s="77"/>
      <c r="PCM128" s="77"/>
      <c r="PCN128" s="77"/>
      <c r="PCO128" s="77"/>
      <c r="PCP128" s="77"/>
      <c r="PCQ128" s="77"/>
      <c r="PCR128" s="77"/>
      <c r="PCS128" s="77"/>
      <c r="PCT128" s="77"/>
      <c r="PCU128" s="77"/>
      <c r="PCV128" s="77"/>
      <c r="PCW128" s="77"/>
      <c r="PCX128" s="77"/>
      <c r="PCY128" s="77"/>
      <c r="PCZ128" s="77"/>
      <c r="PDA128" s="77"/>
      <c r="PDB128" s="77"/>
      <c r="PDC128" s="77"/>
      <c r="PDD128" s="77"/>
      <c r="PDE128" s="77"/>
      <c r="PDF128" s="77"/>
      <c r="PDG128" s="77"/>
      <c r="PDH128" s="77"/>
      <c r="PDI128" s="77"/>
      <c r="PDJ128" s="77"/>
      <c r="PDK128" s="77"/>
      <c r="PDL128" s="77"/>
      <c r="PDM128" s="77"/>
      <c r="PDN128" s="77"/>
      <c r="PDO128" s="77"/>
      <c r="PDP128" s="77"/>
      <c r="PDQ128" s="77"/>
      <c r="PDR128" s="77"/>
      <c r="PDS128" s="77"/>
      <c r="PDT128" s="77"/>
      <c r="PDU128" s="77"/>
      <c r="PDV128" s="77"/>
      <c r="PDW128" s="77"/>
      <c r="PDX128" s="77"/>
      <c r="PDY128" s="77"/>
      <c r="PDZ128" s="77"/>
      <c r="PEA128" s="77"/>
      <c r="PEB128" s="77"/>
      <c r="PEC128" s="77"/>
      <c r="PED128" s="77"/>
      <c r="PEE128" s="77"/>
      <c r="PEF128" s="77"/>
      <c r="PEG128" s="77"/>
      <c r="PEH128" s="77"/>
      <c r="PEI128" s="77"/>
      <c r="PEJ128" s="77"/>
      <c r="PEK128" s="77"/>
      <c r="PEL128" s="77"/>
      <c r="PEM128" s="77"/>
      <c r="PEN128" s="77"/>
      <c r="PEO128" s="77"/>
      <c r="PEP128" s="77"/>
      <c r="PEQ128" s="77"/>
      <c r="PER128" s="77"/>
      <c r="PES128" s="77"/>
      <c r="PET128" s="77"/>
      <c r="PEU128" s="77"/>
      <c r="PEV128" s="77"/>
      <c r="PEW128" s="77"/>
      <c r="PEX128" s="77"/>
      <c r="PEY128" s="77"/>
      <c r="PEZ128" s="77"/>
      <c r="PFA128" s="77"/>
      <c r="PFB128" s="77"/>
      <c r="PFC128" s="77"/>
      <c r="PFD128" s="77"/>
      <c r="PFE128" s="77"/>
      <c r="PFF128" s="77"/>
      <c r="PFG128" s="77"/>
      <c r="PFH128" s="77"/>
      <c r="PFI128" s="77"/>
      <c r="PFJ128" s="77"/>
      <c r="PFK128" s="77"/>
      <c r="PFL128" s="77"/>
      <c r="PFM128" s="77"/>
      <c r="PFN128" s="77"/>
      <c r="PFO128" s="77"/>
      <c r="PFP128" s="77"/>
      <c r="PFQ128" s="77"/>
      <c r="PFR128" s="77"/>
      <c r="PFS128" s="77"/>
      <c r="PFT128" s="77"/>
      <c r="PFU128" s="77"/>
      <c r="PFV128" s="77"/>
      <c r="PFW128" s="77"/>
      <c r="PFX128" s="77"/>
      <c r="PFY128" s="77"/>
      <c r="PFZ128" s="77"/>
      <c r="PGA128" s="77"/>
      <c r="PGB128" s="77"/>
      <c r="PGC128" s="77"/>
      <c r="PGD128" s="77"/>
      <c r="PGE128" s="77"/>
      <c r="PGF128" s="77"/>
      <c r="PGG128" s="77"/>
      <c r="PGH128" s="77"/>
      <c r="PGI128" s="77"/>
      <c r="PGJ128" s="77"/>
      <c r="PGK128" s="77"/>
      <c r="PGL128" s="77"/>
      <c r="PGM128" s="77"/>
      <c r="PGN128" s="77"/>
      <c r="PGO128" s="77"/>
      <c r="PGP128" s="77"/>
      <c r="PGQ128" s="77"/>
      <c r="PGR128" s="77"/>
      <c r="PGS128" s="77"/>
      <c r="PGT128" s="77"/>
      <c r="PGU128" s="77"/>
      <c r="PGV128" s="77"/>
      <c r="PGW128" s="77"/>
      <c r="PGX128" s="77"/>
      <c r="PGY128" s="77"/>
      <c r="PGZ128" s="77"/>
      <c r="PHA128" s="77"/>
      <c r="PHB128" s="77"/>
      <c r="PHC128" s="77"/>
      <c r="PHD128" s="77"/>
      <c r="PHE128" s="77"/>
      <c r="PHF128" s="77"/>
      <c r="PHG128" s="77"/>
      <c r="PHH128" s="77"/>
      <c r="PHI128" s="77"/>
      <c r="PHJ128" s="77"/>
      <c r="PHK128" s="77"/>
      <c r="PHL128" s="77"/>
      <c r="PHM128" s="77"/>
      <c r="PHN128" s="77"/>
      <c r="PHO128" s="77"/>
      <c r="PHP128" s="77"/>
      <c r="PHQ128" s="77"/>
      <c r="PHR128" s="77"/>
      <c r="PHS128" s="77"/>
      <c r="PHT128" s="77"/>
      <c r="PHU128" s="77"/>
      <c r="PHV128" s="77"/>
      <c r="PHW128" s="77"/>
      <c r="PHX128" s="77"/>
      <c r="PHY128" s="77"/>
      <c r="PHZ128" s="77"/>
      <c r="PIA128" s="77"/>
      <c r="PIB128" s="77"/>
      <c r="PIC128" s="77"/>
      <c r="PID128" s="77"/>
      <c r="PIE128" s="77"/>
      <c r="PIF128" s="77"/>
      <c r="PIG128" s="77"/>
      <c r="PIH128" s="77"/>
      <c r="PII128" s="77"/>
      <c r="PIJ128" s="77"/>
      <c r="PIK128" s="77"/>
      <c r="PIL128" s="77"/>
      <c r="PIM128" s="77"/>
      <c r="PIN128" s="77"/>
      <c r="PIO128" s="77"/>
      <c r="PIP128" s="77"/>
      <c r="PIQ128" s="77"/>
      <c r="PIR128" s="77"/>
      <c r="PIS128" s="77"/>
      <c r="PIT128" s="77"/>
      <c r="PIU128" s="77"/>
      <c r="PIV128" s="77"/>
      <c r="PIW128" s="77"/>
      <c r="PIX128" s="77"/>
      <c r="PIY128" s="77"/>
      <c r="PIZ128" s="77"/>
      <c r="PJA128" s="77"/>
      <c r="PJB128" s="77"/>
      <c r="PJC128" s="77"/>
      <c r="PJD128" s="77"/>
      <c r="PJE128" s="77"/>
      <c r="PJF128" s="77"/>
      <c r="PJG128" s="77"/>
      <c r="PJH128" s="77"/>
      <c r="PJI128" s="77"/>
      <c r="PJJ128" s="77"/>
      <c r="PJK128" s="77"/>
      <c r="PJL128" s="77"/>
      <c r="PJM128" s="77"/>
      <c r="PJN128" s="77"/>
      <c r="PJO128" s="77"/>
      <c r="PJP128" s="77"/>
      <c r="PJQ128" s="77"/>
      <c r="PJR128" s="77"/>
      <c r="PJS128" s="77"/>
      <c r="PJT128" s="77"/>
      <c r="PJU128" s="77"/>
      <c r="PJV128" s="77"/>
      <c r="PJW128" s="77"/>
      <c r="PJX128" s="77"/>
      <c r="PJY128" s="77"/>
      <c r="PJZ128" s="77"/>
      <c r="PKA128" s="77"/>
      <c r="PKB128" s="77"/>
      <c r="PKC128" s="77"/>
      <c r="PKD128" s="77"/>
      <c r="PKE128" s="77"/>
      <c r="PKF128" s="77"/>
      <c r="PKG128" s="77"/>
      <c r="PKH128" s="77"/>
      <c r="PKI128" s="77"/>
      <c r="PKJ128" s="77"/>
      <c r="PKK128" s="77"/>
      <c r="PKL128" s="77"/>
      <c r="PKM128" s="77"/>
      <c r="PKN128" s="77"/>
      <c r="PKO128" s="77"/>
      <c r="PKP128" s="77"/>
      <c r="PKQ128" s="77"/>
      <c r="PKR128" s="77"/>
      <c r="PKS128" s="77"/>
      <c r="PKT128" s="77"/>
      <c r="PKU128" s="77"/>
      <c r="PKV128" s="77"/>
      <c r="PKW128" s="77"/>
      <c r="PKX128" s="77"/>
      <c r="PKY128" s="77"/>
      <c r="PKZ128" s="77"/>
      <c r="PLA128" s="77"/>
      <c r="PLB128" s="77"/>
      <c r="PLC128" s="77"/>
      <c r="PLD128" s="77"/>
      <c r="PLE128" s="77"/>
      <c r="PLF128" s="77"/>
      <c r="PLG128" s="77"/>
      <c r="PLH128" s="77"/>
      <c r="PLI128" s="77"/>
      <c r="PLJ128" s="77"/>
      <c r="PLK128" s="77"/>
      <c r="PLL128" s="77"/>
      <c r="PLM128" s="77"/>
      <c r="PLN128" s="77"/>
      <c r="PLO128" s="77"/>
      <c r="PLP128" s="77"/>
      <c r="PLQ128" s="77"/>
      <c r="PLR128" s="77"/>
      <c r="PLS128" s="77"/>
      <c r="PLT128" s="77"/>
      <c r="PLU128" s="77"/>
      <c r="PLV128" s="77"/>
      <c r="PLW128" s="77"/>
      <c r="PLX128" s="77"/>
      <c r="PLY128" s="77"/>
      <c r="PLZ128" s="77"/>
      <c r="PMA128" s="77"/>
      <c r="PMB128" s="77"/>
      <c r="PMC128" s="77"/>
      <c r="PMD128" s="77"/>
      <c r="PME128" s="77"/>
      <c r="PMF128" s="77"/>
      <c r="PMG128" s="77"/>
      <c r="PMH128" s="77"/>
      <c r="PMI128" s="77"/>
      <c r="PMJ128" s="77"/>
      <c r="PMK128" s="77"/>
      <c r="PML128" s="77"/>
      <c r="PMM128" s="77"/>
      <c r="PMN128" s="77"/>
      <c r="PMO128" s="77"/>
      <c r="PMP128" s="77"/>
      <c r="PMQ128" s="77"/>
      <c r="PMR128" s="77"/>
      <c r="PMS128" s="77"/>
      <c r="PMT128" s="77"/>
      <c r="PMU128" s="77"/>
      <c r="PMV128" s="77"/>
      <c r="PMW128" s="77"/>
      <c r="PMX128" s="77"/>
      <c r="PMY128" s="77"/>
      <c r="PMZ128" s="77"/>
      <c r="PNA128" s="77"/>
      <c r="PNB128" s="77"/>
      <c r="PNC128" s="77"/>
      <c r="PND128" s="77"/>
      <c r="PNE128" s="77"/>
      <c r="PNF128" s="77"/>
      <c r="PNG128" s="77"/>
      <c r="PNH128" s="77"/>
      <c r="PNI128" s="77"/>
      <c r="PNJ128" s="77"/>
      <c r="PNK128" s="77"/>
      <c r="PNL128" s="77"/>
      <c r="PNM128" s="77"/>
      <c r="PNN128" s="77"/>
      <c r="PNO128" s="77"/>
      <c r="PNP128" s="77"/>
      <c r="PNQ128" s="77"/>
      <c r="PNR128" s="77"/>
      <c r="PNS128" s="77"/>
      <c r="PNT128" s="77"/>
      <c r="PNU128" s="77"/>
      <c r="PNV128" s="77"/>
      <c r="PNW128" s="77"/>
      <c r="PNX128" s="77"/>
      <c r="PNY128" s="77"/>
      <c r="PNZ128" s="77"/>
      <c r="POA128" s="77"/>
      <c r="POB128" s="77"/>
      <c r="POC128" s="77"/>
      <c r="POD128" s="77"/>
      <c r="POE128" s="77"/>
      <c r="POF128" s="77"/>
      <c r="POG128" s="77"/>
      <c r="POH128" s="77"/>
      <c r="POI128" s="77"/>
      <c r="POJ128" s="77"/>
      <c r="POK128" s="77"/>
      <c r="POL128" s="77"/>
      <c r="POM128" s="77"/>
      <c r="PON128" s="77"/>
      <c r="POO128" s="77"/>
      <c r="POP128" s="77"/>
      <c r="POQ128" s="77"/>
      <c r="POR128" s="77"/>
      <c r="POS128" s="77"/>
      <c r="POT128" s="77"/>
      <c r="POU128" s="77"/>
      <c r="POV128" s="77"/>
      <c r="POW128" s="77"/>
      <c r="POX128" s="77"/>
      <c r="POY128" s="77"/>
      <c r="POZ128" s="77"/>
      <c r="PPA128" s="77"/>
      <c r="PPB128" s="77"/>
      <c r="PPC128" s="77"/>
      <c r="PPD128" s="77"/>
      <c r="PPE128" s="77"/>
      <c r="PPF128" s="77"/>
      <c r="PPG128" s="77"/>
      <c r="PPH128" s="77"/>
      <c r="PPI128" s="77"/>
      <c r="PPJ128" s="77"/>
      <c r="PPK128" s="77"/>
      <c r="PPL128" s="77"/>
      <c r="PPM128" s="77"/>
      <c r="PPN128" s="77"/>
      <c r="PPO128" s="77"/>
      <c r="PPP128" s="77"/>
      <c r="PPQ128" s="77"/>
      <c r="PPR128" s="77"/>
      <c r="PPS128" s="77"/>
      <c r="PPT128" s="77"/>
      <c r="PPU128" s="77"/>
      <c r="PPV128" s="77"/>
      <c r="PPW128" s="77"/>
      <c r="PPX128" s="77"/>
      <c r="PPY128" s="77"/>
      <c r="PPZ128" s="77"/>
      <c r="PQA128" s="77"/>
      <c r="PQB128" s="77"/>
      <c r="PQC128" s="77"/>
      <c r="PQD128" s="77"/>
      <c r="PQE128" s="77"/>
      <c r="PQF128" s="77"/>
      <c r="PQG128" s="77"/>
      <c r="PQH128" s="77"/>
      <c r="PQI128" s="77"/>
      <c r="PQJ128" s="77"/>
      <c r="PQK128" s="77"/>
      <c r="PQL128" s="77"/>
      <c r="PQM128" s="77"/>
      <c r="PQN128" s="77"/>
      <c r="PQO128" s="77"/>
      <c r="PQP128" s="77"/>
      <c r="PQQ128" s="77"/>
      <c r="PQR128" s="77"/>
      <c r="PQS128" s="77"/>
      <c r="PQT128" s="77"/>
      <c r="PQU128" s="77"/>
      <c r="PQV128" s="77"/>
      <c r="PQW128" s="77"/>
      <c r="PQX128" s="77"/>
      <c r="PQY128" s="77"/>
      <c r="PQZ128" s="77"/>
      <c r="PRA128" s="77"/>
      <c r="PRB128" s="77"/>
      <c r="PRC128" s="77"/>
      <c r="PRD128" s="77"/>
      <c r="PRE128" s="77"/>
      <c r="PRF128" s="77"/>
      <c r="PRG128" s="77"/>
      <c r="PRH128" s="77"/>
      <c r="PRI128" s="77"/>
      <c r="PRJ128" s="77"/>
      <c r="PRK128" s="77"/>
      <c r="PRL128" s="77"/>
      <c r="PRM128" s="77"/>
      <c r="PRN128" s="77"/>
      <c r="PRO128" s="77"/>
      <c r="PRP128" s="77"/>
      <c r="PRQ128" s="77"/>
      <c r="PRR128" s="77"/>
      <c r="PRS128" s="77"/>
      <c r="PRT128" s="77"/>
      <c r="PRU128" s="77"/>
      <c r="PRV128" s="77"/>
      <c r="PRW128" s="77"/>
      <c r="PRX128" s="77"/>
      <c r="PRY128" s="77"/>
      <c r="PRZ128" s="77"/>
      <c r="PSA128" s="77"/>
      <c r="PSB128" s="77"/>
      <c r="PSC128" s="77"/>
      <c r="PSD128" s="77"/>
      <c r="PSE128" s="77"/>
      <c r="PSF128" s="77"/>
      <c r="PSG128" s="77"/>
      <c r="PSH128" s="77"/>
      <c r="PSI128" s="77"/>
      <c r="PSJ128" s="77"/>
      <c r="PSK128" s="77"/>
      <c r="PSL128" s="77"/>
      <c r="PSM128" s="77"/>
      <c r="PSN128" s="77"/>
      <c r="PSO128" s="77"/>
      <c r="PSP128" s="77"/>
      <c r="PSQ128" s="77"/>
      <c r="PSR128" s="77"/>
      <c r="PSS128" s="77"/>
      <c r="PST128" s="77"/>
      <c r="PSU128" s="77"/>
      <c r="PSV128" s="77"/>
      <c r="PSW128" s="77"/>
      <c r="PSX128" s="77"/>
      <c r="PSY128" s="77"/>
      <c r="PSZ128" s="77"/>
      <c r="PTA128" s="77"/>
      <c r="PTB128" s="77"/>
      <c r="PTC128" s="77"/>
      <c r="PTD128" s="77"/>
      <c r="PTE128" s="77"/>
      <c r="PTF128" s="77"/>
      <c r="PTG128" s="77"/>
      <c r="PTH128" s="77"/>
      <c r="PTI128" s="77"/>
      <c r="PTJ128" s="77"/>
      <c r="PTK128" s="77"/>
      <c r="PTL128" s="77"/>
      <c r="PTM128" s="77"/>
      <c r="PTN128" s="77"/>
      <c r="PTO128" s="77"/>
      <c r="PTP128" s="77"/>
      <c r="PTQ128" s="77"/>
      <c r="PTR128" s="77"/>
      <c r="PTS128" s="77"/>
      <c r="PTT128" s="77"/>
      <c r="PTU128" s="77"/>
      <c r="PTV128" s="77"/>
      <c r="PTW128" s="77"/>
      <c r="PTX128" s="77"/>
      <c r="PTY128" s="77"/>
      <c r="PTZ128" s="77"/>
      <c r="PUA128" s="77"/>
      <c r="PUB128" s="77"/>
      <c r="PUC128" s="77"/>
      <c r="PUD128" s="77"/>
      <c r="PUE128" s="77"/>
      <c r="PUF128" s="77"/>
      <c r="PUG128" s="77"/>
      <c r="PUH128" s="77"/>
      <c r="PUI128" s="77"/>
      <c r="PUJ128" s="77"/>
      <c r="PUK128" s="77"/>
      <c r="PUL128" s="77"/>
      <c r="PUM128" s="77"/>
      <c r="PUN128" s="77"/>
      <c r="PUO128" s="77"/>
      <c r="PUP128" s="77"/>
      <c r="PUQ128" s="77"/>
      <c r="PUR128" s="77"/>
      <c r="PUS128" s="77"/>
      <c r="PUT128" s="77"/>
      <c r="PUU128" s="77"/>
      <c r="PUV128" s="77"/>
      <c r="PUW128" s="77"/>
      <c r="PUX128" s="77"/>
      <c r="PUY128" s="77"/>
      <c r="PUZ128" s="77"/>
      <c r="PVA128" s="77"/>
      <c r="PVB128" s="77"/>
      <c r="PVC128" s="77"/>
      <c r="PVD128" s="77"/>
      <c r="PVE128" s="77"/>
      <c r="PVF128" s="77"/>
      <c r="PVG128" s="77"/>
      <c r="PVH128" s="77"/>
      <c r="PVI128" s="77"/>
      <c r="PVJ128" s="77"/>
      <c r="PVK128" s="77"/>
      <c r="PVL128" s="77"/>
      <c r="PVM128" s="77"/>
      <c r="PVN128" s="77"/>
      <c r="PVO128" s="77"/>
      <c r="PVP128" s="77"/>
      <c r="PVQ128" s="77"/>
      <c r="PVR128" s="77"/>
      <c r="PVS128" s="77"/>
      <c r="PVT128" s="77"/>
      <c r="PVU128" s="77"/>
      <c r="PVV128" s="77"/>
      <c r="PVW128" s="77"/>
      <c r="PVX128" s="77"/>
      <c r="PVY128" s="77"/>
      <c r="PVZ128" s="77"/>
      <c r="PWA128" s="77"/>
      <c r="PWB128" s="77"/>
      <c r="PWC128" s="77"/>
      <c r="PWD128" s="77"/>
      <c r="PWE128" s="77"/>
      <c r="PWF128" s="77"/>
      <c r="PWG128" s="77"/>
      <c r="PWH128" s="77"/>
      <c r="PWI128" s="77"/>
      <c r="PWJ128" s="77"/>
      <c r="PWK128" s="77"/>
      <c r="PWL128" s="77"/>
      <c r="PWM128" s="77"/>
      <c r="PWN128" s="77"/>
      <c r="PWO128" s="77"/>
      <c r="PWP128" s="77"/>
      <c r="PWQ128" s="77"/>
      <c r="PWR128" s="77"/>
      <c r="PWS128" s="77"/>
      <c r="PWT128" s="77"/>
      <c r="PWU128" s="77"/>
      <c r="PWV128" s="77"/>
      <c r="PWW128" s="77"/>
      <c r="PWX128" s="77"/>
      <c r="PWY128" s="77"/>
      <c r="PWZ128" s="77"/>
      <c r="PXA128" s="77"/>
      <c r="PXB128" s="77"/>
      <c r="PXC128" s="77"/>
      <c r="PXD128" s="77"/>
      <c r="PXE128" s="77"/>
      <c r="PXF128" s="77"/>
      <c r="PXG128" s="77"/>
      <c r="PXH128" s="77"/>
      <c r="PXI128" s="77"/>
      <c r="PXJ128" s="77"/>
      <c r="PXK128" s="77"/>
      <c r="PXL128" s="77"/>
      <c r="PXM128" s="77"/>
      <c r="PXN128" s="77"/>
      <c r="PXO128" s="77"/>
      <c r="PXP128" s="77"/>
      <c r="PXQ128" s="77"/>
      <c r="PXR128" s="77"/>
      <c r="PXS128" s="77"/>
      <c r="PXT128" s="77"/>
      <c r="PXU128" s="77"/>
      <c r="PXV128" s="77"/>
      <c r="PXW128" s="77"/>
      <c r="PXX128" s="77"/>
      <c r="PXY128" s="77"/>
      <c r="PXZ128" s="77"/>
      <c r="PYA128" s="77"/>
      <c r="PYB128" s="77"/>
      <c r="PYC128" s="77"/>
      <c r="PYD128" s="77"/>
      <c r="PYE128" s="77"/>
      <c r="PYF128" s="77"/>
      <c r="PYG128" s="77"/>
      <c r="PYH128" s="77"/>
      <c r="PYI128" s="77"/>
      <c r="PYJ128" s="77"/>
      <c r="PYK128" s="77"/>
      <c r="PYL128" s="77"/>
      <c r="PYM128" s="77"/>
      <c r="PYN128" s="77"/>
      <c r="PYO128" s="77"/>
      <c r="PYP128" s="77"/>
      <c r="PYQ128" s="77"/>
      <c r="PYR128" s="77"/>
      <c r="PYS128" s="77"/>
      <c r="PYT128" s="77"/>
      <c r="PYU128" s="77"/>
      <c r="PYV128" s="77"/>
      <c r="PYW128" s="77"/>
      <c r="PYX128" s="77"/>
      <c r="PYY128" s="77"/>
      <c r="PYZ128" s="77"/>
      <c r="PZA128" s="77"/>
      <c r="PZB128" s="77"/>
      <c r="PZC128" s="77"/>
      <c r="PZD128" s="77"/>
      <c r="PZE128" s="77"/>
      <c r="PZF128" s="77"/>
      <c r="PZG128" s="77"/>
      <c r="PZH128" s="77"/>
      <c r="PZI128" s="77"/>
      <c r="PZJ128" s="77"/>
      <c r="PZK128" s="77"/>
      <c r="PZL128" s="77"/>
      <c r="PZM128" s="77"/>
      <c r="PZN128" s="77"/>
      <c r="PZO128" s="77"/>
      <c r="PZP128" s="77"/>
      <c r="PZQ128" s="77"/>
      <c r="PZR128" s="77"/>
      <c r="PZS128" s="77"/>
      <c r="PZT128" s="77"/>
      <c r="PZU128" s="77"/>
      <c r="PZV128" s="77"/>
      <c r="PZW128" s="77"/>
      <c r="PZX128" s="77"/>
      <c r="PZY128" s="77"/>
      <c r="PZZ128" s="77"/>
      <c r="QAA128" s="77"/>
      <c r="QAB128" s="77"/>
      <c r="QAC128" s="77"/>
      <c r="QAD128" s="77"/>
      <c r="QAE128" s="77"/>
      <c r="QAF128" s="77"/>
      <c r="QAG128" s="77"/>
      <c r="QAH128" s="77"/>
      <c r="QAI128" s="77"/>
      <c r="QAJ128" s="77"/>
      <c r="QAK128" s="77"/>
      <c r="QAL128" s="77"/>
      <c r="QAM128" s="77"/>
      <c r="QAN128" s="77"/>
      <c r="QAO128" s="77"/>
      <c r="QAP128" s="77"/>
      <c r="QAQ128" s="77"/>
      <c r="QAR128" s="77"/>
      <c r="QAS128" s="77"/>
      <c r="QAT128" s="77"/>
      <c r="QAU128" s="77"/>
      <c r="QAV128" s="77"/>
      <c r="QAW128" s="77"/>
      <c r="QAX128" s="77"/>
      <c r="QAY128" s="77"/>
      <c r="QAZ128" s="77"/>
      <c r="QBA128" s="77"/>
      <c r="QBB128" s="77"/>
      <c r="QBC128" s="77"/>
      <c r="QBD128" s="77"/>
      <c r="QBE128" s="77"/>
      <c r="QBF128" s="77"/>
      <c r="QBG128" s="77"/>
      <c r="QBH128" s="77"/>
      <c r="QBI128" s="77"/>
      <c r="QBJ128" s="77"/>
      <c r="QBK128" s="77"/>
      <c r="QBL128" s="77"/>
      <c r="QBM128" s="77"/>
      <c r="QBN128" s="77"/>
      <c r="QBO128" s="77"/>
      <c r="QBP128" s="77"/>
      <c r="QBQ128" s="77"/>
      <c r="QBR128" s="77"/>
      <c r="QBS128" s="77"/>
      <c r="QBT128" s="77"/>
      <c r="QBU128" s="77"/>
      <c r="QBV128" s="77"/>
      <c r="QBW128" s="77"/>
      <c r="QBX128" s="77"/>
      <c r="QBY128" s="77"/>
      <c r="QBZ128" s="77"/>
      <c r="QCA128" s="77"/>
      <c r="QCB128" s="77"/>
      <c r="QCC128" s="77"/>
      <c r="QCD128" s="77"/>
      <c r="QCE128" s="77"/>
      <c r="QCF128" s="77"/>
      <c r="QCG128" s="77"/>
      <c r="QCH128" s="77"/>
      <c r="QCI128" s="77"/>
      <c r="QCJ128" s="77"/>
      <c r="QCK128" s="77"/>
      <c r="QCL128" s="77"/>
      <c r="QCM128" s="77"/>
      <c r="QCN128" s="77"/>
      <c r="QCO128" s="77"/>
      <c r="QCP128" s="77"/>
      <c r="QCQ128" s="77"/>
      <c r="QCR128" s="77"/>
      <c r="QCS128" s="77"/>
      <c r="QCT128" s="77"/>
      <c r="QCU128" s="77"/>
      <c r="QCV128" s="77"/>
      <c r="QCW128" s="77"/>
      <c r="QCX128" s="77"/>
      <c r="QCY128" s="77"/>
      <c r="QCZ128" s="77"/>
      <c r="QDA128" s="77"/>
      <c r="QDB128" s="77"/>
      <c r="QDC128" s="77"/>
      <c r="QDD128" s="77"/>
      <c r="QDE128" s="77"/>
      <c r="QDF128" s="77"/>
      <c r="QDG128" s="77"/>
      <c r="QDH128" s="77"/>
      <c r="QDI128" s="77"/>
      <c r="QDJ128" s="77"/>
      <c r="QDK128" s="77"/>
      <c r="QDL128" s="77"/>
      <c r="QDM128" s="77"/>
      <c r="QDN128" s="77"/>
      <c r="QDO128" s="77"/>
      <c r="QDP128" s="77"/>
      <c r="QDQ128" s="77"/>
      <c r="QDR128" s="77"/>
      <c r="QDS128" s="77"/>
      <c r="QDT128" s="77"/>
      <c r="QDU128" s="77"/>
      <c r="QDV128" s="77"/>
      <c r="QDW128" s="77"/>
      <c r="QDX128" s="77"/>
      <c r="QDY128" s="77"/>
      <c r="QDZ128" s="77"/>
      <c r="QEA128" s="77"/>
      <c r="QEB128" s="77"/>
      <c r="QEC128" s="77"/>
      <c r="QED128" s="77"/>
      <c r="QEE128" s="77"/>
      <c r="QEF128" s="77"/>
      <c r="QEG128" s="77"/>
      <c r="QEH128" s="77"/>
      <c r="QEI128" s="77"/>
      <c r="QEJ128" s="77"/>
      <c r="QEK128" s="77"/>
      <c r="QEL128" s="77"/>
      <c r="QEM128" s="77"/>
      <c r="QEN128" s="77"/>
      <c r="QEO128" s="77"/>
      <c r="QEP128" s="77"/>
      <c r="QEQ128" s="77"/>
      <c r="QER128" s="77"/>
      <c r="QES128" s="77"/>
      <c r="QET128" s="77"/>
      <c r="QEU128" s="77"/>
      <c r="QEV128" s="77"/>
      <c r="QEW128" s="77"/>
      <c r="QEX128" s="77"/>
      <c r="QEY128" s="77"/>
      <c r="QEZ128" s="77"/>
      <c r="QFA128" s="77"/>
      <c r="QFB128" s="77"/>
      <c r="QFC128" s="77"/>
      <c r="QFD128" s="77"/>
      <c r="QFE128" s="77"/>
      <c r="QFF128" s="77"/>
      <c r="QFG128" s="77"/>
      <c r="QFH128" s="77"/>
      <c r="QFI128" s="77"/>
      <c r="QFJ128" s="77"/>
      <c r="QFK128" s="77"/>
      <c r="QFL128" s="77"/>
      <c r="QFM128" s="77"/>
      <c r="QFN128" s="77"/>
      <c r="QFO128" s="77"/>
      <c r="QFP128" s="77"/>
      <c r="QFQ128" s="77"/>
      <c r="QFR128" s="77"/>
      <c r="QFS128" s="77"/>
      <c r="QFT128" s="77"/>
      <c r="QFU128" s="77"/>
      <c r="QFV128" s="77"/>
      <c r="QFW128" s="77"/>
      <c r="QFX128" s="77"/>
      <c r="QFY128" s="77"/>
      <c r="QFZ128" s="77"/>
      <c r="QGA128" s="77"/>
      <c r="QGB128" s="77"/>
      <c r="QGC128" s="77"/>
      <c r="QGD128" s="77"/>
      <c r="QGE128" s="77"/>
      <c r="QGF128" s="77"/>
      <c r="QGG128" s="77"/>
      <c r="QGH128" s="77"/>
      <c r="QGI128" s="77"/>
      <c r="QGJ128" s="77"/>
      <c r="QGK128" s="77"/>
      <c r="QGL128" s="77"/>
      <c r="QGM128" s="77"/>
      <c r="QGN128" s="77"/>
      <c r="QGO128" s="77"/>
      <c r="QGP128" s="77"/>
      <c r="QGQ128" s="77"/>
      <c r="QGR128" s="77"/>
      <c r="QGS128" s="77"/>
      <c r="QGT128" s="77"/>
      <c r="QGU128" s="77"/>
      <c r="QGV128" s="77"/>
      <c r="QGW128" s="77"/>
      <c r="QGX128" s="77"/>
      <c r="QGY128" s="77"/>
      <c r="QGZ128" s="77"/>
      <c r="QHA128" s="77"/>
      <c r="QHB128" s="77"/>
      <c r="QHC128" s="77"/>
      <c r="QHD128" s="77"/>
      <c r="QHE128" s="77"/>
      <c r="QHF128" s="77"/>
      <c r="QHG128" s="77"/>
      <c r="QHH128" s="77"/>
      <c r="QHI128" s="77"/>
      <c r="QHJ128" s="77"/>
      <c r="QHK128" s="77"/>
      <c r="QHL128" s="77"/>
      <c r="QHM128" s="77"/>
      <c r="QHN128" s="77"/>
      <c r="QHO128" s="77"/>
      <c r="QHP128" s="77"/>
      <c r="QHQ128" s="77"/>
      <c r="QHR128" s="77"/>
      <c r="QHS128" s="77"/>
      <c r="QHT128" s="77"/>
      <c r="QHU128" s="77"/>
      <c r="QHV128" s="77"/>
      <c r="QHW128" s="77"/>
      <c r="QHX128" s="77"/>
      <c r="QHY128" s="77"/>
      <c r="QHZ128" s="77"/>
      <c r="QIA128" s="77"/>
      <c r="QIB128" s="77"/>
      <c r="QIC128" s="77"/>
      <c r="QID128" s="77"/>
      <c r="QIE128" s="77"/>
      <c r="QIF128" s="77"/>
      <c r="QIG128" s="77"/>
      <c r="QIH128" s="77"/>
      <c r="QII128" s="77"/>
      <c r="QIJ128" s="77"/>
      <c r="QIK128" s="77"/>
      <c r="QIL128" s="77"/>
      <c r="QIM128" s="77"/>
      <c r="QIN128" s="77"/>
      <c r="QIO128" s="77"/>
      <c r="QIP128" s="77"/>
      <c r="QIQ128" s="77"/>
      <c r="QIR128" s="77"/>
      <c r="QIS128" s="77"/>
      <c r="QIT128" s="77"/>
      <c r="QIU128" s="77"/>
      <c r="QIV128" s="77"/>
      <c r="QIW128" s="77"/>
      <c r="QIX128" s="77"/>
      <c r="QIY128" s="77"/>
      <c r="QIZ128" s="77"/>
      <c r="QJA128" s="77"/>
      <c r="QJB128" s="77"/>
      <c r="QJC128" s="77"/>
      <c r="QJD128" s="77"/>
      <c r="QJE128" s="77"/>
      <c r="QJF128" s="77"/>
      <c r="QJG128" s="77"/>
      <c r="QJH128" s="77"/>
      <c r="QJI128" s="77"/>
      <c r="QJJ128" s="77"/>
      <c r="QJK128" s="77"/>
      <c r="QJL128" s="77"/>
      <c r="QJM128" s="77"/>
      <c r="QJN128" s="77"/>
      <c r="QJO128" s="77"/>
      <c r="QJP128" s="77"/>
      <c r="QJQ128" s="77"/>
      <c r="QJR128" s="77"/>
      <c r="QJS128" s="77"/>
      <c r="QJT128" s="77"/>
      <c r="QJU128" s="77"/>
      <c r="QJV128" s="77"/>
      <c r="QJW128" s="77"/>
      <c r="QJX128" s="77"/>
      <c r="QJY128" s="77"/>
      <c r="QJZ128" s="77"/>
      <c r="QKA128" s="77"/>
      <c r="QKB128" s="77"/>
      <c r="QKC128" s="77"/>
      <c r="QKD128" s="77"/>
      <c r="QKE128" s="77"/>
      <c r="QKF128" s="77"/>
      <c r="QKG128" s="77"/>
      <c r="QKH128" s="77"/>
      <c r="QKI128" s="77"/>
      <c r="QKJ128" s="77"/>
      <c r="QKK128" s="77"/>
      <c r="QKL128" s="77"/>
      <c r="QKM128" s="77"/>
      <c r="QKN128" s="77"/>
      <c r="QKO128" s="77"/>
      <c r="QKP128" s="77"/>
      <c r="QKQ128" s="77"/>
      <c r="QKR128" s="77"/>
      <c r="QKS128" s="77"/>
      <c r="QKT128" s="77"/>
      <c r="QKU128" s="77"/>
      <c r="QKV128" s="77"/>
      <c r="QKW128" s="77"/>
      <c r="QKX128" s="77"/>
      <c r="QKY128" s="77"/>
      <c r="QKZ128" s="77"/>
      <c r="QLA128" s="77"/>
      <c r="QLB128" s="77"/>
      <c r="QLC128" s="77"/>
      <c r="QLD128" s="77"/>
      <c r="QLE128" s="77"/>
      <c r="QLF128" s="77"/>
      <c r="QLG128" s="77"/>
      <c r="QLH128" s="77"/>
      <c r="QLI128" s="77"/>
      <c r="QLJ128" s="77"/>
      <c r="QLK128" s="77"/>
      <c r="QLL128" s="77"/>
      <c r="QLM128" s="77"/>
      <c r="QLN128" s="77"/>
      <c r="QLO128" s="77"/>
      <c r="QLP128" s="77"/>
      <c r="QLQ128" s="77"/>
      <c r="QLR128" s="77"/>
      <c r="QLS128" s="77"/>
      <c r="QLT128" s="77"/>
      <c r="QLU128" s="77"/>
      <c r="QLV128" s="77"/>
      <c r="QLW128" s="77"/>
      <c r="QLX128" s="77"/>
      <c r="QLY128" s="77"/>
      <c r="QLZ128" s="77"/>
      <c r="QMA128" s="77"/>
      <c r="QMB128" s="77"/>
      <c r="QMC128" s="77"/>
      <c r="QMD128" s="77"/>
      <c r="QME128" s="77"/>
      <c r="QMF128" s="77"/>
      <c r="QMG128" s="77"/>
      <c r="QMH128" s="77"/>
      <c r="QMI128" s="77"/>
      <c r="QMJ128" s="77"/>
      <c r="QMK128" s="77"/>
      <c r="QML128" s="77"/>
      <c r="QMM128" s="77"/>
      <c r="QMN128" s="77"/>
      <c r="QMO128" s="77"/>
      <c r="QMP128" s="77"/>
      <c r="QMQ128" s="77"/>
      <c r="QMR128" s="77"/>
      <c r="QMS128" s="77"/>
      <c r="QMT128" s="77"/>
      <c r="QMU128" s="77"/>
      <c r="QMV128" s="77"/>
      <c r="QMW128" s="77"/>
      <c r="QMX128" s="77"/>
      <c r="QMY128" s="77"/>
      <c r="QMZ128" s="77"/>
      <c r="QNA128" s="77"/>
      <c r="QNB128" s="77"/>
      <c r="QNC128" s="77"/>
      <c r="QND128" s="77"/>
      <c r="QNE128" s="77"/>
      <c r="QNF128" s="77"/>
      <c r="QNG128" s="77"/>
      <c r="QNH128" s="77"/>
      <c r="QNI128" s="77"/>
      <c r="QNJ128" s="77"/>
      <c r="QNK128" s="77"/>
      <c r="QNL128" s="77"/>
      <c r="QNM128" s="77"/>
      <c r="QNN128" s="77"/>
      <c r="QNO128" s="77"/>
      <c r="QNP128" s="77"/>
      <c r="QNQ128" s="77"/>
      <c r="QNR128" s="77"/>
      <c r="QNS128" s="77"/>
      <c r="QNT128" s="77"/>
      <c r="QNU128" s="77"/>
      <c r="QNV128" s="77"/>
      <c r="QNW128" s="77"/>
      <c r="QNX128" s="77"/>
      <c r="QNY128" s="77"/>
      <c r="QNZ128" s="77"/>
      <c r="QOA128" s="77"/>
      <c r="QOB128" s="77"/>
      <c r="QOC128" s="77"/>
      <c r="QOD128" s="77"/>
      <c r="QOE128" s="77"/>
      <c r="QOF128" s="77"/>
      <c r="QOG128" s="77"/>
      <c r="QOH128" s="77"/>
      <c r="QOI128" s="77"/>
      <c r="QOJ128" s="77"/>
      <c r="QOK128" s="77"/>
      <c r="QOL128" s="77"/>
      <c r="QOM128" s="77"/>
      <c r="QON128" s="77"/>
      <c r="QOO128" s="77"/>
      <c r="QOP128" s="77"/>
      <c r="QOQ128" s="77"/>
      <c r="QOR128" s="77"/>
      <c r="QOS128" s="77"/>
      <c r="QOT128" s="77"/>
      <c r="QOU128" s="77"/>
      <c r="QOV128" s="77"/>
      <c r="QOW128" s="77"/>
      <c r="QOX128" s="77"/>
      <c r="QOY128" s="77"/>
      <c r="QOZ128" s="77"/>
      <c r="QPA128" s="77"/>
      <c r="QPB128" s="77"/>
      <c r="QPC128" s="77"/>
      <c r="QPD128" s="77"/>
      <c r="QPE128" s="77"/>
      <c r="QPF128" s="77"/>
      <c r="QPG128" s="77"/>
      <c r="QPH128" s="77"/>
      <c r="QPI128" s="77"/>
      <c r="QPJ128" s="77"/>
      <c r="QPK128" s="77"/>
      <c r="QPL128" s="77"/>
      <c r="QPM128" s="77"/>
      <c r="QPN128" s="77"/>
      <c r="QPO128" s="77"/>
      <c r="QPP128" s="77"/>
      <c r="QPQ128" s="77"/>
      <c r="QPR128" s="77"/>
      <c r="QPS128" s="77"/>
      <c r="QPT128" s="77"/>
      <c r="QPU128" s="77"/>
      <c r="QPV128" s="77"/>
      <c r="QPW128" s="77"/>
      <c r="QPX128" s="77"/>
      <c r="QPY128" s="77"/>
      <c r="QPZ128" s="77"/>
      <c r="QQA128" s="77"/>
      <c r="QQB128" s="77"/>
      <c r="QQC128" s="77"/>
      <c r="QQD128" s="77"/>
      <c r="QQE128" s="77"/>
      <c r="QQF128" s="77"/>
      <c r="QQG128" s="77"/>
      <c r="QQH128" s="77"/>
      <c r="QQI128" s="77"/>
      <c r="QQJ128" s="77"/>
      <c r="QQK128" s="77"/>
      <c r="QQL128" s="77"/>
      <c r="QQM128" s="77"/>
      <c r="QQN128" s="77"/>
      <c r="QQO128" s="77"/>
      <c r="QQP128" s="77"/>
      <c r="QQQ128" s="77"/>
      <c r="QQR128" s="77"/>
      <c r="QQS128" s="77"/>
      <c r="QQT128" s="77"/>
      <c r="QQU128" s="77"/>
      <c r="QQV128" s="77"/>
      <c r="QQW128" s="77"/>
      <c r="QQX128" s="77"/>
      <c r="QQY128" s="77"/>
      <c r="QQZ128" s="77"/>
      <c r="QRA128" s="77"/>
      <c r="QRB128" s="77"/>
      <c r="QRC128" s="77"/>
      <c r="QRD128" s="77"/>
      <c r="QRE128" s="77"/>
      <c r="QRF128" s="77"/>
      <c r="QRG128" s="77"/>
      <c r="QRH128" s="77"/>
      <c r="QRI128" s="77"/>
      <c r="QRJ128" s="77"/>
      <c r="QRK128" s="77"/>
      <c r="QRL128" s="77"/>
      <c r="QRM128" s="77"/>
      <c r="QRN128" s="77"/>
      <c r="QRO128" s="77"/>
      <c r="QRP128" s="77"/>
      <c r="QRQ128" s="77"/>
      <c r="QRR128" s="77"/>
      <c r="QRS128" s="77"/>
      <c r="QRT128" s="77"/>
      <c r="QRU128" s="77"/>
      <c r="QRV128" s="77"/>
      <c r="QRW128" s="77"/>
      <c r="QRX128" s="77"/>
      <c r="QRY128" s="77"/>
      <c r="QRZ128" s="77"/>
      <c r="QSA128" s="77"/>
      <c r="QSB128" s="77"/>
      <c r="QSC128" s="77"/>
      <c r="QSD128" s="77"/>
      <c r="QSE128" s="77"/>
      <c r="QSF128" s="77"/>
      <c r="QSG128" s="77"/>
      <c r="QSH128" s="77"/>
      <c r="QSI128" s="77"/>
      <c r="QSJ128" s="77"/>
      <c r="QSK128" s="77"/>
      <c r="QSL128" s="77"/>
      <c r="QSM128" s="77"/>
      <c r="QSN128" s="77"/>
      <c r="QSO128" s="77"/>
      <c r="QSP128" s="77"/>
      <c r="QSQ128" s="77"/>
      <c r="QSR128" s="77"/>
      <c r="QSS128" s="77"/>
      <c r="QST128" s="77"/>
      <c r="QSU128" s="77"/>
      <c r="QSV128" s="77"/>
      <c r="QSW128" s="77"/>
      <c r="QSX128" s="77"/>
      <c r="QSY128" s="77"/>
      <c r="QSZ128" s="77"/>
      <c r="QTA128" s="77"/>
      <c r="QTB128" s="77"/>
      <c r="QTC128" s="77"/>
      <c r="QTD128" s="77"/>
      <c r="QTE128" s="77"/>
      <c r="QTF128" s="77"/>
      <c r="QTG128" s="77"/>
      <c r="QTH128" s="77"/>
      <c r="QTI128" s="77"/>
      <c r="QTJ128" s="77"/>
      <c r="QTK128" s="77"/>
      <c r="QTL128" s="77"/>
      <c r="QTM128" s="77"/>
      <c r="QTN128" s="77"/>
      <c r="QTO128" s="77"/>
      <c r="QTP128" s="77"/>
      <c r="QTQ128" s="77"/>
      <c r="QTR128" s="77"/>
      <c r="QTS128" s="77"/>
      <c r="QTT128" s="77"/>
      <c r="QTU128" s="77"/>
      <c r="QTV128" s="77"/>
      <c r="QTW128" s="77"/>
      <c r="QTX128" s="77"/>
      <c r="QTY128" s="77"/>
      <c r="QTZ128" s="77"/>
      <c r="QUA128" s="77"/>
      <c r="QUB128" s="77"/>
      <c r="QUC128" s="77"/>
      <c r="QUD128" s="77"/>
      <c r="QUE128" s="77"/>
      <c r="QUF128" s="77"/>
      <c r="QUG128" s="77"/>
      <c r="QUH128" s="77"/>
      <c r="QUI128" s="77"/>
      <c r="QUJ128" s="77"/>
      <c r="QUK128" s="77"/>
      <c r="QUL128" s="77"/>
      <c r="QUM128" s="77"/>
      <c r="QUN128" s="77"/>
      <c r="QUO128" s="77"/>
      <c r="QUP128" s="77"/>
      <c r="QUQ128" s="77"/>
      <c r="QUR128" s="77"/>
      <c r="QUS128" s="77"/>
      <c r="QUT128" s="77"/>
      <c r="QUU128" s="77"/>
      <c r="QUV128" s="77"/>
      <c r="QUW128" s="77"/>
      <c r="QUX128" s="77"/>
      <c r="QUY128" s="77"/>
      <c r="QUZ128" s="77"/>
      <c r="QVA128" s="77"/>
      <c r="QVB128" s="77"/>
      <c r="QVC128" s="77"/>
      <c r="QVD128" s="77"/>
      <c r="QVE128" s="77"/>
      <c r="QVF128" s="77"/>
      <c r="QVG128" s="77"/>
      <c r="QVH128" s="77"/>
      <c r="QVI128" s="77"/>
      <c r="QVJ128" s="77"/>
      <c r="QVK128" s="77"/>
      <c r="QVL128" s="77"/>
      <c r="QVM128" s="77"/>
      <c r="QVN128" s="77"/>
      <c r="QVO128" s="77"/>
      <c r="QVP128" s="77"/>
      <c r="QVQ128" s="77"/>
      <c r="QVR128" s="77"/>
      <c r="QVS128" s="77"/>
      <c r="QVT128" s="77"/>
      <c r="QVU128" s="77"/>
      <c r="QVV128" s="77"/>
      <c r="QVW128" s="77"/>
      <c r="QVX128" s="77"/>
      <c r="QVY128" s="77"/>
      <c r="QVZ128" s="77"/>
      <c r="QWA128" s="77"/>
      <c r="QWB128" s="77"/>
      <c r="QWC128" s="77"/>
      <c r="QWD128" s="77"/>
      <c r="QWE128" s="77"/>
      <c r="QWF128" s="77"/>
      <c r="QWG128" s="77"/>
      <c r="QWH128" s="77"/>
      <c r="QWI128" s="77"/>
      <c r="QWJ128" s="77"/>
      <c r="QWK128" s="77"/>
      <c r="QWL128" s="77"/>
      <c r="QWM128" s="77"/>
      <c r="QWN128" s="77"/>
      <c r="QWO128" s="77"/>
      <c r="QWP128" s="77"/>
      <c r="QWQ128" s="77"/>
      <c r="QWR128" s="77"/>
      <c r="QWS128" s="77"/>
      <c r="QWT128" s="77"/>
      <c r="QWU128" s="77"/>
      <c r="QWV128" s="77"/>
      <c r="QWW128" s="77"/>
      <c r="QWX128" s="77"/>
      <c r="QWY128" s="77"/>
      <c r="QWZ128" s="77"/>
      <c r="QXA128" s="77"/>
      <c r="QXB128" s="77"/>
      <c r="QXC128" s="77"/>
      <c r="QXD128" s="77"/>
      <c r="QXE128" s="77"/>
      <c r="QXF128" s="77"/>
      <c r="QXG128" s="77"/>
      <c r="QXH128" s="77"/>
      <c r="QXI128" s="77"/>
      <c r="QXJ128" s="77"/>
      <c r="QXK128" s="77"/>
      <c r="QXL128" s="77"/>
      <c r="QXM128" s="77"/>
      <c r="QXN128" s="77"/>
      <c r="QXO128" s="77"/>
      <c r="QXP128" s="77"/>
      <c r="QXQ128" s="77"/>
      <c r="QXR128" s="77"/>
      <c r="QXS128" s="77"/>
      <c r="QXT128" s="77"/>
      <c r="QXU128" s="77"/>
      <c r="QXV128" s="77"/>
      <c r="QXW128" s="77"/>
      <c r="QXX128" s="77"/>
      <c r="QXY128" s="77"/>
      <c r="QXZ128" s="77"/>
      <c r="QYA128" s="77"/>
      <c r="QYB128" s="77"/>
      <c r="QYC128" s="77"/>
      <c r="QYD128" s="77"/>
      <c r="QYE128" s="77"/>
      <c r="QYF128" s="77"/>
      <c r="QYG128" s="77"/>
      <c r="QYH128" s="77"/>
      <c r="QYI128" s="77"/>
      <c r="QYJ128" s="77"/>
      <c r="QYK128" s="77"/>
      <c r="QYL128" s="77"/>
      <c r="QYM128" s="77"/>
      <c r="QYN128" s="77"/>
      <c r="QYO128" s="77"/>
      <c r="QYP128" s="77"/>
      <c r="QYQ128" s="77"/>
      <c r="QYR128" s="77"/>
      <c r="QYS128" s="77"/>
      <c r="QYT128" s="77"/>
      <c r="QYU128" s="77"/>
      <c r="QYV128" s="77"/>
      <c r="QYW128" s="77"/>
      <c r="QYX128" s="77"/>
      <c r="QYY128" s="77"/>
      <c r="QYZ128" s="77"/>
      <c r="QZA128" s="77"/>
      <c r="QZB128" s="77"/>
      <c r="QZC128" s="77"/>
      <c r="QZD128" s="77"/>
      <c r="QZE128" s="77"/>
      <c r="QZF128" s="77"/>
      <c r="QZG128" s="77"/>
      <c r="QZH128" s="77"/>
      <c r="QZI128" s="77"/>
      <c r="QZJ128" s="77"/>
      <c r="QZK128" s="77"/>
      <c r="QZL128" s="77"/>
      <c r="QZM128" s="77"/>
      <c r="QZN128" s="77"/>
      <c r="QZO128" s="77"/>
      <c r="QZP128" s="77"/>
      <c r="QZQ128" s="77"/>
      <c r="QZR128" s="77"/>
      <c r="QZS128" s="77"/>
      <c r="QZT128" s="77"/>
      <c r="QZU128" s="77"/>
      <c r="QZV128" s="77"/>
      <c r="QZW128" s="77"/>
      <c r="QZX128" s="77"/>
      <c r="QZY128" s="77"/>
      <c r="QZZ128" s="77"/>
      <c r="RAA128" s="77"/>
      <c r="RAB128" s="77"/>
      <c r="RAC128" s="77"/>
      <c r="RAD128" s="77"/>
      <c r="RAE128" s="77"/>
      <c r="RAF128" s="77"/>
      <c r="RAG128" s="77"/>
      <c r="RAH128" s="77"/>
      <c r="RAI128" s="77"/>
      <c r="RAJ128" s="77"/>
      <c r="RAK128" s="77"/>
      <c r="RAL128" s="77"/>
      <c r="RAM128" s="77"/>
      <c r="RAN128" s="77"/>
      <c r="RAO128" s="77"/>
      <c r="RAP128" s="77"/>
      <c r="RAQ128" s="77"/>
      <c r="RAR128" s="77"/>
      <c r="RAS128" s="77"/>
      <c r="RAT128" s="77"/>
      <c r="RAU128" s="77"/>
      <c r="RAV128" s="77"/>
      <c r="RAW128" s="77"/>
      <c r="RAX128" s="77"/>
      <c r="RAY128" s="77"/>
      <c r="RAZ128" s="77"/>
      <c r="RBA128" s="77"/>
      <c r="RBB128" s="77"/>
      <c r="RBC128" s="77"/>
      <c r="RBD128" s="77"/>
      <c r="RBE128" s="77"/>
      <c r="RBF128" s="77"/>
      <c r="RBG128" s="77"/>
      <c r="RBH128" s="77"/>
      <c r="RBI128" s="77"/>
      <c r="RBJ128" s="77"/>
      <c r="RBK128" s="77"/>
      <c r="RBL128" s="77"/>
      <c r="RBM128" s="77"/>
      <c r="RBN128" s="77"/>
      <c r="RBO128" s="77"/>
      <c r="RBP128" s="77"/>
      <c r="RBQ128" s="77"/>
      <c r="RBR128" s="77"/>
      <c r="RBS128" s="77"/>
      <c r="RBT128" s="77"/>
      <c r="RBU128" s="77"/>
      <c r="RBV128" s="77"/>
      <c r="RBW128" s="77"/>
      <c r="RBX128" s="77"/>
      <c r="RBY128" s="77"/>
      <c r="RBZ128" s="77"/>
      <c r="RCA128" s="77"/>
      <c r="RCB128" s="77"/>
      <c r="RCC128" s="77"/>
      <c r="RCD128" s="77"/>
      <c r="RCE128" s="77"/>
      <c r="RCF128" s="77"/>
      <c r="RCG128" s="77"/>
      <c r="RCH128" s="77"/>
      <c r="RCI128" s="77"/>
      <c r="RCJ128" s="77"/>
      <c r="RCK128" s="77"/>
      <c r="RCL128" s="77"/>
      <c r="RCM128" s="77"/>
      <c r="RCN128" s="77"/>
      <c r="RCO128" s="77"/>
      <c r="RCP128" s="77"/>
      <c r="RCQ128" s="77"/>
      <c r="RCR128" s="77"/>
      <c r="RCS128" s="77"/>
      <c r="RCT128" s="77"/>
      <c r="RCU128" s="77"/>
      <c r="RCV128" s="77"/>
      <c r="RCW128" s="77"/>
      <c r="RCX128" s="77"/>
      <c r="RCY128" s="77"/>
      <c r="RCZ128" s="77"/>
      <c r="RDA128" s="77"/>
      <c r="RDB128" s="77"/>
      <c r="RDC128" s="77"/>
      <c r="RDD128" s="77"/>
      <c r="RDE128" s="77"/>
      <c r="RDF128" s="77"/>
      <c r="RDG128" s="77"/>
      <c r="RDH128" s="77"/>
      <c r="RDI128" s="77"/>
      <c r="RDJ128" s="77"/>
      <c r="RDK128" s="77"/>
      <c r="RDL128" s="77"/>
      <c r="RDM128" s="77"/>
      <c r="RDN128" s="77"/>
      <c r="RDO128" s="77"/>
      <c r="RDP128" s="77"/>
      <c r="RDQ128" s="77"/>
      <c r="RDR128" s="77"/>
      <c r="RDS128" s="77"/>
      <c r="RDT128" s="77"/>
      <c r="RDU128" s="77"/>
      <c r="RDV128" s="77"/>
      <c r="RDW128" s="77"/>
      <c r="RDX128" s="77"/>
      <c r="RDY128" s="77"/>
      <c r="RDZ128" s="77"/>
      <c r="REA128" s="77"/>
      <c r="REB128" s="77"/>
      <c r="REC128" s="77"/>
      <c r="RED128" s="77"/>
      <c r="REE128" s="77"/>
      <c r="REF128" s="77"/>
      <c r="REG128" s="77"/>
      <c r="REH128" s="77"/>
      <c r="REI128" s="77"/>
      <c r="REJ128" s="77"/>
      <c r="REK128" s="77"/>
      <c r="REL128" s="77"/>
      <c r="REM128" s="77"/>
      <c r="REN128" s="77"/>
      <c r="REO128" s="77"/>
      <c r="REP128" s="77"/>
      <c r="REQ128" s="77"/>
      <c r="RER128" s="77"/>
      <c r="RES128" s="77"/>
      <c r="RET128" s="77"/>
      <c r="REU128" s="77"/>
      <c r="REV128" s="77"/>
      <c r="REW128" s="77"/>
      <c r="REX128" s="77"/>
      <c r="REY128" s="77"/>
      <c r="REZ128" s="77"/>
      <c r="RFA128" s="77"/>
      <c r="RFB128" s="77"/>
      <c r="RFC128" s="77"/>
      <c r="RFD128" s="77"/>
      <c r="RFE128" s="77"/>
      <c r="RFF128" s="77"/>
      <c r="RFG128" s="77"/>
      <c r="RFH128" s="77"/>
      <c r="RFI128" s="77"/>
      <c r="RFJ128" s="77"/>
      <c r="RFK128" s="77"/>
      <c r="RFL128" s="77"/>
      <c r="RFM128" s="77"/>
      <c r="RFN128" s="77"/>
      <c r="RFO128" s="77"/>
      <c r="RFP128" s="77"/>
      <c r="RFQ128" s="77"/>
      <c r="RFR128" s="77"/>
      <c r="RFS128" s="77"/>
      <c r="RFT128" s="77"/>
      <c r="RFU128" s="77"/>
      <c r="RFV128" s="77"/>
      <c r="RFW128" s="77"/>
      <c r="RFX128" s="77"/>
      <c r="RFY128" s="77"/>
      <c r="RFZ128" s="77"/>
      <c r="RGA128" s="77"/>
      <c r="RGB128" s="77"/>
      <c r="RGC128" s="77"/>
      <c r="RGD128" s="77"/>
      <c r="RGE128" s="77"/>
      <c r="RGF128" s="77"/>
      <c r="RGG128" s="77"/>
      <c r="RGH128" s="77"/>
      <c r="RGI128" s="77"/>
      <c r="RGJ128" s="77"/>
      <c r="RGK128" s="77"/>
      <c r="RGL128" s="77"/>
      <c r="RGM128" s="77"/>
      <c r="RGN128" s="77"/>
      <c r="RGO128" s="77"/>
      <c r="RGP128" s="77"/>
      <c r="RGQ128" s="77"/>
      <c r="RGR128" s="77"/>
      <c r="RGS128" s="77"/>
      <c r="RGT128" s="77"/>
      <c r="RGU128" s="77"/>
      <c r="RGV128" s="77"/>
      <c r="RGW128" s="77"/>
      <c r="RGX128" s="77"/>
      <c r="RGY128" s="77"/>
      <c r="RGZ128" s="77"/>
      <c r="RHA128" s="77"/>
      <c r="RHB128" s="77"/>
      <c r="RHC128" s="77"/>
      <c r="RHD128" s="77"/>
      <c r="RHE128" s="77"/>
      <c r="RHF128" s="77"/>
      <c r="RHG128" s="77"/>
      <c r="RHH128" s="77"/>
      <c r="RHI128" s="77"/>
      <c r="RHJ128" s="77"/>
      <c r="RHK128" s="77"/>
      <c r="RHL128" s="77"/>
      <c r="RHM128" s="77"/>
      <c r="RHN128" s="77"/>
      <c r="RHO128" s="77"/>
      <c r="RHP128" s="77"/>
      <c r="RHQ128" s="77"/>
      <c r="RHR128" s="77"/>
      <c r="RHS128" s="77"/>
      <c r="RHT128" s="77"/>
      <c r="RHU128" s="77"/>
      <c r="RHV128" s="77"/>
      <c r="RHW128" s="77"/>
      <c r="RHX128" s="77"/>
      <c r="RHY128" s="77"/>
      <c r="RHZ128" s="77"/>
      <c r="RIA128" s="77"/>
      <c r="RIB128" s="77"/>
      <c r="RIC128" s="77"/>
      <c r="RID128" s="77"/>
      <c r="RIE128" s="77"/>
      <c r="RIF128" s="77"/>
      <c r="RIG128" s="77"/>
      <c r="RIH128" s="77"/>
      <c r="RII128" s="77"/>
      <c r="RIJ128" s="77"/>
      <c r="RIK128" s="77"/>
      <c r="RIL128" s="77"/>
      <c r="RIM128" s="77"/>
      <c r="RIN128" s="77"/>
      <c r="RIO128" s="77"/>
      <c r="RIP128" s="77"/>
      <c r="RIQ128" s="77"/>
      <c r="RIR128" s="77"/>
      <c r="RIS128" s="77"/>
      <c r="RIT128" s="77"/>
      <c r="RIU128" s="77"/>
      <c r="RIV128" s="77"/>
      <c r="RIW128" s="77"/>
      <c r="RIX128" s="77"/>
      <c r="RIY128" s="77"/>
      <c r="RIZ128" s="77"/>
      <c r="RJA128" s="77"/>
      <c r="RJB128" s="77"/>
      <c r="RJC128" s="77"/>
      <c r="RJD128" s="77"/>
      <c r="RJE128" s="77"/>
      <c r="RJF128" s="77"/>
      <c r="RJG128" s="77"/>
      <c r="RJH128" s="77"/>
      <c r="RJI128" s="77"/>
      <c r="RJJ128" s="77"/>
      <c r="RJK128" s="77"/>
      <c r="RJL128" s="77"/>
      <c r="RJM128" s="77"/>
      <c r="RJN128" s="77"/>
      <c r="RJO128" s="77"/>
      <c r="RJP128" s="77"/>
      <c r="RJQ128" s="77"/>
      <c r="RJR128" s="77"/>
      <c r="RJS128" s="77"/>
      <c r="RJT128" s="77"/>
      <c r="RJU128" s="77"/>
      <c r="RJV128" s="77"/>
      <c r="RJW128" s="77"/>
      <c r="RJX128" s="77"/>
      <c r="RJY128" s="77"/>
      <c r="RJZ128" s="77"/>
      <c r="RKA128" s="77"/>
      <c r="RKB128" s="77"/>
      <c r="RKC128" s="77"/>
      <c r="RKD128" s="77"/>
      <c r="RKE128" s="77"/>
      <c r="RKF128" s="77"/>
      <c r="RKG128" s="77"/>
      <c r="RKH128" s="77"/>
      <c r="RKI128" s="77"/>
      <c r="RKJ128" s="77"/>
      <c r="RKK128" s="77"/>
      <c r="RKL128" s="77"/>
      <c r="RKM128" s="77"/>
      <c r="RKN128" s="77"/>
      <c r="RKO128" s="77"/>
      <c r="RKP128" s="77"/>
      <c r="RKQ128" s="77"/>
      <c r="RKR128" s="77"/>
      <c r="RKS128" s="77"/>
      <c r="RKT128" s="77"/>
      <c r="RKU128" s="77"/>
      <c r="RKV128" s="77"/>
      <c r="RKW128" s="77"/>
      <c r="RKX128" s="77"/>
      <c r="RKY128" s="77"/>
      <c r="RKZ128" s="77"/>
      <c r="RLA128" s="77"/>
      <c r="RLB128" s="77"/>
      <c r="RLC128" s="77"/>
      <c r="RLD128" s="77"/>
      <c r="RLE128" s="77"/>
      <c r="RLF128" s="77"/>
      <c r="RLG128" s="77"/>
      <c r="RLH128" s="77"/>
      <c r="RLI128" s="77"/>
      <c r="RLJ128" s="77"/>
      <c r="RLK128" s="77"/>
      <c r="RLL128" s="77"/>
      <c r="RLM128" s="77"/>
      <c r="RLN128" s="77"/>
      <c r="RLO128" s="77"/>
      <c r="RLP128" s="77"/>
      <c r="RLQ128" s="77"/>
      <c r="RLR128" s="77"/>
      <c r="RLS128" s="77"/>
      <c r="RLT128" s="77"/>
      <c r="RLU128" s="77"/>
      <c r="RLV128" s="77"/>
      <c r="RLW128" s="77"/>
      <c r="RLX128" s="77"/>
      <c r="RLY128" s="77"/>
      <c r="RLZ128" s="77"/>
      <c r="RMA128" s="77"/>
      <c r="RMB128" s="77"/>
      <c r="RMC128" s="77"/>
      <c r="RMD128" s="77"/>
      <c r="RME128" s="77"/>
      <c r="RMF128" s="77"/>
      <c r="RMG128" s="77"/>
      <c r="RMH128" s="77"/>
      <c r="RMI128" s="77"/>
      <c r="RMJ128" s="77"/>
      <c r="RMK128" s="77"/>
      <c r="RML128" s="77"/>
      <c r="RMM128" s="77"/>
      <c r="RMN128" s="77"/>
      <c r="RMO128" s="77"/>
      <c r="RMP128" s="77"/>
      <c r="RMQ128" s="77"/>
      <c r="RMR128" s="77"/>
      <c r="RMS128" s="77"/>
      <c r="RMT128" s="77"/>
      <c r="RMU128" s="77"/>
      <c r="RMV128" s="77"/>
      <c r="RMW128" s="77"/>
      <c r="RMX128" s="77"/>
      <c r="RMY128" s="77"/>
      <c r="RMZ128" s="77"/>
      <c r="RNA128" s="77"/>
      <c r="RNB128" s="77"/>
      <c r="RNC128" s="77"/>
      <c r="RND128" s="77"/>
      <c r="RNE128" s="77"/>
      <c r="RNF128" s="77"/>
      <c r="RNG128" s="77"/>
      <c r="RNH128" s="77"/>
      <c r="RNI128" s="77"/>
      <c r="RNJ128" s="77"/>
      <c r="RNK128" s="77"/>
      <c r="RNL128" s="77"/>
      <c r="RNM128" s="77"/>
      <c r="RNN128" s="77"/>
      <c r="RNO128" s="77"/>
      <c r="RNP128" s="77"/>
      <c r="RNQ128" s="77"/>
      <c r="RNR128" s="77"/>
      <c r="RNS128" s="77"/>
      <c r="RNT128" s="77"/>
      <c r="RNU128" s="77"/>
      <c r="RNV128" s="77"/>
      <c r="RNW128" s="77"/>
      <c r="RNX128" s="77"/>
      <c r="RNY128" s="77"/>
      <c r="RNZ128" s="77"/>
      <c r="ROA128" s="77"/>
      <c r="ROB128" s="77"/>
      <c r="ROC128" s="77"/>
      <c r="ROD128" s="77"/>
      <c r="ROE128" s="77"/>
      <c r="ROF128" s="77"/>
      <c r="ROG128" s="77"/>
      <c r="ROH128" s="77"/>
      <c r="ROI128" s="77"/>
      <c r="ROJ128" s="77"/>
      <c r="ROK128" s="77"/>
      <c r="ROL128" s="77"/>
      <c r="ROM128" s="77"/>
      <c r="RON128" s="77"/>
      <c r="ROO128" s="77"/>
      <c r="ROP128" s="77"/>
      <c r="ROQ128" s="77"/>
      <c r="ROR128" s="77"/>
      <c r="ROS128" s="77"/>
      <c r="ROT128" s="77"/>
      <c r="ROU128" s="77"/>
      <c r="ROV128" s="77"/>
      <c r="ROW128" s="77"/>
      <c r="ROX128" s="77"/>
      <c r="ROY128" s="77"/>
      <c r="ROZ128" s="77"/>
      <c r="RPA128" s="77"/>
      <c r="RPB128" s="77"/>
      <c r="RPC128" s="77"/>
      <c r="RPD128" s="77"/>
      <c r="RPE128" s="77"/>
      <c r="RPF128" s="77"/>
      <c r="RPG128" s="77"/>
      <c r="RPH128" s="77"/>
      <c r="RPI128" s="77"/>
      <c r="RPJ128" s="77"/>
      <c r="RPK128" s="77"/>
      <c r="RPL128" s="77"/>
      <c r="RPM128" s="77"/>
      <c r="RPN128" s="77"/>
      <c r="RPO128" s="77"/>
      <c r="RPP128" s="77"/>
      <c r="RPQ128" s="77"/>
      <c r="RPR128" s="77"/>
      <c r="RPS128" s="77"/>
      <c r="RPT128" s="77"/>
      <c r="RPU128" s="77"/>
      <c r="RPV128" s="77"/>
      <c r="RPW128" s="77"/>
      <c r="RPX128" s="77"/>
      <c r="RPY128" s="77"/>
      <c r="RPZ128" s="77"/>
      <c r="RQA128" s="77"/>
      <c r="RQB128" s="77"/>
      <c r="RQC128" s="77"/>
      <c r="RQD128" s="77"/>
      <c r="RQE128" s="77"/>
      <c r="RQF128" s="77"/>
      <c r="RQG128" s="77"/>
      <c r="RQH128" s="77"/>
      <c r="RQI128" s="77"/>
      <c r="RQJ128" s="77"/>
      <c r="RQK128" s="77"/>
      <c r="RQL128" s="77"/>
      <c r="RQM128" s="77"/>
      <c r="RQN128" s="77"/>
      <c r="RQO128" s="77"/>
      <c r="RQP128" s="77"/>
      <c r="RQQ128" s="77"/>
      <c r="RQR128" s="77"/>
      <c r="RQS128" s="77"/>
      <c r="RQT128" s="77"/>
      <c r="RQU128" s="77"/>
      <c r="RQV128" s="77"/>
      <c r="RQW128" s="77"/>
      <c r="RQX128" s="77"/>
      <c r="RQY128" s="77"/>
      <c r="RQZ128" s="77"/>
      <c r="RRA128" s="77"/>
      <c r="RRB128" s="77"/>
      <c r="RRC128" s="77"/>
      <c r="RRD128" s="77"/>
      <c r="RRE128" s="77"/>
      <c r="RRF128" s="77"/>
      <c r="RRG128" s="77"/>
      <c r="RRH128" s="77"/>
      <c r="RRI128" s="77"/>
      <c r="RRJ128" s="77"/>
      <c r="RRK128" s="77"/>
      <c r="RRL128" s="77"/>
      <c r="RRM128" s="77"/>
      <c r="RRN128" s="77"/>
      <c r="RRO128" s="77"/>
      <c r="RRP128" s="77"/>
      <c r="RRQ128" s="77"/>
      <c r="RRR128" s="77"/>
      <c r="RRS128" s="77"/>
      <c r="RRT128" s="77"/>
      <c r="RRU128" s="77"/>
      <c r="RRV128" s="77"/>
      <c r="RRW128" s="77"/>
      <c r="RRX128" s="77"/>
      <c r="RRY128" s="77"/>
      <c r="RRZ128" s="77"/>
      <c r="RSA128" s="77"/>
      <c r="RSB128" s="77"/>
      <c r="RSC128" s="77"/>
      <c r="RSD128" s="77"/>
      <c r="RSE128" s="77"/>
      <c r="RSF128" s="77"/>
      <c r="RSG128" s="77"/>
      <c r="RSH128" s="77"/>
      <c r="RSI128" s="77"/>
      <c r="RSJ128" s="77"/>
      <c r="RSK128" s="77"/>
      <c r="RSL128" s="77"/>
      <c r="RSM128" s="77"/>
      <c r="RSN128" s="77"/>
      <c r="RSO128" s="77"/>
      <c r="RSP128" s="77"/>
      <c r="RSQ128" s="77"/>
      <c r="RSR128" s="77"/>
      <c r="RSS128" s="77"/>
      <c r="RST128" s="77"/>
      <c r="RSU128" s="77"/>
      <c r="RSV128" s="77"/>
      <c r="RSW128" s="77"/>
      <c r="RSX128" s="77"/>
      <c r="RSY128" s="77"/>
      <c r="RSZ128" s="77"/>
      <c r="RTA128" s="77"/>
      <c r="RTB128" s="77"/>
      <c r="RTC128" s="77"/>
      <c r="RTD128" s="77"/>
      <c r="RTE128" s="77"/>
      <c r="RTF128" s="77"/>
      <c r="RTG128" s="77"/>
      <c r="RTH128" s="77"/>
      <c r="RTI128" s="77"/>
      <c r="RTJ128" s="77"/>
      <c r="RTK128" s="77"/>
      <c r="RTL128" s="77"/>
      <c r="RTM128" s="77"/>
      <c r="RTN128" s="77"/>
      <c r="RTO128" s="77"/>
      <c r="RTP128" s="77"/>
      <c r="RTQ128" s="77"/>
      <c r="RTR128" s="77"/>
      <c r="RTS128" s="77"/>
      <c r="RTT128" s="77"/>
      <c r="RTU128" s="77"/>
      <c r="RTV128" s="77"/>
      <c r="RTW128" s="77"/>
      <c r="RTX128" s="77"/>
      <c r="RTY128" s="77"/>
      <c r="RTZ128" s="77"/>
      <c r="RUA128" s="77"/>
      <c r="RUB128" s="77"/>
      <c r="RUC128" s="77"/>
      <c r="RUD128" s="77"/>
      <c r="RUE128" s="77"/>
      <c r="RUF128" s="77"/>
      <c r="RUG128" s="77"/>
      <c r="RUH128" s="77"/>
      <c r="RUI128" s="77"/>
      <c r="RUJ128" s="77"/>
      <c r="RUK128" s="77"/>
      <c r="RUL128" s="77"/>
      <c r="RUM128" s="77"/>
      <c r="RUN128" s="77"/>
      <c r="RUO128" s="77"/>
      <c r="RUP128" s="77"/>
      <c r="RUQ128" s="77"/>
      <c r="RUR128" s="77"/>
      <c r="RUS128" s="77"/>
      <c r="RUT128" s="77"/>
      <c r="RUU128" s="77"/>
      <c r="RUV128" s="77"/>
      <c r="RUW128" s="77"/>
      <c r="RUX128" s="77"/>
      <c r="RUY128" s="77"/>
      <c r="RUZ128" s="77"/>
      <c r="RVA128" s="77"/>
      <c r="RVB128" s="77"/>
      <c r="RVC128" s="77"/>
      <c r="RVD128" s="77"/>
      <c r="RVE128" s="77"/>
      <c r="RVF128" s="77"/>
      <c r="RVG128" s="77"/>
      <c r="RVH128" s="77"/>
      <c r="RVI128" s="77"/>
      <c r="RVJ128" s="77"/>
      <c r="RVK128" s="77"/>
      <c r="RVL128" s="77"/>
      <c r="RVM128" s="77"/>
      <c r="RVN128" s="77"/>
      <c r="RVO128" s="77"/>
      <c r="RVP128" s="77"/>
      <c r="RVQ128" s="77"/>
      <c r="RVR128" s="77"/>
      <c r="RVS128" s="77"/>
      <c r="RVT128" s="77"/>
      <c r="RVU128" s="77"/>
      <c r="RVV128" s="77"/>
      <c r="RVW128" s="77"/>
      <c r="RVX128" s="77"/>
      <c r="RVY128" s="77"/>
      <c r="RVZ128" s="77"/>
      <c r="RWA128" s="77"/>
      <c r="RWB128" s="77"/>
      <c r="RWC128" s="77"/>
      <c r="RWD128" s="77"/>
      <c r="RWE128" s="77"/>
      <c r="RWF128" s="77"/>
      <c r="RWG128" s="77"/>
      <c r="RWH128" s="77"/>
      <c r="RWI128" s="77"/>
      <c r="RWJ128" s="77"/>
      <c r="RWK128" s="77"/>
      <c r="RWL128" s="77"/>
      <c r="RWM128" s="77"/>
      <c r="RWN128" s="77"/>
      <c r="RWO128" s="77"/>
      <c r="RWP128" s="77"/>
      <c r="RWQ128" s="77"/>
      <c r="RWR128" s="77"/>
      <c r="RWS128" s="77"/>
      <c r="RWT128" s="77"/>
      <c r="RWU128" s="77"/>
      <c r="RWV128" s="77"/>
      <c r="RWW128" s="77"/>
      <c r="RWX128" s="77"/>
      <c r="RWY128" s="77"/>
      <c r="RWZ128" s="77"/>
      <c r="RXA128" s="77"/>
      <c r="RXB128" s="77"/>
      <c r="RXC128" s="77"/>
      <c r="RXD128" s="77"/>
      <c r="RXE128" s="77"/>
      <c r="RXF128" s="77"/>
      <c r="RXG128" s="77"/>
      <c r="RXH128" s="77"/>
      <c r="RXI128" s="77"/>
      <c r="RXJ128" s="77"/>
      <c r="RXK128" s="77"/>
      <c r="RXL128" s="77"/>
      <c r="RXM128" s="77"/>
      <c r="RXN128" s="77"/>
      <c r="RXO128" s="77"/>
      <c r="RXP128" s="77"/>
      <c r="RXQ128" s="77"/>
      <c r="RXR128" s="77"/>
      <c r="RXS128" s="77"/>
      <c r="RXT128" s="77"/>
      <c r="RXU128" s="77"/>
      <c r="RXV128" s="77"/>
      <c r="RXW128" s="77"/>
      <c r="RXX128" s="77"/>
      <c r="RXY128" s="77"/>
      <c r="RXZ128" s="77"/>
      <c r="RYA128" s="77"/>
      <c r="RYB128" s="77"/>
      <c r="RYC128" s="77"/>
      <c r="RYD128" s="77"/>
      <c r="RYE128" s="77"/>
      <c r="RYF128" s="77"/>
      <c r="RYG128" s="77"/>
      <c r="RYH128" s="77"/>
      <c r="RYI128" s="77"/>
      <c r="RYJ128" s="77"/>
      <c r="RYK128" s="77"/>
      <c r="RYL128" s="77"/>
      <c r="RYM128" s="77"/>
      <c r="RYN128" s="77"/>
      <c r="RYO128" s="77"/>
      <c r="RYP128" s="77"/>
      <c r="RYQ128" s="77"/>
      <c r="RYR128" s="77"/>
      <c r="RYS128" s="77"/>
      <c r="RYT128" s="77"/>
      <c r="RYU128" s="77"/>
      <c r="RYV128" s="77"/>
      <c r="RYW128" s="77"/>
      <c r="RYX128" s="77"/>
      <c r="RYY128" s="77"/>
      <c r="RYZ128" s="77"/>
      <c r="RZA128" s="77"/>
      <c r="RZB128" s="77"/>
      <c r="RZC128" s="77"/>
      <c r="RZD128" s="77"/>
      <c r="RZE128" s="77"/>
      <c r="RZF128" s="77"/>
      <c r="RZG128" s="77"/>
      <c r="RZH128" s="77"/>
      <c r="RZI128" s="77"/>
      <c r="RZJ128" s="77"/>
      <c r="RZK128" s="77"/>
      <c r="RZL128" s="77"/>
      <c r="RZM128" s="77"/>
      <c r="RZN128" s="77"/>
      <c r="RZO128" s="77"/>
      <c r="RZP128" s="77"/>
      <c r="RZQ128" s="77"/>
      <c r="RZR128" s="77"/>
      <c r="RZS128" s="77"/>
      <c r="RZT128" s="77"/>
      <c r="RZU128" s="77"/>
      <c r="RZV128" s="77"/>
      <c r="RZW128" s="77"/>
      <c r="RZX128" s="77"/>
      <c r="RZY128" s="77"/>
      <c r="RZZ128" s="77"/>
      <c r="SAA128" s="77"/>
      <c r="SAB128" s="77"/>
      <c r="SAC128" s="77"/>
      <c r="SAD128" s="77"/>
      <c r="SAE128" s="77"/>
      <c r="SAF128" s="77"/>
      <c r="SAG128" s="77"/>
      <c r="SAH128" s="77"/>
      <c r="SAI128" s="77"/>
      <c r="SAJ128" s="77"/>
      <c r="SAK128" s="77"/>
      <c r="SAL128" s="77"/>
      <c r="SAM128" s="77"/>
      <c r="SAN128" s="77"/>
      <c r="SAO128" s="77"/>
      <c r="SAP128" s="77"/>
      <c r="SAQ128" s="77"/>
      <c r="SAR128" s="77"/>
      <c r="SAS128" s="77"/>
      <c r="SAT128" s="77"/>
      <c r="SAU128" s="77"/>
      <c r="SAV128" s="77"/>
      <c r="SAW128" s="77"/>
      <c r="SAX128" s="77"/>
      <c r="SAY128" s="77"/>
      <c r="SAZ128" s="77"/>
      <c r="SBA128" s="77"/>
      <c r="SBB128" s="77"/>
      <c r="SBC128" s="77"/>
      <c r="SBD128" s="77"/>
      <c r="SBE128" s="77"/>
      <c r="SBF128" s="77"/>
      <c r="SBG128" s="77"/>
      <c r="SBH128" s="77"/>
      <c r="SBI128" s="77"/>
      <c r="SBJ128" s="77"/>
      <c r="SBK128" s="77"/>
      <c r="SBL128" s="77"/>
      <c r="SBM128" s="77"/>
      <c r="SBN128" s="77"/>
      <c r="SBO128" s="77"/>
      <c r="SBP128" s="77"/>
      <c r="SBQ128" s="77"/>
      <c r="SBR128" s="77"/>
      <c r="SBS128" s="77"/>
      <c r="SBT128" s="77"/>
      <c r="SBU128" s="77"/>
      <c r="SBV128" s="77"/>
      <c r="SBW128" s="77"/>
      <c r="SBX128" s="77"/>
      <c r="SBY128" s="77"/>
      <c r="SBZ128" s="77"/>
      <c r="SCA128" s="77"/>
      <c r="SCB128" s="77"/>
      <c r="SCC128" s="77"/>
      <c r="SCD128" s="77"/>
      <c r="SCE128" s="77"/>
      <c r="SCF128" s="77"/>
      <c r="SCG128" s="77"/>
      <c r="SCH128" s="77"/>
      <c r="SCI128" s="77"/>
      <c r="SCJ128" s="77"/>
      <c r="SCK128" s="77"/>
      <c r="SCL128" s="77"/>
      <c r="SCM128" s="77"/>
      <c r="SCN128" s="77"/>
      <c r="SCO128" s="77"/>
      <c r="SCP128" s="77"/>
      <c r="SCQ128" s="77"/>
      <c r="SCR128" s="77"/>
      <c r="SCS128" s="77"/>
      <c r="SCT128" s="77"/>
      <c r="SCU128" s="77"/>
      <c r="SCV128" s="77"/>
      <c r="SCW128" s="77"/>
      <c r="SCX128" s="77"/>
      <c r="SCY128" s="77"/>
      <c r="SCZ128" s="77"/>
      <c r="SDA128" s="77"/>
      <c r="SDB128" s="77"/>
      <c r="SDC128" s="77"/>
      <c r="SDD128" s="77"/>
      <c r="SDE128" s="77"/>
      <c r="SDF128" s="77"/>
      <c r="SDG128" s="77"/>
      <c r="SDH128" s="77"/>
      <c r="SDI128" s="77"/>
      <c r="SDJ128" s="77"/>
      <c r="SDK128" s="77"/>
      <c r="SDL128" s="77"/>
      <c r="SDM128" s="77"/>
      <c r="SDN128" s="77"/>
      <c r="SDO128" s="77"/>
      <c r="SDP128" s="77"/>
      <c r="SDQ128" s="77"/>
      <c r="SDR128" s="77"/>
      <c r="SDS128" s="77"/>
      <c r="SDT128" s="77"/>
      <c r="SDU128" s="77"/>
      <c r="SDV128" s="77"/>
      <c r="SDW128" s="77"/>
      <c r="SDX128" s="77"/>
      <c r="SDY128" s="77"/>
      <c r="SDZ128" s="77"/>
      <c r="SEA128" s="77"/>
      <c r="SEB128" s="77"/>
      <c r="SEC128" s="77"/>
      <c r="SED128" s="77"/>
      <c r="SEE128" s="77"/>
      <c r="SEF128" s="77"/>
      <c r="SEG128" s="77"/>
      <c r="SEH128" s="77"/>
      <c r="SEI128" s="77"/>
      <c r="SEJ128" s="77"/>
      <c r="SEK128" s="77"/>
      <c r="SEL128" s="77"/>
      <c r="SEM128" s="77"/>
      <c r="SEN128" s="77"/>
      <c r="SEO128" s="77"/>
      <c r="SEP128" s="77"/>
      <c r="SEQ128" s="77"/>
      <c r="SER128" s="77"/>
      <c r="SES128" s="77"/>
      <c r="SET128" s="77"/>
      <c r="SEU128" s="77"/>
      <c r="SEV128" s="77"/>
      <c r="SEW128" s="77"/>
      <c r="SEX128" s="77"/>
      <c r="SEY128" s="77"/>
      <c r="SEZ128" s="77"/>
      <c r="SFA128" s="77"/>
      <c r="SFB128" s="77"/>
      <c r="SFC128" s="77"/>
      <c r="SFD128" s="77"/>
      <c r="SFE128" s="77"/>
      <c r="SFF128" s="77"/>
      <c r="SFG128" s="77"/>
      <c r="SFH128" s="77"/>
      <c r="SFI128" s="77"/>
      <c r="SFJ128" s="77"/>
      <c r="SFK128" s="77"/>
      <c r="SFL128" s="77"/>
      <c r="SFM128" s="77"/>
      <c r="SFN128" s="77"/>
      <c r="SFO128" s="77"/>
      <c r="SFP128" s="77"/>
      <c r="SFQ128" s="77"/>
      <c r="SFR128" s="77"/>
      <c r="SFS128" s="77"/>
      <c r="SFT128" s="77"/>
      <c r="SFU128" s="77"/>
      <c r="SFV128" s="77"/>
      <c r="SFW128" s="77"/>
      <c r="SFX128" s="77"/>
      <c r="SFY128" s="77"/>
      <c r="SFZ128" s="77"/>
      <c r="SGA128" s="77"/>
      <c r="SGB128" s="77"/>
      <c r="SGC128" s="77"/>
      <c r="SGD128" s="77"/>
      <c r="SGE128" s="77"/>
      <c r="SGF128" s="77"/>
      <c r="SGG128" s="77"/>
      <c r="SGH128" s="77"/>
      <c r="SGI128" s="77"/>
      <c r="SGJ128" s="77"/>
      <c r="SGK128" s="77"/>
      <c r="SGL128" s="77"/>
      <c r="SGM128" s="77"/>
      <c r="SGN128" s="77"/>
      <c r="SGO128" s="77"/>
      <c r="SGP128" s="77"/>
      <c r="SGQ128" s="77"/>
      <c r="SGR128" s="77"/>
      <c r="SGS128" s="77"/>
      <c r="SGT128" s="77"/>
      <c r="SGU128" s="77"/>
      <c r="SGV128" s="77"/>
      <c r="SGW128" s="77"/>
      <c r="SGX128" s="77"/>
      <c r="SGY128" s="77"/>
      <c r="SGZ128" s="77"/>
      <c r="SHA128" s="77"/>
      <c r="SHB128" s="77"/>
      <c r="SHC128" s="77"/>
      <c r="SHD128" s="77"/>
      <c r="SHE128" s="77"/>
      <c r="SHF128" s="77"/>
      <c r="SHG128" s="77"/>
      <c r="SHH128" s="77"/>
      <c r="SHI128" s="77"/>
      <c r="SHJ128" s="77"/>
      <c r="SHK128" s="77"/>
      <c r="SHL128" s="77"/>
      <c r="SHM128" s="77"/>
      <c r="SHN128" s="77"/>
      <c r="SHO128" s="77"/>
      <c r="SHP128" s="77"/>
      <c r="SHQ128" s="77"/>
      <c r="SHR128" s="77"/>
      <c r="SHS128" s="77"/>
      <c r="SHT128" s="77"/>
      <c r="SHU128" s="77"/>
      <c r="SHV128" s="77"/>
      <c r="SHW128" s="77"/>
      <c r="SHX128" s="77"/>
      <c r="SHY128" s="77"/>
      <c r="SHZ128" s="77"/>
      <c r="SIA128" s="77"/>
      <c r="SIB128" s="77"/>
      <c r="SIC128" s="77"/>
      <c r="SID128" s="77"/>
      <c r="SIE128" s="77"/>
      <c r="SIF128" s="77"/>
      <c r="SIG128" s="77"/>
      <c r="SIH128" s="77"/>
      <c r="SII128" s="77"/>
      <c r="SIJ128" s="77"/>
      <c r="SIK128" s="77"/>
      <c r="SIL128" s="77"/>
      <c r="SIM128" s="77"/>
      <c r="SIN128" s="77"/>
      <c r="SIO128" s="77"/>
      <c r="SIP128" s="77"/>
      <c r="SIQ128" s="77"/>
      <c r="SIR128" s="77"/>
      <c r="SIS128" s="77"/>
      <c r="SIT128" s="77"/>
      <c r="SIU128" s="77"/>
      <c r="SIV128" s="77"/>
      <c r="SIW128" s="77"/>
      <c r="SIX128" s="77"/>
      <c r="SIY128" s="77"/>
      <c r="SIZ128" s="77"/>
      <c r="SJA128" s="77"/>
      <c r="SJB128" s="77"/>
      <c r="SJC128" s="77"/>
      <c r="SJD128" s="77"/>
      <c r="SJE128" s="77"/>
      <c r="SJF128" s="77"/>
      <c r="SJG128" s="77"/>
      <c r="SJH128" s="77"/>
      <c r="SJI128" s="77"/>
      <c r="SJJ128" s="77"/>
      <c r="SJK128" s="77"/>
      <c r="SJL128" s="77"/>
      <c r="SJM128" s="77"/>
      <c r="SJN128" s="77"/>
      <c r="SJO128" s="77"/>
      <c r="SJP128" s="77"/>
      <c r="SJQ128" s="77"/>
      <c r="SJR128" s="77"/>
      <c r="SJS128" s="77"/>
      <c r="SJT128" s="77"/>
      <c r="SJU128" s="77"/>
      <c r="SJV128" s="77"/>
      <c r="SJW128" s="77"/>
      <c r="SJX128" s="77"/>
      <c r="SJY128" s="77"/>
      <c r="SJZ128" s="77"/>
      <c r="SKA128" s="77"/>
      <c r="SKB128" s="77"/>
      <c r="SKC128" s="77"/>
      <c r="SKD128" s="77"/>
      <c r="SKE128" s="77"/>
      <c r="SKF128" s="77"/>
      <c r="SKG128" s="77"/>
      <c r="SKH128" s="77"/>
      <c r="SKI128" s="77"/>
      <c r="SKJ128" s="77"/>
      <c r="SKK128" s="77"/>
      <c r="SKL128" s="77"/>
      <c r="SKM128" s="77"/>
      <c r="SKN128" s="77"/>
      <c r="SKO128" s="77"/>
      <c r="SKP128" s="77"/>
      <c r="SKQ128" s="77"/>
      <c r="SKR128" s="77"/>
      <c r="SKS128" s="77"/>
      <c r="SKT128" s="77"/>
      <c r="SKU128" s="77"/>
      <c r="SKV128" s="77"/>
      <c r="SKW128" s="77"/>
      <c r="SKX128" s="77"/>
      <c r="SKY128" s="77"/>
      <c r="SKZ128" s="77"/>
      <c r="SLA128" s="77"/>
      <c r="SLB128" s="77"/>
      <c r="SLC128" s="77"/>
      <c r="SLD128" s="77"/>
      <c r="SLE128" s="77"/>
      <c r="SLF128" s="77"/>
      <c r="SLG128" s="77"/>
      <c r="SLH128" s="77"/>
      <c r="SLI128" s="77"/>
      <c r="SLJ128" s="77"/>
      <c r="SLK128" s="77"/>
      <c r="SLL128" s="77"/>
      <c r="SLM128" s="77"/>
      <c r="SLN128" s="77"/>
      <c r="SLO128" s="77"/>
      <c r="SLP128" s="77"/>
      <c r="SLQ128" s="77"/>
      <c r="SLR128" s="77"/>
      <c r="SLS128" s="77"/>
      <c r="SLT128" s="77"/>
      <c r="SLU128" s="77"/>
      <c r="SLV128" s="77"/>
      <c r="SLW128" s="77"/>
      <c r="SLX128" s="77"/>
      <c r="SLY128" s="77"/>
      <c r="SLZ128" s="77"/>
      <c r="SMA128" s="77"/>
      <c r="SMB128" s="77"/>
      <c r="SMC128" s="77"/>
      <c r="SMD128" s="77"/>
      <c r="SME128" s="77"/>
      <c r="SMF128" s="77"/>
      <c r="SMG128" s="77"/>
      <c r="SMH128" s="77"/>
      <c r="SMI128" s="77"/>
      <c r="SMJ128" s="77"/>
      <c r="SMK128" s="77"/>
      <c r="SML128" s="77"/>
      <c r="SMM128" s="77"/>
      <c r="SMN128" s="77"/>
      <c r="SMO128" s="77"/>
      <c r="SMP128" s="77"/>
      <c r="SMQ128" s="77"/>
      <c r="SMR128" s="77"/>
      <c r="SMS128" s="77"/>
      <c r="SMT128" s="77"/>
      <c r="SMU128" s="77"/>
      <c r="SMV128" s="77"/>
      <c r="SMW128" s="77"/>
      <c r="SMX128" s="77"/>
      <c r="SMY128" s="77"/>
      <c r="SMZ128" s="77"/>
      <c r="SNA128" s="77"/>
      <c r="SNB128" s="77"/>
      <c r="SNC128" s="77"/>
      <c r="SND128" s="77"/>
      <c r="SNE128" s="77"/>
      <c r="SNF128" s="77"/>
      <c r="SNG128" s="77"/>
      <c r="SNH128" s="77"/>
      <c r="SNI128" s="77"/>
      <c r="SNJ128" s="77"/>
      <c r="SNK128" s="77"/>
      <c r="SNL128" s="77"/>
      <c r="SNM128" s="77"/>
      <c r="SNN128" s="77"/>
      <c r="SNO128" s="77"/>
      <c r="SNP128" s="77"/>
      <c r="SNQ128" s="77"/>
      <c r="SNR128" s="77"/>
      <c r="SNS128" s="77"/>
      <c r="SNT128" s="77"/>
      <c r="SNU128" s="77"/>
      <c r="SNV128" s="77"/>
      <c r="SNW128" s="77"/>
      <c r="SNX128" s="77"/>
      <c r="SNY128" s="77"/>
      <c r="SNZ128" s="77"/>
      <c r="SOA128" s="77"/>
      <c r="SOB128" s="77"/>
      <c r="SOC128" s="77"/>
      <c r="SOD128" s="77"/>
      <c r="SOE128" s="77"/>
      <c r="SOF128" s="77"/>
      <c r="SOG128" s="77"/>
      <c r="SOH128" s="77"/>
      <c r="SOI128" s="77"/>
      <c r="SOJ128" s="77"/>
      <c r="SOK128" s="77"/>
      <c r="SOL128" s="77"/>
      <c r="SOM128" s="77"/>
      <c r="SON128" s="77"/>
      <c r="SOO128" s="77"/>
      <c r="SOP128" s="77"/>
      <c r="SOQ128" s="77"/>
      <c r="SOR128" s="77"/>
      <c r="SOS128" s="77"/>
      <c r="SOT128" s="77"/>
      <c r="SOU128" s="77"/>
      <c r="SOV128" s="77"/>
      <c r="SOW128" s="77"/>
      <c r="SOX128" s="77"/>
      <c r="SOY128" s="77"/>
      <c r="SOZ128" s="77"/>
      <c r="SPA128" s="77"/>
      <c r="SPB128" s="77"/>
      <c r="SPC128" s="77"/>
      <c r="SPD128" s="77"/>
      <c r="SPE128" s="77"/>
      <c r="SPF128" s="77"/>
      <c r="SPG128" s="77"/>
      <c r="SPH128" s="77"/>
      <c r="SPI128" s="77"/>
      <c r="SPJ128" s="77"/>
      <c r="SPK128" s="77"/>
      <c r="SPL128" s="77"/>
      <c r="SPM128" s="77"/>
      <c r="SPN128" s="77"/>
      <c r="SPO128" s="77"/>
      <c r="SPP128" s="77"/>
      <c r="SPQ128" s="77"/>
      <c r="SPR128" s="77"/>
      <c r="SPS128" s="77"/>
      <c r="SPT128" s="77"/>
      <c r="SPU128" s="77"/>
      <c r="SPV128" s="77"/>
      <c r="SPW128" s="77"/>
      <c r="SPX128" s="77"/>
      <c r="SPY128" s="77"/>
      <c r="SPZ128" s="77"/>
      <c r="SQA128" s="77"/>
      <c r="SQB128" s="77"/>
      <c r="SQC128" s="77"/>
      <c r="SQD128" s="77"/>
      <c r="SQE128" s="77"/>
      <c r="SQF128" s="77"/>
      <c r="SQG128" s="77"/>
      <c r="SQH128" s="77"/>
      <c r="SQI128" s="77"/>
      <c r="SQJ128" s="77"/>
      <c r="SQK128" s="77"/>
      <c r="SQL128" s="77"/>
      <c r="SQM128" s="77"/>
      <c r="SQN128" s="77"/>
      <c r="SQO128" s="77"/>
      <c r="SQP128" s="77"/>
      <c r="SQQ128" s="77"/>
      <c r="SQR128" s="77"/>
      <c r="SQS128" s="77"/>
      <c r="SQT128" s="77"/>
      <c r="SQU128" s="77"/>
      <c r="SQV128" s="77"/>
      <c r="SQW128" s="77"/>
      <c r="SQX128" s="77"/>
      <c r="SQY128" s="77"/>
      <c r="SQZ128" s="77"/>
      <c r="SRA128" s="77"/>
      <c r="SRB128" s="77"/>
      <c r="SRC128" s="77"/>
      <c r="SRD128" s="77"/>
      <c r="SRE128" s="77"/>
      <c r="SRF128" s="77"/>
      <c r="SRG128" s="77"/>
      <c r="SRH128" s="77"/>
      <c r="SRI128" s="77"/>
      <c r="SRJ128" s="77"/>
      <c r="SRK128" s="77"/>
      <c r="SRL128" s="77"/>
      <c r="SRM128" s="77"/>
      <c r="SRN128" s="77"/>
      <c r="SRO128" s="77"/>
      <c r="SRP128" s="77"/>
      <c r="SRQ128" s="77"/>
      <c r="SRR128" s="77"/>
      <c r="SRS128" s="77"/>
      <c r="SRT128" s="77"/>
      <c r="SRU128" s="77"/>
      <c r="SRV128" s="77"/>
      <c r="SRW128" s="77"/>
      <c r="SRX128" s="77"/>
      <c r="SRY128" s="77"/>
      <c r="SRZ128" s="77"/>
      <c r="SSA128" s="77"/>
      <c r="SSB128" s="77"/>
      <c r="SSC128" s="77"/>
      <c r="SSD128" s="77"/>
      <c r="SSE128" s="77"/>
      <c r="SSF128" s="77"/>
      <c r="SSG128" s="77"/>
      <c r="SSH128" s="77"/>
      <c r="SSI128" s="77"/>
      <c r="SSJ128" s="77"/>
      <c r="SSK128" s="77"/>
      <c r="SSL128" s="77"/>
      <c r="SSM128" s="77"/>
      <c r="SSN128" s="77"/>
      <c r="SSO128" s="77"/>
      <c r="SSP128" s="77"/>
      <c r="SSQ128" s="77"/>
      <c r="SSR128" s="77"/>
      <c r="SSS128" s="77"/>
      <c r="SST128" s="77"/>
      <c r="SSU128" s="77"/>
      <c r="SSV128" s="77"/>
      <c r="SSW128" s="77"/>
      <c r="SSX128" s="77"/>
      <c r="SSY128" s="77"/>
      <c r="SSZ128" s="77"/>
      <c r="STA128" s="77"/>
      <c r="STB128" s="77"/>
      <c r="STC128" s="77"/>
      <c r="STD128" s="77"/>
      <c r="STE128" s="77"/>
      <c r="STF128" s="77"/>
      <c r="STG128" s="77"/>
      <c r="STH128" s="77"/>
      <c r="STI128" s="77"/>
      <c r="STJ128" s="77"/>
      <c r="STK128" s="77"/>
      <c r="STL128" s="77"/>
      <c r="STM128" s="77"/>
      <c r="STN128" s="77"/>
      <c r="STO128" s="77"/>
      <c r="STP128" s="77"/>
      <c r="STQ128" s="77"/>
      <c r="STR128" s="77"/>
      <c r="STS128" s="77"/>
      <c r="STT128" s="77"/>
      <c r="STU128" s="77"/>
      <c r="STV128" s="77"/>
      <c r="STW128" s="77"/>
      <c r="STX128" s="77"/>
      <c r="STY128" s="77"/>
      <c r="STZ128" s="77"/>
      <c r="SUA128" s="77"/>
      <c r="SUB128" s="77"/>
      <c r="SUC128" s="77"/>
      <c r="SUD128" s="77"/>
      <c r="SUE128" s="77"/>
      <c r="SUF128" s="77"/>
      <c r="SUG128" s="77"/>
      <c r="SUH128" s="77"/>
      <c r="SUI128" s="77"/>
      <c r="SUJ128" s="77"/>
      <c r="SUK128" s="77"/>
      <c r="SUL128" s="77"/>
      <c r="SUM128" s="77"/>
      <c r="SUN128" s="77"/>
      <c r="SUO128" s="77"/>
      <c r="SUP128" s="77"/>
      <c r="SUQ128" s="77"/>
      <c r="SUR128" s="77"/>
      <c r="SUS128" s="77"/>
      <c r="SUT128" s="77"/>
      <c r="SUU128" s="77"/>
      <c r="SUV128" s="77"/>
      <c r="SUW128" s="77"/>
      <c r="SUX128" s="77"/>
      <c r="SUY128" s="77"/>
      <c r="SUZ128" s="77"/>
      <c r="SVA128" s="77"/>
      <c r="SVB128" s="77"/>
      <c r="SVC128" s="77"/>
      <c r="SVD128" s="77"/>
      <c r="SVE128" s="77"/>
      <c r="SVF128" s="77"/>
      <c r="SVG128" s="77"/>
      <c r="SVH128" s="77"/>
      <c r="SVI128" s="77"/>
      <c r="SVJ128" s="77"/>
      <c r="SVK128" s="77"/>
      <c r="SVL128" s="77"/>
      <c r="SVM128" s="77"/>
      <c r="SVN128" s="77"/>
      <c r="SVO128" s="77"/>
      <c r="SVP128" s="77"/>
      <c r="SVQ128" s="77"/>
      <c r="SVR128" s="77"/>
      <c r="SVS128" s="77"/>
      <c r="SVT128" s="77"/>
      <c r="SVU128" s="77"/>
      <c r="SVV128" s="77"/>
      <c r="SVW128" s="77"/>
      <c r="SVX128" s="77"/>
      <c r="SVY128" s="77"/>
      <c r="SVZ128" s="77"/>
      <c r="SWA128" s="77"/>
      <c r="SWB128" s="77"/>
      <c r="SWC128" s="77"/>
      <c r="SWD128" s="77"/>
      <c r="SWE128" s="77"/>
      <c r="SWF128" s="77"/>
      <c r="SWG128" s="77"/>
      <c r="SWH128" s="77"/>
      <c r="SWI128" s="77"/>
      <c r="SWJ128" s="77"/>
      <c r="SWK128" s="77"/>
      <c r="SWL128" s="77"/>
      <c r="SWM128" s="77"/>
      <c r="SWN128" s="77"/>
      <c r="SWO128" s="77"/>
      <c r="SWP128" s="77"/>
      <c r="SWQ128" s="77"/>
      <c r="SWR128" s="77"/>
      <c r="SWS128" s="77"/>
      <c r="SWT128" s="77"/>
      <c r="SWU128" s="77"/>
      <c r="SWV128" s="77"/>
      <c r="SWW128" s="77"/>
      <c r="SWX128" s="77"/>
      <c r="SWY128" s="77"/>
      <c r="SWZ128" s="77"/>
      <c r="SXA128" s="77"/>
      <c r="SXB128" s="77"/>
      <c r="SXC128" s="77"/>
      <c r="SXD128" s="77"/>
      <c r="SXE128" s="77"/>
      <c r="SXF128" s="77"/>
      <c r="SXG128" s="77"/>
      <c r="SXH128" s="77"/>
      <c r="SXI128" s="77"/>
      <c r="SXJ128" s="77"/>
      <c r="SXK128" s="77"/>
      <c r="SXL128" s="77"/>
      <c r="SXM128" s="77"/>
      <c r="SXN128" s="77"/>
      <c r="SXO128" s="77"/>
      <c r="SXP128" s="77"/>
      <c r="SXQ128" s="77"/>
      <c r="SXR128" s="77"/>
      <c r="SXS128" s="77"/>
      <c r="SXT128" s="77"/>
      <c r="SXU128" s="77"/>
      <c r="SXV128" s="77"/>
      <c r="SXW128" s="77"/>
      <c r="SXX128" s="77"/>
      <c r="SXY128" s="77"/>
      <c r="SXZ128" s="77"/>
      <c r="SYA128" s="77"/>
      <c r="SYB128" s="77"/>
      <c r="SYC128" s="77"/>
      <c r="SYD128" s="77"/>
      <c r="SYE128" s="77"/>
      <c r="SYF128" s="77"/>
      <c r="SYG128" s="77"/>
      <c r="SYH128" s="77"/>
      <c r="SYI128" s="77"/>
      <c r="SYJ128" s="77"/>
      <c r="SYK128" s="77"/>
      <c r="SYL128" s="77"/>
      <c r="SYM128" s="77"/>
      <c r="SYN128" s="77"/>
      <c r="SYO128" s="77"/>
      <c r="SYP128" s="77"/>
      <c r="SYQ128" s="77"/>
      <c r="SYR128" s="77"/>
      <c r="SYS128" s="77"/>
      <c r="SYT128" s="77"/>
      <c r="SYU128" s="77"/>
      <c r="SYV128" s="77"/>
      <c r="SYW128" s="77"/>
      <c r="SYX128" s="77"/>
      <c r="SYY128" s="77"/>
      <c r="SYZ128" s="77"/>
      <c r="SZA128" s="77"/>
      <c r="SZB128" s="77"/>
      <c r="SZC128" s="77"/>
      <c r="SZD128" s="77"/>
      <c r="SZE128" s="77"/>
      <c r="SZF128" s="77"/>
      <c r="SZG128" s="77"/>
      <c r="SZH128" s="77"/>
      <c r="SZI128" s="77"/>
      <c r="SZJ128" s="77"/>
      <c r="SZK128" s="77"/>
      <c r="SZL128" s="77"/>
      <c r="SZM128" s="77"/>
      <c r="SZN128" s="77"/>
      <c r="SZO128" s="77"/>
      <c r="SZP128" s="77"/>
      <c r="SZQ128" s="77"/>
      <c r="SZR128" s="77"/>
      <c r="SZS128" s="77"/>
      <c r="SZT128" s="77"/>
      <c r="SZU128" s="77"/>
      <c r="SZV128" s="77"/>
      <c r="SZW128" s="77"/>
      <c r="SZX128" s="77"/>
      <c r="SZY128" s="77"/>
      <c r="SZZ128" s="77"/>
      <c r="TAA128" s="77"/>
      <c r="TAB128" s="77"/>
      <c r="TAC128" s="77"/>
      <c r="TAD128" s="77"/>
      <c r="TAE128" s="77"/>
      <c r="TAF128" s="77"/>
      <c r="TAG128" s="77"/>
      <c r="TAH128" s="77"/>
      <c r="TAI128" s="77"/>
      <c r="TAJ128" s="77"/>
      <c r="TAK128" s="77"/>
      <c r="TAL128" s="77"/>
      <c r="TAM128" s="77"/>
      <c r="TAN128" s="77"/>
      <c r="TAO128" s="77"/>
      <c r="TAP128" s="77"/>
      <c r="TAQ128" s="77"/>
      <c r="TAR128" s="77"/>
      <c r="TAS128" s="77"/>
      <c r="TAT128" s="77"/>
      <c r="TAU128" s="77"/>
      <c r="TAV128" s="77"/>
      <c r="TAW128" s="77"/>
      <c r="TAX128" s="77"/>
      <c r="TAY128" s="77"/>
      <c r="TAZ128" s="77"/>
      <c r="TBA128" s="77"/>
      <c r="TBB128" s="77"/>
      <c r="TBC128" s="77"/>
      <c r="TBD128" s="77"/>
      <c r="TBE128" s="77"/>
      <c r="TBF128" s="77"/>
      <c r="TBG128" s="77"/>
      <c r="TBH128" s="77"/>
      <c r="TBI128" s="77"/>
      <c r="TBJ128" s="77"/>
      <c r="TBK128" s="77"/>
      <c r="TBL128" s="77"/>
      <c r="TBM128" s="77"/>
      <c r="TBN128" s="77"/>
      <c r="TBO128" s="77"/>
      <c r="TBP128" s="77"/>
      <c r="TBQ128" s="77"/>
      <c r="TBR128" s="77"/>
      <c r="TBS128" s="77"/>
      <c r="TBT128" s="77"/>
      <c r="TBU128" s="77"/>
      <c r="TBV128" s="77"/>
      <c r="TBW128" s="77"/>
      <c r="TBX128" s="77"/>
      <c r="TBY128" s="77"/>
      <c r="TBZ128" s="77"/>
      <c r="TCA128" s="77"/>
      <c r="TCB128" s="77"/>
      <c r="TCC128" s="77"/>
      <c r="TCD128" s="77"/>
      <c r="TCE128" s="77"/>
      <c r="TCF128" s="77"/>
      <c r="TCG128" s="77"/>
      <c r="TCH128" s="77"/>
      <c r="TCI128" s="77"/>
      <c r="TCJ128" s="77"/>
      <c r="TCK128" s="77"/>
      <c r="TCL128" s="77"/>
      <c r="TCM128" s="77"/>
      <c r="TCN128" s="77"/>
      <c r="TCO128" s="77"/>
      <c r="TCP128" s="77"/>
      <c r="TCQ128" s="77"/>
      <c r="TCR128" s="77"/>
      <c r="TCS128" s="77"/>
      <c r="TCT128" s="77"/>
      <c r="TCU128" s="77"/>
      <c r="TCV128" s="77"/>
      <c r="TCW128" s="77"/>
      <c r="TCX128" s="77"/>
      <c r="TCY128" s="77"/>
      <c r="TCZ128" s="77"/>
      <c r="TDA128" s="77"/>
      <c r="TDB128" s="77"/>
      <c r="TDC128" s="77"/>
      <c r="TDD128" s="77"/>
      <c r="TDE128" s="77"/>
      <c r="TDF128" s="77"/>
      <c r="TDG128" s="77"/>
      <c r="TDH128" s="77"/>
      <c r="TDI128" s="77"/>
      <c r="TDJ128" s="77"/>
      <c r="TDK128" s="77"/>
      <c r="TDL128" s="77"/>
      <c r="TDM128" s="77"/>
      <c r="TDN128" s="77"/>
      <c r="TDO128" s="77"/>
      <c r="TDP128" s="77"/>
      <c r="TDQ128" s="77"/>
      <c r="TDR128" s="77"/>
      <c r="TDS128" s="77"/>
      <c r="TDT128" s="77"/>
      <c r="TDU128" s="77"/>
      <c r="TDV128" s="77"/>
      <c r="TDW128" s="77"/>
      <c r="TDX128" s="77"/>
      <c r="TDY128" s="77"/>
      <c r="TDZ128" s="77"/>
      <c r="TEA128" s="77"/>
      <c r="TEB128" s="77"/>
      <c r="TEC128" s="77"/>
      <c r="TED128" s="77"/>
      <c r="TEE128" s="77"/>
      <c r="TEF128" s="77"/>
      <c r="TEG128" s="77"/>
      <c r="TEH128" s="77"/>
      <c r="TEI128" s="77"/>
      <c r="TEJ128" s="77"/>
      <c r="TEK128" s="77"/>
      <c r="TEL128" s="77"/>
      <c r="TEM128" s="77"/>
      <c r="TEN128" s="77"/>
      <c r="TEO128" s="77"/>
      <c r="TEP128" s="77"/>
      <c r="TEQ128" s="77"/>
      <c r="TER128" s="77"/>
      <c r="TES128" s="77"/>
      <c r="TET128" s="77"/>
      <c r="TEU128" s="77"/>
      <c r="TEV128" s="77"/>
      <c r="TEW128" s="77"/>
      <c r="TEX128" s="77"/>
      <c r="TEY128" s="77"/>
      <c r="TEZ128" s="77"/>
      <c r="TFA128" s="77"/>
      <c r="TFB128" s="77"/>
      <c r="TFC128" s="77"/>
      <c r="TFD128" s="77"/>
      <c r="TFE128" s="77"/>
      <c r="TFF128" s="77"/>
      <c r="TFG128" s="77"/>
      <c r="TFH128" s="77"/>
      <c r="TFI128" s="77"/>
      <c r="TFJ128" s="77"/>
      <c r="TFK128" s="77"/>
      <c r="TFL128" s="77"/>
      <c r="TFM128" s="77"/>
      <c r="TFN128" s="77"/>
      <c r="TFO128" s="77"/>
      <c r="TFP128" s="77"/>
      <c r="TFQ128" s="77"/>
      <c r="TFR128" s="77"/>
      <c r="TFS128" s="77"/>
      <c r="TFT128" s="77"/>
      <c r="TFU128" s="77"/>
      <c r="TFV128" s="77"/>
      <c r="TFW128" s="77"/>
      <c r="TFX128" s="77"/>
      <c r="TFY128" s="77"/>
      <c r="TFZ128" s="77"/>
      <c r="TGA128" s="77"/>
      <c r="TGB128" s="77"/>
      <c r="TGC128" s="77"/>
      <c r="TGD128" s="77"/>
      <c r="TGE128" s="77"/>
      <c r="TGF128" s="77"/>
      <c r="TGG128" s="77"/>
      <c r="TGH128" s="77"/>
      <c r="TGI128" s="77"/>
      <c r="TGJ128" s="77"/>
      <c r="TGK128" s="77"/>
      <c r="TGL128" s="77"/>
      <c r="TGM128" s="77"/>
      <c r="TGN128" s="77"/>
      <c r="TGO128" s="77"/>
      <c r="TGP128" s="77"/>
      <c r="TGQ128" s="77"/>
      <c r="TGR128" s="77"/>
      <c r="TGS128" s="77"/>
      <c r="TGT128" s="77"/>
      <c r="TGU128" s="77"/>
      <c r="TGV128" s="77"/>
      <c r="TGW128" s="77"/>
      <c r="TGX128" s="77"/>
      <c r="TGY128" s="77"/>
      <c r="TGZ128" s="77"/>
      <c r="THA128" s="77"/>
      <c r="THB128" s="77"/>
      <c r="THC128" s="77"/>
      <c r="THD128" s="77"/>
      <c r="THE128" s="77"/>
      <c r="THF128" s="77"/>
      <c r="THG128" s="77"/>
      <c r="THH128" s="77"/>
      <c r="THI128" s="77"/>
      <c r="THJ128" s="77"/>
      <c r="THK128" s="77"/>
      <c r="THL128" s="77"/>
      <c r="THM128" s="77"/>
      <c r="THN128" s="77"/>
      <c r="THO128" s="77"/>
      <c r="THP128" s="77"/>
      <c r="THQ128" s="77"/>
      <c r="THR128" s="77"/>
      <c r="THS128" s="77"/>
      <c r="THT128" s="77"/>
      <c r="THU128" s="77"/>
      <c r="THV128" s="77"/>
      <c r="THW128" s="77"/>
      <c r="THX128" s="77"/>
      <c r="THY128" s="77"/>
      <c r="THZ128" s="77"/>
      <c r="TIA128" s="77"/>
      <c r="TIB128" s="77"/>
      <c r="TIC128" s="77"/>
      <c r="TID128" s="77"/>
      <c r="TIE128" s="77"/>
      <c r="TIF128" s="77"/>
      <c r="TIG128" s="77"/>
      <c r="TIH128" s="77"/>
      <c r="TII128" s="77"/>
      <c r="TIJ128" s="77"/>
      <c r="TIK128" s="77"/>
      <c r="TIL128" s="77"/>
      <c r="TIM128" s="77"/>
      <c r="TIN128" s="77"/>
      <c r="TIO128" s="77"/>
      <c r="TIP128" s="77"/>
      <c r="TIQ128" s="77"/>
      <c r="TIR128" s="77"/>
      <c r="TIS128" s="77"/>
      <c r="TIT128" s="77"/>
      <c r="TIU128" s="77"/>
      <c r="TIV128" s="77"/>
      <c r="TIW128" s="77"/>
      <c r="TIX128" s="77"/>
      <c r="TIY128" s="77"/>
      <c r="TIZ128" s="77"/>
      <c r="TJA128" s="77"/>
      <c r="TJB128" s="77"/>
      <c r="TJC128" s="77"/>
      <c r="TJD128" s="77"/>
      <c r="TJE128" s="77"/>
      <c r="TJF128" s="77"/>
      <c r="TJG128" s="77"/>
      <c r="TJH128" s="77"/>
      <c r="TJI128" s="77"/>
      <c r="TJJ128" s="77"/>
      <c r="TJK128" s="77"/>
      <c r="TJL128" s="77"/>
      <c r="TJM128" s="77"/>
      <c r="TJN128" s="77"/>
      <c r="TJO128" s="77"/>
      <c r="TJP128" s="77"/>
      <c r="TJQ128" s="77"/>
      <c r="TJR128" s="77"/>
      <c r="TJS128" s="77"/>
      <c r="TJT128" s="77"/>
      <c r="TJU128" s="77"/>
      <c r="TJV128" s="77"/>
      <c r="TJW128" s="77"/>
      <c r="TJX128" s="77"/>
      <c r="TJY128" s="77"/>
      <c r="TJZ128" s="77"/>
      <c r="TKA128" s="77"/>
      <c r="TKB128" s="77"/>
      <c r="TKC128" s="77"/>
      <c r="TKD128" s="77"/>
      <c r="TKE128" s="77"/>
      <c r="TKF128" s="77"/>
      <c r="TKG128" s="77"/>
      <c r="TKH128" s="77"/>
      <c r="TKI128" s="77"/>
      <c r="TKJ128" s="77"/>
      <c r="TKK128" s="77"/>
      <c r="TKL128" s="77"/>
      <c r="TKM128" s="77"/>
      <c r="TKN128" s="77"/>
      <c r="TKO128" s="77"/>
      <c r="TKP128" s="77"/>
      <c r="TKQ128" s="77"/>
      <c r="TKR128" s="77"/>
      <c r="TKS128" s="77"/>
      <c r="TKT128" s="77"/>
      <c r="TKU128" s="77"/>
      <c r="TKV128" s="77"/>
      <c r="TKW128" s="77"/>
      <c r="TKX128" s="77"/>
      <c r="TKY128" s="77"/>
      <c r="TKZ128" s="77"/>
      <c r="TLA128" s="77"/>
      <c r="TLB128" s="77"/>
      <c r="TLC128" s="77"/>
      <c r="TLD128" s="77"/>
      <c r="TLE128" s="77"/>
      <c r="TLF128" s="77"/>
      <c r="TLG128" s="77"/>
      <c r="TLH128" s="77"/>
      <c r="TLI128" s="77"/>
      <c r="TLJ128" s="77"/>
      <c r="TLK128" s="77"/>
      <c r="TLL128" s="77"/>
      <c r="TLM128" s="77"/>
      <c r="TLN128" s="77"/>
      <c r="TLO128" s="77"/>
      <c r="TLP128" s="77"/>
      <c r="TLQ128" s="77"/>
      <c r="TLR128" s="77"/>
      <c r="TLS128" s="77"/>
      <c r="TLT128" s="77"/>
      <c r="TLU128" s="77"/>
      <c r="TLV128" s="77"/>
      <c r="TLW128" s="77"/>
      <c r="TLX128" s="77"/>
      <c r="TLY128" s="77"/>
      <c r="TLZ128" s="77"/>
      <c r="TMA128" s="77"/>
      <c r="TMB128" s="77"/>
      <c r="TMC128" s="77"/>
      <c r="TMD128" s="77"/>
      <c r="TME128" s="77"/>
      <c r="TMF128" s="77"/>
      <c r="TMG128" s="77"/>
      <c r="TMH128" s="77"/>
      <c r="TMI128" s="77"/>
      <c r="TMJ128" s="77"/>
      <c r="TMK128" s="77"/>
      <c r="TML128" s="77"/>
      <c r="TMM128" s="77"/>
      <c r="TMN128" s="77"/>
      <c r="TMO128" s="77"/>
      <c r="TMP128" s="77"/>
      <c r="TMQ128" s="77"/>
      <c r="TMR128" s="77"/>
      <c r="TMS128" s="77"/>
      <c r="TMT128" s="77"/>
      <c r="TMU128" s="77"/>
      <c r="TMV128" s="77"/>
      <c r="TMW128" s="77"/>
      <c r="TMX128" s="77"/>
      <c r="TMY128" s="77"/>
      <c r="TMZ128" s="77"/>
      <c r="TNA128" s="77"/>
      <c r="TNB128" s="77"/>
      <c r="TNC128" s="77"/>
      <c r="TND128" s="77"/>
      <c r="TNE128" s="77"/>
      <c r="TNF128" s="77"/>
      <c r="TNG128" s="77"/>
      <c r="TNH128" s="77"/>
      <c r="TNI128" s="77"/>
      <c r="TNJ128" s="77"/>
      <c r="TNK128" s="77"/>
      <c r="TNL128" s="77"/>
      <c r="TNM128" s="77"/>
      <c r="TNN128" s="77"/>
      <c r="TNO128" s="77"/>
      <c r="TNP128" s="77"/>
      <c r="TNQ128" s="77"/>
      <c r="TNR128" s="77"/>
      <c r="TNS128" s="77"/>
      <c r="TNT128" s="77"/>
      <c r="TNU128" s="77"/>
      <c r="TNV128" s="77"/>
      <c r="TNW128" s="77"/>
      <c r="TNX128" s="77"/>
      <c r="TNY128" s="77"/>
      <c r="TNZ128" s="77"/>
      <c r="TOA128" s="77"/>
      <c r="TOB128" s="77"/>
      <c r="TOC128" s="77"/>
      <c r="TOD128" s="77"/>
      <c r="TOE128" s="77"/>
      <c r="TOF128" s="77"/>
      <c r="TOG128" s="77"/>
      <c r="TOH128" s="77"/>
      <c r="TOI128" s="77"/>
      <c r="TOJ128" s="77"/>
      <c r="TOK128" s="77"/>
      <c r="TOL128" s="77"/>
      <c r="TOM128" s="77"/>
      <c r="TON128" s="77"/>
      <c r="TOO128" s="77"/>
      <c r="TOP128" s="77"/>
      <c r="TOQ128" s="77"/>
      <c r="TOR128" s="77"/>
      <c r="TOS128" s="77"/>
      <c r="TOT128" s="77"/>
      <c r="TOU128" s="77"/>
      <c r="TOV128" s="77"/>
      <c r="TOW128" s="77"/>
      <c r="TOX128" s="77"/>
      <c r="TOY128" s="77"/>
      <c r="TOZ128" s="77"/>
      <c r="TPA128" s="77"/>
      <c r="TPB128" s="77"/>
      <c r="TPC128" s="77"/>
      <c r="TPD128" s="77"/>
      <c r="TPE128" s="77"/>
      <c r="TPF128" s="77"/>
      <c r="TPG128" s="77"/>
      <c r="TPH128" s="77"/>
      <c r="TPI128" s="77"/>
      <c r="TPJ128" s="77"/>
      <c r="TPK128" s="77"/>
      <c r="TPL128" s="77"/>
      <c r="TPM128" s="77"/>
      <c r="TPN128" s="77"/>
      <c r="TPO128" s="77"/>
      <c r="TPP128" s="77"/>
      <c r="TPQ128" s="77"/>
      <c r="TPR128" s="77"/>
      <c r="TPS128" s="77"/>
      <c r="TPT128" s="77"/>
      <c r="TPU128" s="77"/>
      <c r="TPV128" s="77"/>
      <c r="TPW128" s="77"/>
      <c r="TPX128" s="77"/>
      <c r="TPY128" s="77"/>
      <c r="TPZ128" s="77"/>
      <c r="TQA128" s="77"/>
      <c r="TQB128" s="77"/>
      <c r="TQC128" s="77"/>
      <c r="TQD128" s="77"/>
      <c r="TQE128" s="77"/>
      <c r="TQF128" s="77"/>
      <c r="TQG128" s="77"/>
      <c r="TQH128" s="77"/>
      <c r="TQI128" s="77"/>
      <c r="TQJ128" s="77"/>
      <c r="TQK128" s="77"/>
      <c r="TQL128" s="77"/>
      <c r="TQM128" s="77"/>
      <c r="TQN128" s="77"/>
      <c r="TQO128" s="77"/>
      <c r="TQP128" s="77"/>
      <c r="TQQ128" s="77"/>
      <c r="TQR128" s="77"/>
      <c r="TQS128" s="77"/>
      <c r="TQT128" s="77"/>
      <c r="TQU128" s="77"/>
      <c r="TQV128" s="77"/>
      <c r="TQW128" s="77"/>
      <c r="TQX128" s="77"/>
      <c r="TQY128" s="77"/>
      <c r="TQZ128" s="77"/>
      <c r="TRA128" s="77"/>
      <c r="TRB128" s="77"/>
      <c r="TRC128" s="77"/>
      <c r="TRD128" s="77"/>
      <c r="TRE128" s="77"/>
      <c r="TRF128" s="77"/>
      <c r="TRG128" s="77"/>
      <c r="TRH128" s="77"/>
      <c r="TRI128" s="77"/>
      <c r="TRJ128" s="77"/>
      <c r="TRK128" s="77"/>
      <c r="TRL128" s="77"/>
      <c r="TRM128" s="77"/>
      <c r="TRN128" s="77"/>
      <c r="TRO128" s="77"/>
      <c r="TRP128" s="77"/>
      <c r="TRQ128" s="77"/>
      <c r="TRR128" s="77"/>
      <c r="TRS128" s="77"/>
      <c r="TRT128" s="77"/>
      <c r="TRU128" s="77"/>
      <c r="TRV128" s="77"/>
      <c r="TRW128" s="77"/>
      <c r="TRX128" s="77"/>
      <c r="TRY128" s="77"/>
      <c r="TRZ128" s="77"/>
      <c r="TSA128" s="77"/>
      <c r="TSB128" s="77"/>
      <c r="TSC128" s="77"/>
      <c r="TSD128" s="77"/>
      <c r="TSE128" s="77"/>
      <c r="TSF128" s="77"/>
      <c r="TSG128" s="77"/>
      <c r="TSH128" s="77"/>
      <c r="TSI128" s="77"/>
      <c r="TSJ128" s="77"/>
      <c r="TSK128" s="77"/>
      <c r="TSL128" s="77"/>
      <c r="TSM128" s="77"/>
      <c r="TSN128" s="77"/>
      <c r="TSO128" s="77"/>
      <c r="TSP128" s="77"/>
      <c r="TSQ128" s="77"/>
      <c r="TSR128" s="77"/>
      <c r="TSS128" s="77"/>
      <c r="TST128" s="77"/>
      <c r="TSU128" s="77"/>
      <c r="TSV128" s="77"/>
      <c r="TSW128" s="77"/>
      <c r="TSX128" s="77"/>
      <c r="TSY128" s="77"/>
      <c r="TSZ128" s="77"/>
      <c r="TTA128" s="77"/>
      <c r="TTB128" s="77"/>
      <c r="TTC128" s="77"/>
      <c r="TTD128" s="77"/>
      <c r="TTE128" s="77"/>
      <c r="TTF128" s="77"/>
      <c r="TTG128" s="77"/>
      <c r="TTH128" s="77"/>
      <c r="TTI128" s="77"/>
      <c r="TTJ128" s="77"/>
      <c r="TTK128" s="77"/>
      <c r="TTL128" s="77"/>
      <c r="TTM128" s="77"/>
      <c r="TTN128" s="77"/>
      <c r="TTO128" s="77"/>
      <c r="TTP128" s="77"/>
      <c r="TTQ128" s="77"/>
      <c r="TTR128" s="77"/>
      <c r="TTS128" s="77"/>
      <c r="TTT128" s="77"/>
      <c r="TTU128" s="77"/>
      <c r="TTV128" s="77"/>
      <c r="TTW128" s="77"/>
      <c r="TTX128" s="77"/>
      <c r="TTY128" s="77"/>
      <c r="TTZ128" s="77"/>
      <c r="TUA128" s="77"/>
      <c r="TUB128" s="77"/>
      <c r="TUC128" s="77"/>
      <c r="TUD128" s="77"/>
      <c r="TUE128" s="77"/>
      <c r="TUF128" s="77"/>
      <c r="TUG128" s="77"/>
      <c r="TUH128" s="77"/>
      <c r="TUI128" s="77"/>
      <c r="TUJ128" s="77"/>
      <c r="TUK128" s="77"/>
      <c r="TUL128" s="77"/>
      <c r="TUM128" s="77"/>
      <c r="TUN128" s="77"/>
      <c r="TUO128" s="77"/>
      <c r="TUP128" s="77"/>
      <c r="TUQ128" s="77"/>
      <c r="TUR128" s="77"/>
      <c r="TUS128" s="77"/>
      <c r="TUT128" s="77"/>
      <c r="TUU128" s="77"/>
      <c r="TUV128" s="77"/>
      <c r="TUW128" s="77"/>
      <c r="TUX128" s="77"/>
      <c r="TUY128" s="77"/>
      <c r="TUZ128" s="77"/>
      <c r="TVA128" s="77"/>
      <c r="TVB128" s="77"/>
      <c r="TVC128" s="77"/>
      <c r="TVD128" s="77"/>
      <c r="TVE128" s="77"/>
      <c r="TVF128" s="77"/>
      <c r="TVG128" s="77"/>
      <c r="TVH128" s="77"/>
      <c r="TVI128" s="77"/>
      <c r="TVJ128" s="77"/>
      <c r="TVK128" s="77"/>
      <c r="TVL128" s="77"/>
      <c r="TVM128" s="77"/>
      <c r="TVN128" s="77"/>
      <c r="TVO128" s="77"/>
      <c r="TVP128" s="77"/>
      <c r="TVQ128" s="77"/>
      <c r="TVR128" s="77"/>
      <c r="TVS128" s="77"/>
      <c r="TVT128" s="77"/>
      <c r="TVU128" s="77"/>
      <c r="TVV128" s="77"/>
      <c r="TVW128" s="77"/>
      <c r="TVX128" s="77"/>
      <c r="TVY128" s="77"/>
      <c r="TVZ128" s="77"/>
      <c r="TWA128" s="77"/>
      <c r="TWB128" s="77"/>
      <c r="TWC128" s="77"/>
      <c r="TWD128" s="77"/>
      <c r="TWE128" s="77"/>
      <c r="TWF128" s="77"/>
      <c r="TWG128" s="77"/>
      <c r="TWH128" s="77"/>
      <c r="TWI128" s="77"/>
      <c r="TWJ128" s="77"/>
      <c r="TWK128" s="77"/>
      <c r="TWL128" s="77"/>
      <c r="TWM128" s="77"/>
      <c r="TWN128" s="77"/>
      <c r="TWO128" s="77"/>
      <c r="TWP128" s="77"/>
      <c r="TWQ128" s="77"/>
      <c r="TWR128" s="77"/>
      <c r="TWS128" s="77"/>
      <c r="TWT128" s="77"/>
      <c r="TWU128" s="77"/>
      <c r="TWV128" s="77"/>
      <c r="TWW128" s="77"/>
      <c r="TWX128" s="77"/>
      <c r="TWY128" s="77"/>
      <c r="TWZ128" s="77"/>
      <c r="TXA128" s="77"/>
      <c r="TXB128" s="77"/>
      <c r="TXC128" s="77"/>
      <c r="TXD128" s="77"/>
      <c r="TXE128" s="77"/>
      <c r="TXF128" s="77"/>
      <c r="TXG128" s="77"/>
      <c r="TXH128" s="77"/>
      <c r="TXI128" s="77"/>
      <c r="TXJ128" s="77"/>
      <c r="TXK128" s="77"/>
      <c r="TXL128" s="77"/>
      <c r="TXM128" s="77"/>
      <c r="TXN128" s="77"/>
      <c r="TXO128" s="77"/>
      <c r="TXP128" s="77"/>
      <c r="TXQ128" s="77"/>
      <c r="TXR128" s="77"/>
      <c r="TXS128" s="77"/>
      <c r="TXT128" s="77"/>
      <c r="TXU128" s="77"/>
      <c r="TXV128" s="77"/>
      <c r="TXW128" s="77"/>
      <c r="TXX128" s="77"/>
      <c r="TXY128" s="77"/>
      <c r="TXZ128" s="77"/>
      <c r="TYA128" s="77"/>
      <c r="TYB128" s="77"/>
      <c r="TYC128" s="77"/>
      <c r="TYD128" s="77"/>
      <c r="TYE128" s="77"/>
      <c r="TYF128" s="77"/>
      <c r="TYG128" s="77"/>
      <c r="TYH128" s="77"/>
      <c r="TYI128" s="77"/>
      <c r="TYJ128" s="77"/>
      <c r="TYK128" s="77"/>
      <c r="TYL128" s="77"/>
      <c r="TYM128" s="77"/>
      <c r="TYN128" s="77"/>
      <c r="TYO128" s="77"/>
      <c r="TYP128" s="77"/>
      <c r="TYQ128" s="77"/>
      <c r="TYR128" s="77"/>
      <c r="TYS128" s="77"/>
      <c r="TYT128" s="77"/>
      <c r="TYU128" s="77"/>
      <c r="TYV128" s="77"/>
      <c r="TYW128" s="77"/>
      <c r="TYX128" s="77"/>
      <c r="TYY128" s="77"/>
      <c r="TYZ128" s="77"/>
      <c r="TZA128" s="77"/>
      <c r="TZB128" s="77"/>
      <c r="TZC128" s="77"/>
      <c r="TZD128" s="77"/>
      <c r="TZE128" s="77"/>
      <c r="TZF128" s="77"/>
      <c r="TZG128" s="77"/>
      <c r="TZH128" s="77"/>
      <c r="TZI128" s="77"/>
      <c r="TZJ128" s="77"/>
      <c r="TZK128" s="77"/>
      <c r="TZL128" s="77"/>
      <c r="TZM128" s="77"/>
      <c r="TZN128" s="77"/>
      <c r="TZO128" s="77"/>
      <c r="TZP128" s="77"/>
      <c r="TZQ128" s="77"/>
      <c r="TZR128" s="77"/>
      <c r="TZS128" s="77"/>
      <c r="TZT128" s="77"/>
      <c r="TZU128" s="77"/>
      <c r="TZV128" s="77"/>
      <c r="TZW128" s="77"/>
      <c r="TZX128" s="77"/>
      <c r="TZY128" s="77"/>
      <c r="TZZ128" s="77"/>
      <c r="UAA128" s="77"/>
      <c r="UAB128" s="77"/>
      <c r="UAC128" s="77"/>
      <c r="UAD128" s="77"/>
      <c r="UAE128" s="77"/>
      <c r="UAF128" s="77"/>
      <c r="UAG128" s="77"/>
      <c r="UAH128" s="77"/>
      <c r="UAI128" s="77"/>
      <c r="UAJ128" s="77"/>
      <c r="UAK128" s="77"/>
      <c r="UAL128" s="77"/>
      <c r="UAM128" s="77"/>
      <c r="UAN128" s="77"/>
      <c r="UAO128" s="77"/>
      <c r="UAP128" s="77"/>
      <c r="UAQ128" s="77"/>
      <c r="UAR128" s="77"/>
      <c r="UAS128" s="77"/>
      <c r="UAT128" s="77"/>
      <c r="UAU128" s="77"/>
      <c r="UAV128" s="77"/>
      <c r="UAW128" s="77"/>
      <c r="UAX128" s="77"/>
      <c r="UAY128" s="77"/>
      <c r="UAZ128" s="77"/>
      <c r="UBA128" s="77"/>
      <c r="UBB128" s="77"/>
      <c r="UBC128" s="77"/>
      <c r="UBD128" s="77"/>
      <c r="UBE128" s="77"/>
      <c r="UBF128" s="77"/>
      <c r="UBG128" s="77"/>
      <c r="UBH128" s="77"/>
      <c r="UBI128" s="77"/>
      <c r="UBJ128" s="77"/>
      <c r="UBK128" s="77"/>
      <c r="UBL128" s="77"/>
      <c r="UBM128" s="77"/>
      <c r="UBN128" s="77"/>
      <c r="UBO128" s="77"/>
      <c r="UBP128" s="77"/>
      <c r="UBQ128" s="77"/>
      <c r="UBR128" s="77"/>
      <c r="UBS128" s="77"/>
      <c r="UBT128" s="77"/>
      <c r="UBU128" s="77"/>
      <c r="UBV128" s="77"/>
      <c r="UBW128" s="77"/>
      <c r="UBX128" s="77"/>
      <c r="UBY128" s="77"/>
      <c r="UBZ128" s="77"/>
      <c r="UCA128" s="77"/>
      <c r="UCB128" s="77"/>
      <c r="UCC128" s="77"/>
      <c r="UCD128" s="77"/>
      <c r="UCE128" s="77"/>
      <c r="UCF128" s="77"/>
      <c r="UCG128" s="77"/>
      <c r="UCH128" s="77"/>
      <c r="UCI128" s="77"/>
      <c r="UCJ128" s="77"/>
      <c r="UCK128" s="77"/>
      <c r="UCL128" s="77"/>
      <c r="UCM128" s="77"/>
      <c r="UCN128" s="77"/>
      <c r="UCO128" s="77"/>
      <c r="UCP128" s="77"/>
      <c r="UCQ128" s="77"/>
      <c r="UCR128" s="77"/>
      <c r="UCS128" s="77"/>
      <c r="UCT128" s="77"/>
      <c r="UCU128" s="77"/>
      <c r="UCV128" s="77"/>
      <c r="UCW128" s="77"/>
      <c r="UCX128" s="77"/>
      <c r="UCY128" s="77"/>
      <c r="UCZ128" s="77"/>
      <c r="UDA128" s="77"/>
      <c r="UDB128" s="77"/>
      <c r="UDC128" s="77"/>
      <c r="UDD128" s="77"/>
      <c r="UDE128" s="77"/>
      <c r="UDF128" s="77"/>
      <c r="UDG128" s="77"/>
      <c r="UDH128" s="77"/>
      <c r="UDI128" s="77"/>
      <c r="UDJ128" s="77"/>
      <c r="UDK128" s="77"/>
      <c r="UDL128" s="77"/>
      <c r="UDM128" s="77"/>
      <c r="UDN128" s="77"/>
      <c r="UDO128" s="77"/>
      <c r="UDP128" s="77"/>
      <c r="UDQ128" s="77"/>
      <c r="UDR128" s="77"/>
      <c r="UDS128" s="77"/>
      <c r="UDT128" s="77"/>
      <c r="UDU128" s="77"/>
      <c r="UDV128" s="77"/>
      <c r="UDW128" s="77"/>
      <c r="UDX128" s="77"/>
      <c r="UDY128" s="77"/>
      <c r="UDZ128" s="77"/>
      <c r="UEA128" s="77"/>
      <c r="UEB128" s="77"/>
      <c r="UEC128" s="77"/>
      <c r="UED128" s="77"/>
      <c r="UEE128" s="77"/>
      <c r="UEF128" s="77"/>
      <c r="UEG128" s="77"/>
      <c r="UEH128" s="77"/>
      <c r="UEI128" s="77"/>
      <c r="UEJ128" s="77"/>
      <c r="UEK128" s="77"/>
      <c r="UEL128" s="77"/>
      <c r="UEM128" s="77"/>
      <c r="UEN128" s="77"/>
      <c r="UEO128" s="77"/>
      <c r="UEP128" s="77"/>
      <c r="UEQ128" s="77"/>
      <c r="UER128" s="77"/>
      <c r="UES128" s="77"/>
      <c r="UET128" s="77"/>
      <c r="UEU128" s="77"/>
      <c r="UEV128" s="77"/>
      <c r="UEW128" s="77"/>
      <c r="UEX128" s="77"/>
      <c r="UEY128" s="77"/>
      <c r="UEZ128" s="77"/>
      <c r="UFA128" s="77"/>
      <c r="UFB128" s="77"/>
      <c r="UFC128" s="77"/>
      <c r="UFD128" s="77"/>
      <c r="UFE128" s="77"/>
      <c r="UFF128" s="77"/>
      <c r="UFG128" s="77"/>
      <c r="UFH128" s="77"/>
      <c r="UFI128" s="77"/>
      <c r="UFJ128" s="77"/>
      <c r="UFK128" s="77"/>
      <c r="UFL128" s="77"/>
      <c r="UFM128" s="77"/>
      <c r="UFN128" s="77"/>
      <c r="UFO128" s="77"/>
      <c r="UFP128" s="77"/>
      <c r="UFQ128" s="77"/>
      <c r="UFR128" s="77"/>
      <c r="UFS128" s="77"/>
      <c r="UFT128" s="77"/>
      <c r="UFU128" s="77"/>
      <c r="UFV128" s="77"/>
      <c r="UFW128" s="77"/>
      <c r="UFX128" s="77"/>
      <c r="UFY128" s="77"/>
      <c r="UFZ128" s="77"/>
      <c r="UGA128" s="77"/>
      <c r="UGB128" s="77"/>
      <c r="UGC128" s="77"/>
      <c r="UGD128" s="77"/>
      <c r="UGE128" s="77"/>
      <c r="UGF128" s="77"/>
      <c r="UGG128" s="77"/>
      <c r="UGH128" s="77"/>
      <c r="UGI128" s="77"/>
      <c r="UGJ128" s="77"/>
      <c r="UGK128" s="77"/>
      <c r="UGL128" s="77"/>
      <c r="UGM128" s="77"/>
      <c r="UGN128" s="77"/>
      <c r="UGO128" s="77"/>
      <c r="UGP128" s="77"/>
      <c r="UGQ128" s="77"/>
      <c r="UGR128" s="77"/>
      <c r="UGS128" s="77"/>
      <c r="UGT128" s="77"/>
      <c r="UGU128" s="77"/>
      <c r="UGV128" s="77"/>
      <c r="UGW128" s="77"/>
      <c r="UGX128" s="77"/>
      <c r="UGY128" s="77"/>
      <c r="UGZ128" s="77"/>
      <c r="UHA128" s="77"/>
      <c r="UHB128" s="77"/>
      <c r="UHC128" s="77"/>
      <c r="UHD128" s="77"/>
      <c r="UHE128" s="77"/>
      <c r="UHF128" s="77"/>
      <c r="UHG128" s="77"/>
      <c r="UHH128" s="77"/>
      <c r="UHI128" s="77"/>
      <c r="UHJ128" s="77"/>
      <c r="UHK128" s="77"/>
      <c r="UHL128" s="77"/>
      <c r="UHM128" s="77"/>
      <c r="UHN128" s="77"/>
      <c r="UHO128" s="77"/>
      <c r="UHP128" s="77"/>
      <c r="UHQ128" s="77"/>
      <c r="UHR128" s="77"/>
      <c r="UHS128" s="77"/>
      <c r="UHT128" s="77"/>
      <c r="UHU128" s="77"/>
      <c r="UHV128" s="77"/>
      <c r="UHW128" s="77"/>
      <c r="UHX128" s="77"/>
      <c r="UHY128" s="77"/>
      <c r="UHZ128" s="77"/>
      <c r="UIA128" s="77"/>
      <c r="UIB128" s="77"/>
      <c r="UIC128" s="77"/>
      <c r="UID128" s="77"/>
      <c r="UIE128" s="77"/>
      <c r="UIF128" s="77"/>
      <c r="UIG128" s="77"/>
      <c r="UIH128" s="77"/>
      <c r="UII128" s="77"/>
      <c r="UIJ128" s="77"/>
      <c r="UIK128" s="77"/>
      <c r="UIL128" s="77"/>
      <c r="UIM128" s="77"/>
      <c r="UIN128" s="77"/>
      <c r="UIO128" s="77"/>
      <c r="UIP128" s="77"/>
      <c r="UIQ128" s="77"/>
      <c r="UIR128" s="77"/>
      <c r="UIS128" s="77"/>
      <c r="UIT128" s="77"/>
      <c r="UIU128" s="77"/>
      <c r="UIV128" s="77"/>
      <c r="UIW128" s="77"/>
      <c r="UIX128" s="77"/>
      <c r="UIY128" s="77"/>
      <c r="UIZ128" s="77"/>
      <c r="UJA128" s="77"/>
      <c r="UJB128" s="77"/>
      <c r="UJC128" s="77"/>
      <c r="UJD128" s="77"/>
      <c r="UJE128" s="77"/>
      <c r="UJF128" s="77"/>
      <c r="UJG128" s="77"/>
      <c r="UJH128" s="77"/>
      <c r="UJI128" s="77"/>
      <c r="UJJ128" s="77"/>
      <c r="UJK128" s="77"/>
      <c r="UJL128" s="77"/>
      <c r="UJM128" s="77"/>
      <c r="UJN128" s="77"/>
      <c r="UJO128" s="77"/>
      <c r="UJP128" s="77"/>
      <c r="UJQ128" s="77"/>
      <c r="UJR128" s="77"/>
      <c r="UJS128" s="77"/>
      <c r="UJT128" s="77"/>
      <c r="UJU128" s="77"/>
      <c r="UJV128" s="77"/>
      <c r="UJW128" s="77"/>
      <c r="UJX128" s="77"/>
      <c r="UJY128" s="77"/>
      <c r="UJZ128" s="77"/>
      <c r="UKA128" s="77"/>
      <c r="UKB128" s="77"/>
      <c r="UKC128" s="77"/>
      <c r="UKD128" s="77"/>
      <c r="UKE128" s="77"/>
      <c r="UKF128" s="77"/>
      <c r="UKG128" s="77"/>
      <c r="UKH128" s="77"/>
      <c r="UKI128" s="77"/>
      <c r="UKJ128" s="77"/>
      <c r="UKK128" s="77"/>
      <c r="UKL128" s="77"/>
      <c r="UKM128" s="77"/>
      <c r="UKN128" s="77"/>
      <c r="UKO128" s="77"/>
      <c r="UKP128" s="77"/>
      <c r="UKQ128" s="77"/>
      <c r="UKR128" s="77"/>
      <c r="UKS128" s="77"/>
      <c r="UKT128" s="77"/>
      <c r="UKU128" s="77"/>
      <c r="UKV128" s="77"/>
      <c r="UKW128" s="77"/>
      <c r="UKX128" s="77"/>
      <c r="UKY128" s="77"/>
      <c r="UKZ128" s="77"/>
      <c r="ULA128" s="77"/>
      <c r="ULB128" s="77"/>
      <c r="ULC128" s="77"/>
      <c r="ULD128" s="77"/>
      <c r="ULE128" s="77"/>
      <c r="ULF128" s="77"/>
      <c r="ULG128" s="77"/>
      <c r="ULH128" s="77"/>
      <c r="ULI128" s="77"/>
      <c r="ULJ128" s="77"/>
      <c r="ULK128" s="77"/>
      <c r="ULL128" s="77"/>
      <c r="ULM128" s="77"/>
      <c r="ULN128" s="77"/>
      <c r="ULO128" s="77"/>
      <c r="ULP128" s="77"/>
      <c r="ULQ128" s="77"/>
      <c r="ULR128" s="77"/>
      <c r="ULS128" s="77"/>
      <c r="ULT128" s="77"/>
      <c r="ULU128" s="77"/>
      <c r="ULV128" s="77"/>
      <c r="ULW128" s="77"/>
      <c r="ULX128" s="77"/>
      <c r="ULY128" s="77"/>
      <c r="ULZ128" s="77"/>
      <c r="UMA128" s="77"/>
      <c r="UMB128" s="77"/>
      <c r="UMC128" s="77"/>
      <c r="UMD128" s="77"/>
      <c r="UME128" s="77"/>
      <c r="UMF128" s="77"/>
      <c r="UMG128" s="77"/>
      <c r="UMH128" s="77"/>
      <c r="UMI128" s="77"/>
      <c r="UMJ128" s="77"/>
      <c r="UMK128" s="77"/>
      <c r="UML128" s="77"/>
      <c r="UMM128" s="77"/>
      <c r="UMN128" s="77"/>
      <c r="UMO128" s="77"/>
      <c r="UMP128" s="77"/>
      <c r="UMQ128" s="77"/>
      <c r="UMR128" s="77"/>
      <c r="UMS128" s="77"/>
      <c r="UMT128" s="77"/>
      <c r="UMU128" s="77"/>
      <c r="UMV128" s="77"/>
      <c r="UMW128" s="77"/>
      <c r="UMX128" s="77"/>
      <c r="UMY128" s="77"/>
      <c r="UMZ128" s="77"/>
      <c r="UNA128" s="77"/>
      <c r="UNB128" s="77"/>
      <c r="UNC128" s="77"/>
      <c r="UND128" s="77"/>
      <c r="UNE128" s="77"/>
      <c r="UNF128" s="77"/>
      <c r="UNG128" s="77"/>
      <c r="UNH128" s="77"/>
      <c r="UNI128" s="77"/>
      <c r="UNJ128" s="77"/>
      <c r="UNK128" s="77"/>
      <c r="UNL128" s="77"/>
      <c r="UNM128" s="77"/>
      <c r="UNN128" s="77"/>
      <c r="UNO128" s="77"/>
      <c r="UNP128" s="77"/>
      <c r="UNQ128" s="77"/>
      <c r="UNR128" s="77"/>
      <c r="UNS128" s="77"/>
      <c r="UNT128" s="77"/>
      <c r="UNU128" s="77"/>
      <c r="UNV128" s="77"/>
      <c r="UNW128" s="77"/>
      <c r="UNX128" s="77"/>
      <c r="UNY128" s="77"/>
      <c r="UNZ128" s="77"/>
      <c r="UOA128" s="77"/>
      <c r="UOB128" s="77"/>
      <c r="UOC128" s="77"/>
      <c r="UOD128" s="77"/>
      <c r="UOE128" s="77"/>
      <c r="UOF128" s="77"/>
      <c r="UOG128" s="77"/>
      <c r="UOH128" s="77"/>
      <c r="UOI128" s="77"/>
      <c r="UOJ128" s="77"/>
      <c r="UOK128" s="77"/>
      <c r="UOL128" s="77"/>
      <c r="UOM128" s="77"/>
      <c r="UON128" s="77"/>
      <c r="UOO128" s="77"/>
      <c r="UOP128" s="77"/>
      <c r="UOQ128" s="77"/>
      <c r="UOR128" s="77"/>
      <c r="UOS128" s="77"/>
      <c r="UOT128" s="77"/>
      <c r="UOU128" s="77"/>
      <c r="UOV128" s="77"/>
      <c r="UOW128" s="77"/>
      <c r="UOX128" s="77"/>
      <c r="UOY128" s="77"/>
      <c r="UOZ128" s="77"/>
      <c r="UPA128" s="77"/>
      <c r="UPB128" s="77"/>
      <c r="UPC128" s="77"/>
      <c r="UPD128" s="77"/>
      <c r="UPE128" s="77"/>
      <c r="UPF128" s="77"/>
      <c r="UPG128" s="77"/>
      <c r="UPH128" s="77"/>
      <c r="UPI128" s="77"/>
      <c r="UPJ128" s="77"/>
      <c r="UPK128" s="77"/>
      <c r="UPL128" s="77"/>
      <c r="UPM128" s="77"/>
      <c r="UPN128" s="77"/>
      <c r="UPO128" s="77"/>
      <c r="UPP128" s="77"/>
      <c r="UPQ128" s="77"/>
      <c r="UPR128" s="77"/>
      <c r="UPS128" s="77"/>
      <c r="UPT128" s="77"/>
      <c r="UPU128" s="77"/>
      <c r="UPV128" s="77"/>
      <c r="UPW128" s="77"/>
      <c r="UPX128" s="77"/>
      <c r="UPY128" s="77"/>
      <c r="UPZ128" s="77"/>
      <c r="UQA128" s="77"/>
      <c r="UQB128" s="77"/>
      <c r="UQC128" s="77"/>
      <c r="UQD128" s="77"/>
      <c r="UQE128" s="77"/>
      <c r="UQF128" s="77"/>
      <c r="UQG128" s="77"/>
      <c r="UQH128" s="77"/>
      <c r="UQI128" s="77"/>
      <c r="UQJ128" s="77"/>
      <c r="UQK128" s="77"/>
      <c r="UQL128" s="77"/>
      <c r="UQM128" s="77"/>
      <c r="UQN128" s="77"/>
      <c r="UQO128" s="77"/>
      <c r="UQP128" s="77"/>
      <c r="UQQ128" s="77"/>
      <c r="UQR128" s="77"/>
      <c r="UQS128" s="77"/>
      <c r="UQT128" s="77"/>
      <c r="UQU128" s="77"/>
      <c r="UQV128" s="77"/>
      <c r="UQW128" s="77"/>
      <c r="UQX128" s="77"/>
      <c r="UQY128" s="77"/>
      <c r="UQZ128" s="77"/>
      <c r="URA128" s="77"/>
      <c r="URB128" s="77"/>
      <c r="URC128" s="77"/>
      <c r="URD128" s="77"/>
      <c r="URE128" s="77"/>
      <c r="URF128" s="77"/>
      <c r="URG128" s="77"/>
      <c r="URH128" s="77"/>
      <c r="URI128" s="77"/>
      <c r="URJ128" s="77"/>
      <c r="URK128" s="77"/>
      <c r="URL128" s="77"/>
      <c r="URM128" s="77"/>
      <c r="URN128" s="77"/>
      <c r="URO128" s="77"/>
      <c r="URP128" s="77"/>
      <c r="URQ128" s="77"/>
      <c r="URR128" s="77"/>
      <c r="URS128" s="77"/>
      <c r="URT128" s="77"/>
      <c r="URU128" s="77"/>
      <c r="URV128" s="77"/>
      <c r="URW128" s="77"/>
      <c r="URX128" s="77"/>
      <c r="URY128" s="77"/>
      <c r="URZ128" s="77"/>
      <c r="USA128" s="77"/>
      <c r="USB128" s="77"/>
      <c r="USC128" s="77"/>
      <c r="USD128" s="77"/>
      <c r="USE128" s="77"/>
      <c r="USF128" s="77"/>
      <c r="USG128" s="77"/>
      <c r="USH128" s="77"/>
      <c r="USI128" s="77"/>
      <c r="USJ128" s="77"/>
      <c r="USK128" s="77"/>
      <c r="USL128" s="77"/>
      <c r="USM128" s="77"/>
      <c r="USN128" s="77"/>
      <c r="USO128" s="77"/>
      <c r="USP128" s="77"/>
      <c r="USQ128" s="77"/>
      <c r="USR128" s="77"/>
      <c r="USS128" s="77"/>
      <c r="UST128" s="77"/>
      <c r="USU128" s="77"/>
      <c r="USV128" s="77"/>
      <c r="USW128" s="77"/>
      <c r="USX128" s="77"/>
      <c r="USY128" s="77"/>
      <c r="USZ128" s="77"/>
      <c r="UTA128" s="77"/>
      <c r="UTB128" s="77"/>
      <c r="UTC128" s="77"/>
      <c r="UTD128" s="77"/>
      <c r="UTE128" s="77"/>
      <c r="UTF128" s="77"/>
      <c r="UTG128" s="77"/>
      <c r="UTH128" s="77"/>
      <c r="UTI128" s="77"/>
      <c r="UTJ128" s="77"/>
      <c r="UTK128" s="77"/>
      <c r="UTL128" s="77"/>
      <c r="UTM128" s="77"/>
      <c r="UTN128" s="77"/>
      <c r="UTO128" s="77"/>
      <c r="UTP128" s="77"/>
      <c r="UTQ128" s="77"/>
      <c r="UTR128" s="77"/>
      <c r="UTS128" s="77"/>
      <c r="UTT128" s="77"/>
      <c r="UTU128" s="77"/>
      <c r="UTV128" s="77"/>
      <c r="UTW128" s="77"/>
      <c r="UTX128" s="77"/>
      <c r="UTY128" s="77"/>
      <c r="UTZ128" s="77"/>
      <c r="UUA128" s="77"/>
      <c r="UUB128" s="77"/>
      <c r="UUC128" s="77"/>
      <c r="UUD128" s="77"/>
      <c r="UUE128" s="77"/>
      <c r="UUF128" s="77"/>
      <c r="UUG128" s="77"/>
      <c r="UUH128" s="77"/>
      <c r="UUI128" s="77"/>
      <c r="UUJ128" s="77"/>
      <c r="UUK128" s="77"/>
      <c r="UUL128" s="77"/>
      <c r="UUM128" s="77"/>
      <c r="UUN128" s="77"/>
      <c r="UUO128" s="77"/>
      <c r="UUP128" s="77"/>
      <c r="UUQ128" s="77"/>
      <c r="UUR128" s="77"/>
      <c r="UUS128" s="77"/>
      <c r="UUT128" s="77"/>
      <c r="UUU128" s="77"/>
      <c r="UUV128" s="77"/>
      <c r="UUW128" s="77"/>
      <c r="UUX128" s="77"/>
      <c r="UUY128" s="77"/>
      <c r="UUZ128" s="77"/>
      <c r="UVA128" s="77"/>
      <c r="UVB128" s="77"/>
      <c r="UVC128" s="77"/>
      <c r="UVD128" s="77"/>
      <c r="UVE128" s="77"/>
      <c r="UVF128" s="77"/>
      <c r="UVG128" s="77"/>
      <c r="UVH128" s="77"/>
      <c r="UVI128" s="77"/>
      <c r="UVJ128" s="77"/>
      <c r="UVK128" s="77"/>
      <c r="UVL128" s="77"/>
      <c r="UVM128" s="77"/>
      <c r="UVN128" s="77"/>
      <c r="UVO128" s="77"/>
      <c r="UVP128" s="77"/>
      <c r="UVQ128" s="77"/>
      <c r="UVR128" s="77"/>
      <c r="UVS128" s="77"/>
      <c r="UVT128" s="77"/>
      <c r="UVU128" s="77"/>
      <c r="UVV128" s="77"/>
      <c r="UVW128" s="77"/>
      <c r="UVX128" s="77"/>
      <c r="UVY128" s="77"/>
      <c r="UVZ128" s="77"/>
      <c r="UWA128" s="77"/>
      <c r="UWB128" s="77"/>
      <c r="UWC128" s="77"/>
      <c r="UWD128" s="77"/>
      <c r="UWE128" s="77"/>
      <c r="UWF128" s="77"/>
      <c r="UWG128" s="77"/>
      <c r="UWH128" s="77"/>
      <c r="UWI128" s="77"/>
      <c r="UWJ128" s="77"/>
      <c r="UWK128" s="77"/>
      <c r="UWL128" s="77"/>
      <c r="UWM128" s="77"/>
      <c r="UWN128" s="77"/>
      <c r="UWO128" s="77"/>
      <c r="UWP128" s="77"/>
      <c r="UWQ128" s="77"/>
      <c r="UWR128" s="77"/>
      <c r="UWS128" s="77"/>
      <c r="UWT128" s="77"/>
      <c r="UWU128" s="77"/>
      <c r="UWV128" s="77"/>
      <c r="UWW128" s="77"/>
      <c r="UWX128" s="77"/>
      <c r="UWY128" s="77"/>
      <c r="UWZ128" s="77"/>
      <c r="UXA128" s="77"/>
      <c r="UXB128" s="77"/>
      <c r="UXC128" s="77"/>
      <c r="UXD128" s="77"/>
      <c r="UXE128" s="77"/>
      <c r="UXF128" s="77"/>
      <c r="UXG128" s="77"/>
      <c r="UXH128" s="77"/>
      <c r="UXI128" s="77"/>
      <c r="UXJ128" s="77"/>
      <c r="UXK128" s="77"/>
      <c r="UXL128" s="77"/>
      <c r="UXM128" s="77"/>
      <c r="UXN128" s="77"/>
      <c r="UXO128" s="77"/>
      <c r="UXP128" s="77"/>
      <c r="UXQ128" s="77"/>
      <c r="UXR128" s="77"/>
      <c r="UXS128" s="77"/>
      <c r="UXT128" s="77"/>
      <c r="UXU128" s="77"/>
      <c r="UXV128" s="77"/>
      <c r="UXW128" s="77"/>
      <c r="UXX128" s="77"/>
      <c r="UXY128" s="77"/>
      <c r="UXZ128" s="77"/>
      <c r="UYA128" s="77"/>
      <c r="UYB128" s="77"/>
      <c r="UYC128" s="77"/>
      <c r="UYD128" s="77"/>
      <c r="UYE128" s="77"/>
      <c r="UYF128" s="77"/>
      <c r="UYG128" s="77"/>
      <c r="UYH128" s="77"/>
      <c r="UYI128" s="77"/>
      <c r="UYJ128" s="77"/>
      <c r="UYK128" s="77"/>
      <c r="UYL128" s="77"/>
      <c r="UYM128" s="77"/>
      <c r="UYN128" s="77"/>
      <c r="UYO128" s="77"/>
      <c r="UYP128" s="77"/>
      <c r="UYQ128" s="77"/>
      <c r="UYR128" s="77"/>
      <c r="UYS128" s="77"/>
      <c r="UYT128" s="77"/>
      <c r="UYU128" s="77"/>
      <c r="UYV128" s="77"/>
      <c r="UYW128" s="77"/>
      <c r="UYX128" s="77"/>
      <c r="UYY128" s="77"/>
      <c r="UYZ128" s="77"/>
      <c r="UZA128" s="77"/>
      <c r="UZB128" s="77"/>
      <c r="UZC128" s="77"/>
      <c r="UZD128" s="77"/>
      <c r="UZE128" s="77"/>
      <c r="UZF128" s="77"/>
      <c r="UZG128" s="77"/>
      <c r="UZH128" s="77"/>
      <c r="UZI128" s="77"/>
      <c r="UZJ128" s="77"/>
      <c r="UZK128" s="77"/>
      <c r="UZL128" s="77"/>
      <c r="UZM128" s="77"/>
      <c r="UZN128" s="77"/>
      <c r="UZO128" s="77"/>
      <c r="UZP128" s="77"/>
      <c r="UZQ128" s="77"/>
      <c r="UZR128" s="77"/>
      <c r="UZS128" s="77"/>
      <c r="UZT128" s="77"/>
      <c r="UZU128" s="77"/>
      <c r="UZV128" s="77"/>
      <c r="UZW128" s="77"/>
      <c r="UZX128" s="77"/>
      <c r="UZY128" s="77"/>
      <c r="UZZ128" s="77"/>
      <c r="VAA128" s="77"/>
      <c r="VAB128" s="77"/>
      <c r="VAC128" s="77"/>
      <c r="VAD128" s="77"/>
      <c r="VAE128" s="77"/>
      <c r="VAF128" s="77"/>
      <c r="VAG128" s="77"/>
      <c r="VAH128" s="77"/>
      <c r="VAI128" s="77"/>
      <c r="VAJ128" s="77"/>
      <c r="VAK128" s="77"/>
      <c r="VAL128" s="77"/>
      <c r="VAM128" s="77"/>
      <c r="VAN128" s="77"/>
      <c r="VAO128" s="77"/>
      <c r="VAP128" s="77"/>
      <c r="VAQ128" s="77"/>
      <c r="VAR128" s="77"/>
      <c r="VAS128" s="77"/>
      <c r="VAT128" s="77"/>
      <c r="VAU128" s="77"/>
      <c r="VAV128" s="77"/>
      <c r="VAW128" s="77"/>
      <c r="VAX128" s="77"/>
      <c r="VAY128" s="77"/>
      <c r="VAZ128" s="77"/>
      <c r="VBA128" s="77"/>
      <c r="VBB128" s="77"/>
      <c r="VBC128" s="77"/>
      <c r="VBD128" s="77"/>
      <c r="VBE128" s="77"/>
      <c r="VBF128" s="77"/>
      <c r="VBG128" s="77"/>
      <c r="VBH128" s="77"/>
      <c r="VBI128" s="77"/>
      <c r="VBJ128" s="77"/>
      <c r="VBK128" s="77"/>
      <c r="VBL128" s="77"/>
      <c r="VBM128" s="77"/>
      <c r="VBN128" s="77"/>
      <c r="VBO128" s="77"/>
      <c r="VBP128" s="77"/>
      <c r="VBQ128" s="77"/>
      <c r="VBR128" s="77"/>
      <c r="VBS128" s="77"/>
      <c r="VBT128" s="77"/>
      <c r="VBU128" s="77"/>
      <c r="VBV128" s="77"/>
      <c r="VBW128" s="77"/>
      <c r="VBX128" s="77"/>
      <c r="VBY128" s="77"/>
      <c r="VBZ128" s="77"/>
      <c r="VCA128" s="77"/>
      <c r="VCB128" s="77"/>
      <c r="VCC128" s="77"/>
      <c r="VCD128" s="77"/>
      <c r="VCE128" s="77"/>
      <c r="VCF128" s="77"/>
      <c r="VCG128" s="77"/>
      <c r="VCH128" s="77"/>
      <c r="VCI128" s="77"/>
      <c r="VCJ128" s="77"/>
      <c r="VCK128" s="77"/>
      <c r="VCL128" s="77"/>
      <c r="VCM128" s="77"/>
      <c r="VCN128" s="77"/>
      <c r="VCO128" s="77"/>
      <c r="VCP128" s="77"/>
      <c r="VCQ128" s="77"/>
      <c r="VCR128" s="77"/>
      <c r="VCS128" s="77"/>
      <c r="VCT128" s="77"/>
      <c r="VCU128" s="77"/>
      <c r="VCV128" s="77"/>
      <c r="VCW128" s="77"/>
      <c r="VCX128" s="77"/>
      <c r="VCY128" s="77"/>
      <c r="VCZ128" s="77"/>
      <c r="VDA128" s="77"/>
      <c r="VDB128" s="77"/>
      <c r="VDC128" s="77"/>
      <c r="VDD128" s="77"/>
      <c r="VDE128" s="77"/>
      <c r="VDF128" s="77"/>
      <c r="VDG128" s="77"/>
      <c r="VDH128" s="77"/>
      <c r="VDI128" s="77"/>
      <c r="VDJ128" s="77"/>
      <c r="VDK128" s="77"/>
      <c r="VDL128" s="77"/>
      <c r="VDM128" s="77"/>
      <c r="VDN128" s="77"/>
      <c r="VDO128" s="77"/>
      <c r="VDP128" s="77"/>
      <c r="VDQ128" s="77"/>
      <c r="VDR128" s="77"/>
      <c r="VDS128" s="77"/>
      <c r="VDT128" s="77"/>
      <c r="VDU128" s="77"/>
      <c r="VDV128" s="77"/>
      <c r="VDW128" s="77"/>
      <c r="VDX128" s="77"/>
      <c r="VDY128" s="77"/>
      <c r="VDZ128" s="77"/>
      <c r="VEA128" s="77"/>
      <c r="VEB128" s="77"/>
      <c r="VEC128" s="77"/>
      <c r="VED128" s="77"/>
      <c r="VEE128" s="77"/>
      <c r="VEF128" s="77"/>
      <c r="VEG128" s="77"/>
      <c r="VEH128" s="77"/>
      <c r="VEI128" s="77"/>
      <c r="VEJ128" s="77"/>
      <c r="VEK128" s="77"/>
      <c r="VEL128" s="77"/>
      <c r="VEM128" s="77"/>
      <c r="VEN128" s="77"/>
      <c r="VEO128" s="77"/>
      <c r="VEP128" s="77"/>
      <c r="VEQ128" s="77"/>
      <c r="VER128" s="77"/>
      <c r="VES128" s="77"/>
      <c r="VET128" s="77"/>
      <c r="VEU128" s="77"/>
      <c r="VEV128" s="77"/>
      <c r="VEW128" s="77"/>
      <c r="VEX128" s="77"/>
      <c r="VEY128" s="77"/>
      <c r="VEZ128" s="77"/>
      <c r="VFA128" s="77"/>
      <c r="VFB128" s="77"/>
      <c r="VFC128" s="77"/>
      <c r="VFD128" s="77"/>
      <c r="VFE128" s="77"/>
      <c r="VFF128" s="77"/>
      <c r="VFG128" s="77"/>
      <c r="VFH128" s="77"/>
      <c r="VFI128" s="77"/>
      <c r="VFJ128" s="77"/>
      <c r="VFK128" s="77"/>
      <c r="VFL128" s="77"/>
      <c r="VFM128" s="77"/>
      <c r="VFN128" s="77"/>
      <c r="VFO128" s="77"/>
      <c r="VFP128" s="77"/>
      <c r="VFQ128" s="77"/>
      <c r="VFR128" s="77"/>
      <c r="VFS128" s="77"/>
      <c r="VFT128" s="77"/>
      <c r="VFU128" s="77"/>
      <c r="VFV128" s="77"/>
      <c r="VFW128" s="77"/>
      <c r="VFX128" s="77"/>
      <c r="VFY128" s="77"/>
      <c r="VFZ128" s="77"/>
      <c r="VGA128" s="77"/>
      <c r="VGB128" s="77"/>
      <c r="VGC128" s="77"/>
      <c r="VGD128" s="77"/>
      <c r="VGE128" s="77"/>
      <c r="VGF128" s="77"/>
      <c r="VGG128" s="77"/>
      <c r="VGH128" s="77"/>
      <c r="VGI128" s="77"/>
      <c r="VGJ128" s="77"/>
      <c r="VGK128" s="77"/>
      <c r="VGL128" s="77"/>
      <c r="VGM128" s="77"/>
      <c r="VGN128" s="77"/>
      <c r="VGO128" s="77"/>
      <c r="VGP128" s="77"/>
      <c r="VGQ128" s="77"/>
      <c r="VGR128" s="77"/>
      <c r="VGS128" s="77"/>
      <c r="VGT128" s="77"/>
      <c r="VGU128" s="77"/>
      <c r="VGV128" s="77"/>
      <c r="VGW128" s="77"/>
      <c r="VGX128" s="77"/>
      <c r="VGY128" s="77"/>
      <c r="VGZ128" s="77"/>
      <c r="VHA128" s="77"/>
      <c r="VHB128" s="77"/>
      <c r="VHC128" s="77"/>
      <c r="VHD128" s="77"/>
      <c r="VHE128" s="77"/>
      <c r="VHF128" s="77"/>
      <c r="VHG128" s="77"/>
      <c r="VHH128" s="77"/>
      <c r="VHI128" s="77"/>
      <c r="VHJ128" s="77"/>
      <c r="VHK128" s="77"/>
      <c r="VHL128" s="77"/>
      <c r="VHM128" s="77"/>
      <c r="VHN128" s="77"/>
      <c r="VHO128" s="77"/>
      <c r="VHP128" s="77"/>
      <c r="VHQ128" s="77"/>
      <c r="VHR128" s="77"/>
      <c r="VHS128" s="77"/>
      <c r="VHT128" s="77"/>
      <c r="VHU128" s="77"/>
      <c r="VHV128" s="77"/>
      <c r="VHW128" s="77"/>
      <c r="VHX128" s="77"/>
      <c r="VHY128" s="77"/>
      <c r="VHZ128" s="77"/>
      <c r="VIA128" s="77"/>
      <c r="VIB128" s="77"/>
      <c r="VIC128" s="77"/>
      <c r="VID128" s="77"/>
      <c r="VIE128" s="77"/>
      <c r="VIF128" s="77"/>
      <c r="VIG128" s="77"/>
      <c r="VIH128" s="77"/>
      <c r="VII128" s="77"/>
      <c r="VIJ128" s="77"/>
      <c r="VIK128" s="77"/>
      <c r="VIL128" s="77"/>
      <c r="VIM128" s="77"/>
      <c r="VIN128" s="77"/>
      <c r="VIO128" s="77"/>
      <c r="VIP128" s="77"/>
      <c r="VIQ128" s="77"/>
      <c r="VIR128" s="77"/>
      <c r="VIS128" s="77"/>
      <c r="VIT128" s="77"/>
      <c r="VIU128" s="77"/>
      <c r="VIV128" s="77"/>
      <c r="VIW128" s="77"/>
      <c r="VIX128" s="77"/>
      <c r="VIY128" s="77"/>
      <c r="VIZ128" s="77"/>
      <c r="VJA128" s="77"/>
      <c r="VJB128" s="77"/>
      <c r="VJC128" s="77"/>
      <c r="VJD128" s="77"/>
      <c r="VJE128" s="77"/>
      <c r="VJF128" s="77"/>
      <c r="VJG128" s="77"/>
      <c r="VJH128" s="77"/>
      <c r="VJI128" s="77"/>
      <c r="VJJ128" s="77"/>
      <c r="VJK128" s="77"/>
      <c r="VJL128" s="77"/>
      <c r="VJM128" s="77"/>
      <c r="VJN128" s="77"/>
      <c r="VJO128" s="77"/>
      <c r="VJP128" s="77"/>
      <c r="VJQ128" s="77"/>
      <c r="VJR128" s="77"/>
      <c r="VJS128" s="77"/>
      <c r="VJT128" s="77"/>
      <c r="VJU128" s="77"/>
      <c r="VJV128" s="77"/>
      <c r="VJW128" s="77"/>
      <c r="VJX128" s="77"/>
      <c r="VJY128" s="77"/>
      <c r="VJZ128" s="77"/>
      <c r="VKA128" s="77"/>
      <c r="VKB128" s="77"/>
      <c r="VKC128" s="77"/>
      <c r="VKD128" s="77"/>
      <c r="VKE128" s="77"/>
      <c r="VKF128" s="77"/>
      <c r="VKG128" s="77"/>
      <c r="VKH128" s="77"/>
      <c r="VKI128" s="77"/>
      <c r="VKJ128" s="77"/>
      <c r="VKK128" s="77"/>
      <c r="VKL128" s="77"/>
      <c r="VKM128" s="77"/>
      <c r="VKN128" s="77"/>
      <c r="VKO128" s="77"/>
      <c r="VKP128" s="77"/>
      <c r="VKQ128" s="77"/>
      <c r="VKR128" s="77"/>
      <c r="VKS128" s="77"/>
      <c r="VKT128" s="77"/>
      <c r="VKU128" s="77"/>
      <c r="VKV128" s="77"/>
      <c r="VKW128" s="77"/>
      <c r="VKX128" s="77"/>
      <c r="VKY128" s="77"/>
      <c r="VKZ128" s="77"/>
      <c r="VLA128" s="77"/>
      <c r="VLB128" s="77"/>
      <c r="VLC128" s="77"/>
      <c r="VLD128" s="77"/>
      <c r="VLE128" s="77"/>
      <c r="VLF128" s="77"/>
      <c r="VLG128" s="77"/>
      <c r="VLH128" s="77"/>
      <c r="VLI128" s="77"/>
      <c r="VLJ128" s="77"/>
      <c r="VLK128" s="77"/>
      <c r="VLL128" s="77"/>
      <c r="VLM128" s="77"/>
      <c r="VLN128" s="77"/>
      <c r="VLO128" s="77"/>
      <c r="VLP128" s="77"/>
      <c r="VLQ128" s="77"/>
      <c r="VLR128" s="77"/>
      <c r="VLS128" s="77"/>
      <c r="VLT128" s="77"/>
      <c r="VLU128" s="77"/>
      <c r="VLV128" s="77"/>
      <c r="VLW128" s="77"/>
      <c r="VLX128" s="77"/>
      <c r="VLY128" s="77"/>
      <c r="VLZ128" s="77"/>
      <c r="VMA128" s="77"/>
      <c r="VMB128" s="77"/>
      <c r="VMC128" s="77"/>
      <c r="VMD128" s="77"/>
      <c r="VME128" s="77"/>
      <c r="VMF128" s="77"/>
      <c r="VMG128" s="77"/>
      <c r="VMH128" s="77"/>
      <c r="VMI128" s="77"/>
      <c r="VMJ128" s="77"/>
      <c r="VMK128" s="77"/>
      <c r="VML128" s="77"/>
      <c r="VMM128" s="77"/>
      <c r="VMN128" s="77"/>
      <c r="VMO128" s="77"/>
      <c r="VMP128" s="77"/>
      <c r="VMQ128" s="77"/>
      <c r="VMR128" s="77"/>
      <c r="VMS128" s="77"/>
      <c r="VMT128" s="77"/>
      <c r="VMU128" s="77"/>
      <c r="VMV128" s="77"/>
      <c r="VMW128" s="77"/>
      <c r="VMX128" s="77"/>
      <c r="VMY128" s="77"/>
      <c r="VMZ128" s="77"/>
      <c r="VNA128" s="77"/>
      <c r="VNB128" s="77"/>
      <c r="VNC128" s="77"/>
      <c r="VND128" s="77"/>
      <c r="VNE128" s="77"/>
      <c r="VNF128" s="77"/>
      <c r="VNG128" s="77"/>
      <c r="VNH128" s="77"/>
      <c r="VNI128" s="77"/>
      <c r="VNJ128" s="77"/>
      <c r="VNK128" s="77"/>
      <c r="VNL128" s="77"/>
      <c r="VNM128" s="77"/>
      <c r="VNN128" s="77"/>
      <c r="VNO128" s="77"/>
      <c r="VNP128" s="77"/>
      <c r="VNQ128" s="77"/>
      <c r="VNR128" s="77"/>
      <c r="VNS128" s="77"/>
      <c r="VNT128" s="77"/>
      <c r="VNU128" s="77"/>
      <c r="VNV128" s="77"/>
      <c r="VNW128" s="77"/>
      <c r="VNX128" s="77"/>
      <c r="VNY128" s="77"/>
      <c r="VNZ128" s="77"/>
      <c r="VOA128" s="77"/>
      <c r="VOB128" s="77"/>
      <c r="VOC128" s="77"/>
      <c r="VOD128" s="77"/>
      <c r="VOE128" s="77"/>
      <c r="VOF128" s="77"/>
      <c r="VOG128" s="77"/>
      <c r="VOH128" s="77"/>
      <c r="VOI128" s="77"/>
      <c r="VOJ128" s="77"/>
      <c r="VOK128" s="77"/>
      <c r="VOL128" s="77"/>
      <c r="VOM128" s="77"/>
      <c r="VON128" s="77"/>
      <c r="VOO128" s="77"/>
      <c r="VOP128" s="77"/>
      <c r="VOQ128" s="77"/>
      <c r="VOR128" s="77"/>
      <c r="VOS128" s="77"/>
      <c r="VOT128" s="77"/>
      <c r="VOU128" s="77"/>
      <c r="VOV128" s="77"/>
      <c r="VOW128" s="77"/>
      <c r="VOX128" s="77"/>
      <c r="VOY128" s="77"/>
      <c r="VOZ128" s="77"/>
      <c r="VPA128" s="77"/>
      <c r="VPB128" s="77"/>
      <c r="VPC128" s="77"/>
      <c r="VPD128" s="77"/>
      <c r="VPE128" s="77"/>
      <c r="VPF128" s="77"/>
      <c r="VPG128" s="77"/>
      <c r="VPH128" s="77"/>
      <c r="VPI128" s="77"/>
      <c r="VPJ128" s="77"/>
      <c r="VPK128" s="77"/>
      <c r="VPL128" s="77"/>
      <c r="VPM128" s="77"/>
      <c r="VPN128" s="77"/>
      <c r="VPO128" s="77"/>
      <c r="VPP128" s="77"/>
      <c r="VPQ128" s="77"/>
      <c r="VPR128" s="77"/>
      <c r="VPS128" s="77"/>
      <c r="VPT128" s="77"/>
      <c r="VPU128" s="77"/>
      <c r="VPV128" s="77"/>
      <c r="VPW128" s="77"/>
      <c r="VPX128" s="77"/>
      <c r="VPY128" s="77"/>
      <c r="VPZ128" s="77"/>
      <c r="VQA128" s="77"/>
      <c r="VQB128" s="77"/>
      <c r="VQC128" s="77"/>
      <c r="VQD128" s="77"/>
      <c r="VQE128" s="77"/>
      <c r="VQF128" s="77"/>
      <c r="VQG128" s="77"/>
      <c r="VQH128" s="77"/>
      <c r="VQI128" s="77"/>
      <c r="VQJ128" s="77"/>
      <c r="VQK128" s="77"/>
      <c r="VQL128" s="77"/>
      <c r="VQM128" s="77"/>
      <c r="VQN128" s="77"/>
      <c r="VQO128" s="77"/>
      <c r="VQP128" s="77"/>
      <c r="VQQ128" s="77"/>
      <c r="VQR128" s="77"/>
      <c r="VQS128" s="77"/>
      <c r="VQT128" s="77"/>
      <c r="VQU128" s="77"/>
      <c r="VQV128" s="77"/>
      <c r="VQW128" s="77"/>
      <c r="VQX128" s="77"/>
      <c r="VQY128" s="77"/>
      <c r="VQZ128" s="77"/>
      <c r="VRA128" s="77"/>
      <c r="VRB128" s="77"/>
      <c r="VRC128" s="77"/>
      <c r="VRD128" s="77"/>
      <c r="VRE128" s="77"/>
      <c r="VRF128" s="77"/>
      <c r="VRG128" s="77"/>
      <c r="VRH128" s="77"/>
      <c r="VRI128" s="77"/>
      <c r="VRJ128" s="77"/>
      <c r="VRK128" s="77"/>
      <c r="VRL128" s="77"/>
      <c r="VRM128" s="77"/>
      <c r="VRN128" s="77"/>
      <c r="VRO128" s="77"/>
      <c r="VRP128" s="77"/>
      <c r="VRQ128" s="77"/>
      <c r="VRR128" s="77"/>
      <c r="VRS128" s="77"/>
      <c r="VRT128" s="77"/>
      <c r="VRU128" s="77"/>
      <c r="VRV128" s="77"/>
      <c r="VRW128" s="77"/>
      <c r="VRX128" s="77"/>
      <c r="VRY128" s="77"/>
      <c r="VRZ128" s="77"/>
      <c r="VSA128" s="77"/>
      <c r="VSB128" s="77"/>
      <c r="VSC128" s="77"/>
      <c r="VSD128" s="77"/>
      <c r="VSE128" s="77"/>
      <c r="VSF128" s="77"/>
      <c r="VSG128" s="77"/>
      <c r="VSH128" s="77"/>
      <c r="VSI128" s="77"/>
      <c r="VSJ128" s="77"/>
      <c r="VSK128" s="77"/>
      <c r="VSL128" s="77"/>
      <c r="VSM128" s="77"/>
      <c r="VSN128" s="77"/>
      <c r="VSO128" s="77"/>
      <c r="VSP128" s="77"/>
      <c r="VSQ128" s="77"/>
      <c r="VSR128" s="77"/>
      <c r="VSS128" s="77"/>
      <c r="VST128" s="77"/>
      <c r="VSU128" s="77"/>
      <c r="VSV128" s="77"/>
      <c r="VSW128" s="77"/>
      <c r="VSX128" s="77"/>
      <c r="VSY128" s="77"/>
      <c r="VSZ128" s="77"/>
      <c r="VTA128" s="77"/>
      <c r="VTB128" s="77"/>
      <c r="VTC128" s="77"/>
      <c r="VTD128" s="77"/>
      <c r="VTE128" s="77"/>
      <c r="VTF128" s="77"/>
      <c r="VTG128" s="77"/>
      <c r="VTH128" s="77"/>
      <c r="VTI128" s="77"/>
      <c r="VTJ128" s="77"/>
      <c r="VTK128" s="77"/>
      <c r="VTL128" s="77"/>
      <c r="VTM128" s="77"/>
      <c r="VTN128" s="77"/>
      <c r="VTO128" s="77"/>
      <c r="VTP128" s="77"/>
      <c r="VTQ128" s="77"/>
      <c r="VTR128" s="77"/>
      <c r="VTS128" s="77"/>
      <c r="VTT128" s="77"/>
      <c r="VTU128" s="77"/>
      <c r="VTV128" s="77"/>
      <c r="VTW128" s="77"/>
      <c r="VTX128" s="77"/>
      <c r="VTY128" s="77"/>
      <c r="VTZ128" s="77"/>
      <c r="VUA128" s="77"/>
      <c r="VUB128" s="77"/>
      <c r="VUC128" s="77"/>
      <c r="VUD128" s="77"/>
      <c r="VUE128" s="77"/>
      <c r="VUF128" s="77"/>
      <c r="VUG128" s="77"/>
      <c r="VUH128" s="77"/>
      <c r="VUI128" s="77"/>
      <c r="VUJ128" s="77"/>
      <c r="VUK128" s="77"/>
      <c r="VUL128" s="77"/>
      <c r="VUM128" s="77"/>
      <c r="VUN128" s="77"/>
      <c r="VUO128" s="77"/>
      <c r="VUP128" s="77"/>
      <c r="VUQ128" s="77"/>
      <c r="VUR128" s="77"/>
      <c r="VUS128" s="77"/>
      <c r="VUT128" s="77"/>
      <c r="VUU128" s="77"/>
      <c r="VUV128" s="77"/>
      <c r="VUW128" s="77"/>
      <c r="VUX128" s="77"/>
      <c r="VUY128" s="77"/>
      <c r="VUZ128" s="77"/>
      <c r="VVA128" s="77"/>
      <c r="VVB128" s="77"/>
      <c r="VVC128" s="77"/>
      <c r="VVD128" s="77"/>
      <c r="VVE128" s="77"/>
      <c r="VVF128" s="77"/>
      <c r="VVG128" s="77"/>
      <c r="VVH128" s="77"/>
      <c r="VVI128" s="77"/>
      <c r="VVJ128" s="77"/>
      <c r="VVK128" s="77"/>
      <c r="VVL128" s="77"/>
      <c r="VVM128" s="77"/>
      <c r="VVN128" s="77"/>
      <c r="VVO128" s="77"/>
      <c r="VVP128" s="77"/>
      <c r="VVQ128" s="77"/>
      <c r="VVR128" s="77"/>
      <c r="VVS128" s="77"/>
      <c r="VVT128" s="77"/>
      <c r="VVU128" s="77"/>
      <c r="VVV128" s="77"/>
      <c r="VVW128" s="77"/>
      <c r="VVX128" s="77"/>
      <c r="VVY128" s="77"/>
      <c r="VVZ128" s="77"/>
      <c r="VWA128" s="77"/>
      <c r="VWB128" s="77"/>
      <c r="VWC128" s="77"/>
      <c r="VWD128" s="77"/>
      <c r="VWE128" s="77"/>
      <c r="VWF128" s="77"/>
      <c r="VWG128" s="77"/>
      <c r="VWH128" s="77"/>
      <c r="VWI128" s="77"/>
      <c r="VWJ128" s="77"/>
      <c r="VWK128" s="77"/>
      <c r="VWL128" s="77"/>
      <c r="VWM128" s="77"/>
      <c r="VWN128" s="77"/>
      <c r="VWO128" s="77"/>
      <c r="VWP128" s="77"/>
      <c r="VWQ128" s="77"/>
      <c r="VWR128" s="77"/>
      <c r="VWS128" s="77"/>
      <c r="VWT128" s="77"/>
      <c r="VWU128" s="77"/>
      <c r="VWV128" s="77"/>
      <c r="VWW128" s="77"/>
      <c r="VWX128" s="77"/>
      <c r="VWY128" s="77"/>
      <c r="VWZ128" s="77"/>
      <c r="VXA128" s="77"/>
      <c r="VXB128" s="77"/>
      <c r="VXC128" s="77"/>
      <c r="VXD128" s="77"/>
      <c r="VXE128" s="77"/>
      <c r="VXF128" s="77"/>
      <c r="VXG128" s="77"/>
      <c r="VXH128" s="77"/>
      <c r="VXI128" s="77"/>
      <c r="VXJ128" s="77"/>
      <c r="VXK128" s="77"/>
      <c r="VXL128" s="77"/>
      <c r="VXM128" s="77"/>
      <c r="VXN128" s="77"/>
      <c r="VXO128" s="77"/>
      <c r="VXP128" s="77"/>
      <c r="VXQ128" s="77"/>
      <c r="VXR128" s="77"/>
      <c r="VXS128" s="77"/>
      <c r="VXT128" s="77"/>
      <c r="VXU128" s="77"/>
      <c r="VXV128" s="77"/>
      <c r="VXW128" s="77"/>
      <c r="VXX128" s="77"/>
      <c r="VXY128" s="77"/>
      <c r="VXZ128" s="77"/>
      <c r="VYA128" s="77"/>
      <c r="VYB128" s="77"/>
      <c r="VYC128" s="77"/>
      <c r="VYD128" s="77"/>
      <c r="VYE128" s="77"/>
      <c r="VYF128" s="77"/>
      <c r="VYG128" s="77"/>
      <c r="VYH128" s="77"/>
      <c r="VYI128" s="77"/>
      <c r="VYJ128" s="77"/>
      <c r="VYK128" s="77"/>
      <c r="VYL128" s="77"/>
      <c r="VYM128" s="77"/>
      <c r="VYN128" s="77"/>
      <c r="VYO128" s="77"/>
      <c r="VYP128" s="77"/>
      <c r="VYQ128" s="77"/>
      <c r="VYR128" s="77"/>
      <c r="VYS128" s="77"/>
      <c r="VYT128" s="77"/>
      <c r="VYU128" s="77"/>
      <c r="VYV128" s="77"/>
      <c r="VYW128" s="77"/>
      <c r="VYX128" s="77"/>
      <c r="VYY128" s="77"/>
      <c r="VYZ128" s="77"/>
      <c r="VZA128" s="77"/>
      <c r="VZB128" s="77"/>
      <c r="VZC128" s="77"/>
      <c r="VZD128" s="77"/>
      <c r="VZE128" s="77"/>
      <c r="VZF128" s="77"/>
      <c r="VZG128" s="77"/>
      <c r="VZH128" s="77"/>
      <c r="VZI128" s="77"/>
      <c r="VZJ128" s="77"/>
      <c r="VZK128" s="77"/>
      <c r="VZL128" s="77"/>
      <c r="VZM128" s="77"/>
      <c r="VZN128" s="77"/>
      <c r="VZO128" s="77"/>
      <c r="VZP128" s="77"/>
      <c r="VZQ128" s="77"/>
      <c r="VZR128" s="77"/>
      <c r="VZS128" s="77"/>
      <c r="VZT128" s="77"/>
      <c r="VZU128" s="77"/>
      <c r="VZV128" s="77"/>
      <c r="VZW128" s="77"/>
      <c r="VZX128" s="77"/>
      <c r="VZY128" s="77"/>
      <c r="VZZ128" s="77"/>
      <c r="WAA128" s="77"/>
      <c r="WAB128" s="77"/>
      <c r="WAC128" s="77"/>
      <c r="WAD128" s="77"/>
      <c r="WAE128" s="77"/>
      <c r="WAF128" s="77"/>
      <c r="WAG128" s="77"/>
      <c r="WAH128" s="77"/>
      <c r="WAI128" s="77"/>
      <c r="WAJ128" s="77"/>
      <c r="WAK128" s="77"/>
      <c r="WAL128" s="77"/>
      <c r="WAM128" s="77"/>
      <c r="WAN128" s="77"/>
      <c r="WAO128" s="77"/>
      <c r="WAP128" s="77"/>
      <c r="WAQ128" s="77"/>
      <c r="WAR128" s="77"/>
      <c r="WAS128" s="77"/>
      <c r="WAT128" s="77"/>
      <c r="WAU128" s="77"/>
      <c r="WAV128" s="77"/>
      <c r="WAW128" s="77"/>
      <c r="WAX128" s="77"/>
      <c r="WAY128" s="77"/>
      <c r="WAZ128" s="77"/>
      <c r="WBA128" s="77"/>
      <c r="WBB128" s="77"/>
      <c r="WBC128" s="77"/>
      <c r="WBD128" s="77"/>
      <c r="WBE128" s="77"/>
      <c r="WBF128" s="77"/>
      <c r="WBG128" s="77"/>
      <c r="WBH128" s="77"/>
      <c r="WBI128" s="77"/>
      <c r="WBJ128" s="77"/>
      <c r="WBK128" s="77"/>
      <c r="WBL128" s="77"/>
      <c r="WBM128" s="77"/>
      <c r="WBN128" s="77"/>
      <c r="WBO128" s="77"/>
      <c r="WBP128" s="77"/>
      <c r="WBQ128" s="77"/>
      <c r="WBR128" s="77"/>
      <c r="WBS128" s="77"/>
      <c r="WBT128" s="77"/>
      <c r="WBU128" s="77"/>
      <c r="WBV128" s="77"/>
      <c r="WBW128" s="77"/>
      <c r="WBX128" s="77"/>
      <c r="WBY128" s="77"/>
      <c r="WBZ128" s="77"/>
      <c r="WCA128" s="77"/>
      <c r="WCB128" s="77"/>
      <c r="WCC128" s="77"/>
      <c r="WCD128" s="77"/>
      <c r="WCE128" s="77"/>
      <c r="WCF128" s="77"/>
      <c r="WCG128" s="77"/>
      <c r="WCH128" s="77"/>
      <c r="WCI128" s="77"/>
      <c r="WCJ128" s="77"/>
      <c r="WCK128" s="77"/>
      <c r="WCL128" s="77"/>
      <c r="WCM128" s="77"/>
      <c r="WCN128" s="77"/>
      <c r="WCO128" s="77"/>
      <c r="WCP128" s="77"/>
      <c r="WCQ128" s="77"/>
      <c r="WCR128" s="77"/>
      <c r="WCS128" s="77"/>
      <c r="WCT128" s="77"/>
      <c r="WCU128" s="77"/>
      <c r="WCV128" s="77"/>
      <c r="WCW128" s="77"/>
      <c r="WCX128" s="77"/>
      <c r="WCY128" s="77"/>
      <c r="WCZ128" s="77"/>
      <c r="WDA128" s="77"/>
      <c r="WDB128" s="77"/>
      <c r="WDC128" s="77"/>
      <c r="WDD128" s="77"/>
      <c r="WDE128" s="77"/>
      <c r="WDF128" s="77"/>
      <c r="WDG128" s="77"/>
      <c r="WDH128" s="77"/>
      <c r="WDI128" s="77"/>
      <c r="WDJ128" s="77"/>
      <c r="WDK128" s="77"/>
      <c r="WDL128" s="77"/>
      <c r="WDM128" s="77"/>
      <c r="WDN128" s="77"/>
      <c r="WDO128" s="77"/>
      <c r="WDP128" s="77"/>
      <c r="WDQ128" s="77"/>
      <c r="WDR128" s="77"/>
      <c r="WDS128" s="77"/>
      <c r="WDT128" s="77"/>
      <c r="WDU128" s="77"/>
      <c r="WDV128" s="77"/>
      <c r="WDW128" s="77"/>
      <c r="WDX128" s="77"/>
      <c r="WDY128" s="77"/>
      <c r="WDZ128" s="77"/>
      <c r="WEA128" s="77"/>
      <c r="WEB128" s="77"/>
      <c r="WEC128" s="77"/>
      <c r="WED128" s="77"/>
      <c r="WEE128" s="77"/>
      <c r="WEF128" s="77"/>
      <c r="WEG128" s="77"/>
      <c r="WEH128" s="77"/>
      <c r="WEI128" s="77"/>
      <c r="WEJ128" s="77"/>
      <c r="WEK128" s="77"/>
      <c r="WEL128" s="77"/>
      <c r="WEM128" s="77"/>
      <c r="WEN128" s="77"/>
      <c r="WEO128" s="77"/>
      <c r="WEP128" s="77"/>
      <c r="WEQ128" s="77"/>
      <c r="WER128" s="77"/>
      <c r="WES128" s="77"/>
      <c r="WET128" s="77"/>
      <c r="WEU128" s="77"/>
      <c r="WEV128" s="77"/>
      <c r="WEW128" s="77"/>
      <c r="WEX128" s="77"/>
      <c r="WEY128" s="77"/>
      <c r="WEZ128" s="77"/>
      <c r="WFA128" s="77"/>
      <c r="WFB128" s="77"/>
      <c r="WFC128" s="77"/>
      <c r="WFD128" s="77"/>
      <c r="WFE128" s="77"/>
      <c r="WFF128" s="77"/>
      <c r="WFG128" s="77"/>
      <c r="WFH128" s="77"/>
      <c r="WFI128" s="77"/>
      <c r="WFJ128" s="77"/>
      <c r="WFK128" s="77"/>
      <c r="WFL128" s="77"/>
      <c r="WFM128" s="77"/>
      <c r="WFN128" s="77"/>
      <c r="WFO128" s="77"/>
      <c r="WFP128" s="77"/>
      <c r="WFQ128" s="77"/>
      <c r="WFR128" s="77"/>
      <c r="WFS128" s="77"/>
      <c r="WFT128" s="77"/>
      <c r="WFU128" s="77"/>
      <c r="WFV128" s="77"/>
      <c r="WFW128" s="77"/>
      <c r="WFX128" s="77"/>
      <c r="WFY128" s="77"/>
      <c r="WFZ128" s="77"/>
      <c r="WGA128" s="77"/>
      <c r="WGB128" s="77"/>
      <c r="WGC128" s="77"/>
      <c r="WGD128" s="77"/>
      <c r="WGE128" s="77"/>
      <c r="WGF128" s="77"/>
      <c r="WGG128" s="77"/>
      <c r="WGH128" s="77"/>
      <c r="WGI128" s="77"/>
      <c r="WGJ128" s="77"/>
      <c r="WGK128" s="77"/>
      <c r="WGL128" s="77"/>
      <c r="WGM128" s="77"/>
      <c r="WGN128" s="77"/>
      <c r="WGO128" s="77"/>
      <c r="WGP128" s="77"/>
      <c r="WGQ128" s="77"/>
      <c r="WGR128" s="77"/>
      <c r="WGS128" s="77"/>
      <c r="WGT128" s="77"/>
      <c r="WGU128" s="77"/>
      <c r="WGV128" s="77"/>
      <c r="WGW128" s="77"/>
      <c r="WGX128" s="77"/>
      <c r="WGY128" s="77"/>
      <c r="WGZ128" s="77"/>
      <c r="WHA128" s="77"/>
      <c r="WHB128" s="77"/>
      <c r="WHC128" s="77"/>
      <c r="WHD128" s="77"/>
      <c r="WHE128" s="77"/>
      <c r="WHF128" s="77"/>
      <c r="WHG128" s="77"/>
      <c r="WHH128" s="77"/>
      <c r="WHI128" s="77"/>
      <c r="WHJ128" s="77"/>
      <c r="WHK128" s="77"/>
      <c r="WHL128" s="77"/>
      <c r="WHM128" s="77"/>
      <c r="WHN128" s="77"/>
      <c r="WHO128" s="77"/>
      <c r="WHP128" s="77"/>
      <c r="WHQ128" s="77"/>
      <c r="WHR128" s="77"/>
      <c r="WHS128" s="77"/>
      <c r="WHT128" s="77"/>
      <c r="WHU128" s="77"/>
      <c r="WHV128" s="77"/>
      <c r="WHW128" s="77"/>
      <c r="WHX128" s="77"/>
      <c r="WHY128" s="77"/>
      <c r="WHZ128" s="77"/>
      <c r="WIA128" s="77"/>
      <c r="WIB128" s="77"/>
      <c r="WIC128" s="77"/>
      <c r="WID128" s="77"/>
      <c r="WIE128" s="77"/>
      <c r="WIF128" s="77"/>
      <c r="WIG128" s="77"/>
      <c r="WIH128" s="77"/>
      <c r="WII128" s="77"/>
      <c r="WIJ128" s="77"/>
      <c r="WIK128" s="77"/>
      <c r="WIL128" s="77"/>
      <c r="WIM128" s="77"/>
      <c r="WIN128" s="77"/>
      <c r="WIO128" s="77"/>
      <c r="WIP128" s="77"/>
      <c r="WIQ128" s="77"/>
      <c r="WIR128" s="77"/>
      <c r="WIS128" s="77"/>
      <c r="WIT128" s="77"/>
      <c r="WIU128" s="77"/>
      <c r="WIV128" s="77"/>
      <c r="WIW128" s="77"/>
      <c r="WIX128" s="77"/>
      <c r="WIY128" s="77"/>
      <c r="WIZ128" s="77"/>
      <c r="WJA128" s="77"/>
      <c r="WJB128" s="77"/>
      <c r="WJC128" s="77"/>
      <c r="WJD128" s="77"/>
      <c r="WJE128" s="77"/>
      <c r="WJF128" s="77"/>
      <c r="WJG128" s="77"/>
      <c r="WJH128" s="77"/>
      <c r="WJI128" s="77"/>
      <c r="WJJ128" s="77"/>
      <c r="WJK128" s="77"/>
      <c r="WJL128" s="77"/>
      <c r="WJM128" s="77"/>
      <c r="WJN128" s="77"/>
      <c r="WJO128" s="77"/>
      <c r="WJP128" s="77"/>
      <c r="WJQ128" s="77"/>
      <c r="WJR128" s="77"/>
      <c r="WJS128" s="77"/>
      <c r="WJT128" s="77"/>
      <c r="WJU128" s="77"/>
      <c r="WJV128" s="77"/>
      <c r="WJW128" s="77"/>
      <c r="WJX128" s="77"/>
      <c r="WJY128" s="77"/>
      <c r="WJZ128" s="77"/>
      <c r="WKA128" s="77"/>
      <c r="WKB128" s="77"/>
      <c r="WKC128" s="77"/>
      <c r="WKD128" s="77"/>
      <c r="WKE128" s="77"/>
      <c r="WKF128" s="77"/>
      <c r="WKG128" s="77"/>
      <c r="WKH128" s="77"/>
      <c r="WKI128" s="77"/>
      <c r="WKJ128" s="77"/>
      <c r="WKK128" s="77"/>
      <c r="WKL128" s="77"/>
      <c r="WKM128" s="77"/>
      <c r="WKN128" s="77"/>
      <c r="WKO128" s="77"/>
      <c r="WKP128" s="77"/>
      <c r="WKQ128" s="77"/>
      <c r="WKR128" s="77"/>
      <c r="WKS128" s="77"/>
      <c r="WKT128" s="77"/>
      <c r="WKU128" s="77"/>
      <c r="WKV128" s="77"/>
      <c r="WKW128" s="77"/>
      <c r="WKX128" s="77"/>
      <c r="WKY128" s="77"/>
      <c r="WKZ128" s="77"/>
      <c r="WLA128" s="77"/>
      <c r="WLB128" s="77"/>
      <c r="WLC128" s="77"/>
      <c r="WLD128" s="77"/>
      <c r="WLE128" s="77"/>
      <c r="WLF128" s="77"/>
      <c r="WLG128" s="77"/>
      <c r="WLH128" s="77"/>
      <c r="WLI128" s="77"/>
      <c r="WLJ128" s="77"/>
      <c r="WLK128" s="77"/>
      <c r="WLL128" s="77"/>
      <c r="WLM128" s="77"/>
      <c r="WLN128" s="77"/>
      <c r="WLO128" s="77"/>
      <c r="WLP128" s="77"/>
      <c r="WLQ128" s="77"/>
      <c r="WLR128" s="77"/>
      <c r="WLS128" s="77"/>
      <c r="WLT128" s="77"/>
      <c r="WLU128" s="77"/>
      <c r="WLV128" s="77"/>
      <c r="WLW128" s="77"/>
      <c r="WLX128" s="77"/>
      <c r="WLY128" s="77"/>
      <c r="WLZ128" s="77"/>
      <c r="WMA128" s="77"/>
      <c r="WMB128" s="77"/>
      <c r="WMC128" s="77"/>
      <c r="WMD128" s="77"/>
      <c r="WME128" s="77"/>
      <c r="WMF128" s="77"/>
      <c r="WMG128" s="77"/>
      <c r="WMH128" s="77"/>
      <c r="WMI128" s="77"/>
      <c r="WMJ128" s="77"/>
      <c r="WMK128" s="77"/>
      <c r="WML128" s="77"/>
      <c r="WMM128" s="77"/>
      <c r="WMN128" s="77"/>
      <c r="WMO128" s="77"/>
      <c r="WMP128" s="77"/>
      <c r="WMQ128" s="77"/>
      <c r="WMR128" s="77"/>
      <c r="WMS128" s="77"/>
      <c r="WMT128" s="77"/>
      <c r="WMU128" s="77"/>
      <c r="WMV128" s="77"/>
      <c r="WMW128" s="77"/>
      <c r="WMX128" s="77"/>
      <c r="WMY128" s="77"/>
      <c r="WMZ128" s="77"/>
      <c r="WNA128" s="77"/>
      <c r="WNB128" s="77"/>
      <c r="WNC128" s="77"/>
      <c r="WND128" s="77"/>
      <c r="WNE128" s="77"/>
      <c r="WNF128" s="77"/>
      <c r="WNG128" s="77"/>
      <c r="WNH128" s="77"/>
      <c r="WNI128" s="77"/>
      <c r="WNJ128" s="77"/>
      <c r="WNK128" s="77"/>
      <c r="WNL128" s="77"/>
      <c r="WNM128" s="77"/>
      <c r="WNN128" s="77"/>
      <c r="WNO128" s="77"/>
      <c r="WNP128" s="77"/>
      <c r="WNQ128" s="77"/>
      <c r="WNR128" s="77"/>
      <c r="WNS128" s="77"/>
      <c r="WNT128" s="77"/>
      <c r="WNU128" s="77"/>
      <c r="WNV128" s="77"/>
      <c r="WNW128" s="77"/>
      <c r="WNX128" s="77"/>
      <c r="WNY128" s="77"/>
      <c r="WNZ128" s="77"/>
      <c r="WOA128" s="77"/>
      <c r="WOB128" s="77"/>
      <c r="WOC128" s="77"/>
      <c r="WOD128" s="77"/>
      <c r="WOE128" s="77"/>
      <c r="WOF128" s="77"/>
      <c r="WOG128" s="77"/>
      <c r="WOH128" s="77"/>
      <c r="WOI128" s="77"/>
      <c r="WOJ128" s="77"/>
      <c r="WOK128" s="77"/>
      <c r="WOL128" s="77"/>
      <c r="WOM128" s="77"/>
      <c r="WON128" s="77"/>
      <c r="WOO128" s="77"/>
      <c r="WOP128" s="77"/>
      <c r="WOQ128" s="77"/>
      <c r="WOR128" s="77"/>
      <c r="WOS128" s="77"/>
      <c r="WOT128" s="77"/>
      <c r="WOU128" s="77"/>
      <c r="WOV128" s="77"/>
      <c r="WOW128" s="77"/>
      <c r="WOX128" s="77"/>
      <c r="WOY128" s="77"/>
      <c r="WOZ128" s="77"/>
      <c r="WPA128" s="77"/>
      <c r="WPB128" s="77"/>
      <c r="WPC128" s="77"/>
      <c r="WPD128" s="77"/>
      <c r="WPE128" s="77"/>
      <c r="WPF128" s="77"/>
      <c r="WPG128" s="77"/>
      <c r="WPH128" s="77"/>
      <c r="WPI128" s="77"/>
      <c r="WPJ128" s="77"/>
      <c r="WPK128" s="77"/>
      <c r="WPL128" s="77"/>
      <c r="WPM128" s="77"/>
      <c r="WPN128" s="77"/>
      <c r="WPO128" s="77"/>
      <c r="WPP128" s="77"/>
      <c r="WPQ128" s="77"/>
      <c r="WPR128" s="77"/>
      <c r="WPS128" s="77"/>
      <c r="WPT128" s="77"/>
      <c r="WPU128" s="77"/>
      <c r="WPV128" s="77"/>
      <c r="WPW128" s="77"/>
      <c r="WPX128" s="77"/>
      <c r="WPY128" s="77"/>
      <c r="WPZ128" s="77"/>
      <c r="WQA128" s="77"/>
      <c r="WQB128" s="77"/>
      <c r="WQC128" s="77"/>
      <c r="WQD128" s="77"/>
      <c r="WQE128" s="77"/>
      <c r="WQF128" s="77"/>
      <c r="WQG128" s="77"/>
      <c r="WQH128" s="77"/>
      <c r="WQI128" s="77"/>
      <c r="WQJ128" s="77"/>
      <c r="WQK128" s="77"/>
      <c r="WQL128" s="77"/>
      <c r="WQM128" s="77"/>
      <c r="WQN128" s="77"/>
      <c r="WQO128" s="77"/>
      <c r="WQP128" s="77"/>
      <c r="WQQ128" s="77"/>
      <c r="WQR128" s="77"/>
      <c r="WQS128" s="77"/>
      <c r="WQT128" s="77"/>
      <c r="WQU128" s="77"/>
      <c r="WQV128" s="77"/>
      <c r="WQW128" s="77"/>
      <c r="WQX128" s="77"/>
      <c r="WQY128" s="77"/>
      <c r="WQZ128" s="77"/>
      <c r="WRA128" s="77"/>
      <c r="WRB128" s="77"/>
      <c r="WRC128" s="77"/>
      <c r="WRD128" s="77"/>
      <c r="WRE128" s="77"/>
      <c r="WRF128" s="77"/>
      <c r="WRG128" s="77"/>
      <c r="WRH128" s="77"/>
      <c r="WRI128" s="77"/>
      <c r="WRJ128" s="77"/>
      <c r="WRK128" s="77"/>
      <c r="WRL128" s="77"/>
      <c r="WRM128" s="77"/>
      <c r="WRN128" s="77"/>
      <c r="WRO128" s="77"/>
      <c r="WRP128" s="77"/>
      <c r="WRQ128" s="77"/>
      <c r="WRR128" s="77"/>
      <c r="WRS128" s="77"/>
      <c r="WRT128" s="77"/>
      <c r="WRU128" s="77"/>
      <c r="WRV128" s="77"/>
      <c r="WRW128" s="77"/>
      <c r="WRX128" s="77"/>
      <c r="WRY128" s="77"/>
      <c r="WRZ128" s="77"/>
      <c r="WSA128" s="77"/>
      <c r="WSB128" s="77"/>
      <c r="WSC128" s="77"/>
      <c r="WSD128" s="77"/>
      <c r="WSE128" s="77"/>
      <c r="WSF128" s="77"/>
      <c r="WSG128" s="77"/>
      <c r="WSH128" s="77"/>
      <c r="WSI128" s="77"/>
      <c r="WSJ128" s="77"/>
      <c r="WSK128" s="77"/>
      <c r="WSL128" s="77"/>
      <c r="WSM128" s="77"/>
      <c r="WSN128" s="77"/>
      <c r="WSO128" s="77"/>
      <c r="WSP128" s="77"/>
      <c r="WSQ128" s="77"/>
      <c r="WSR128" s="77"/>
      <c r="WSS128" s="77"/>
      <c r="WST128" s="77"/>
      <c r="WSU128" s="77"/>
      <c r="WSV128" s="77"/>
      <c r="WSW128" s="77"/>
      <c r="WSX128" s="77"/>
      <c r="WSY128" s="77"/>
      <c r="WSZ128" s="77"/>
      <c r="WTA128" s="77"/>
      <c r="WTB128" s="77"/>
      <c r="WTC128" s="77"/>
      <c r="WTD128" s="77"/>
      <c r="WTE128" s="77"/>
      <c r="WTF128" s="77"/>
      <c r="WTG128" s="77"/>
      <c r="WTH128" s="77"/>
      <c r="WTI128" s="77"/>
      <c r="WTJ128" s="77"/>
      <c r="WTK128" s="77"/>
      <c r="WTL128" s="77"/>
      <c r="WTM128" s="77"/>
      <c r="WTN128" s="77"/>
      <c r="WTO128" s="77"/>
      <c r="WTP128" s="77"/>
      <c r="WTQ128" s="77"/>
      <c r="WTR128" s="77"/>
      <c r="WTS128" s="77"/>
      <c r="WTT128" s="77"/>
      <c r="WTU128" s="77"/>
      <c r="WTV128" s="77"/>
      <c r="WTW128" s="77"/>
      <c r="WTX128" s="77"/>
      <c r="WTY128" s="77"/>
      <c r="WTZ128" s="77"/>
      <c r="WUA128" s="77"/>
      <c r="WUB128" s="77"/>
      <c r="WUC128" s="77"/>
      <c r="WUD128" s="77"/>
      <c r="WUE128" s="77"/>
      <c r="WUF128" s="77"/>
      <c r="WUG128" s="77"/>
      <c r="WUH128" s="77"/>
      <c r="WUI128" s="77"/>
      <c r="WUJ128" s="77"/>
      <c r="WUK128" s="77"/>
      <c r="WUL128" s="77"/>
      <c r="WUM128" s="77"/>
      <c r="WUN128" s="77"/>
      <c r="WUO128" s="77"/>
      <c r="WUP128" s="77"/>
      <c r="WUQ128" s="77"/>
      <c r="WUR128" s="77"/>
      <c r="WUS128" s="77"/>
      <c r="WUT128" s="77"/>
      <c r="WUU128" s="77"/>
      <c r="WUV128" s="77"/>
      <c r="WUW128" s="77"/>
      <c r="WUX128" s="77"/>
      <c r="WUY128" s="77"/>
      <c r="WUZ128" s="77"/>
      <c r="WVA128" s="77"/>
      <c r="WVB128" s="77"/>
      <c r="WVC128" s="77"/>
      <c r="WVD128" s="77"/>
      <c r="WVE128" s="77"/>
      <c r="WVF128" s="77"/>
      <c r="WVG128" s="77"/>
      <c r="WVH128" s="77"/>
      <c r="WVI128" s="77"/>
      <c r="WVJ128" s="77"/>
      <c r="WVK128" s="77"/>
      <c r="WVL128" s="77"/>
      <c r="WVM128" s="77"/>
      <c r="WVN128" s="77"/>
      <c r="WVO128" s="77"/>
      <c r="WVP128" s="77"/>
      <c r="WVQ128" s="77"/>
      <c r="WVR128" s="77"/>
      <c r="WVS128" s="77"/>
      <c r="WVT128" s="77"/>
      <c r="WVU128" s="77"/>
      <c r="WVV128" s="77"/>
      <c r="WVW128" s="77"/>
      <c r="WVX128" s="77"/>
      <c r="WVY128" s="77"/>
      <c r="WVZ128" s="77"/>
      <c r="WWA128" s="77"/>
      <c r="WWB128" s="77"/>
      <c r="WWC128" s="77"/>
      <c r="WWD128" s="77"/>
      <c r="WWE128" s="77"/>
      <c r="WWF128" s="77"/>
      <c r="WWG128" s="77"/>
      <c r="WWH128" s="77"/>
      <c r="WWI128" s="77"/>
      <c r="WWJ128" s="77"/>
      <c r="WWK128" s="77"/>
      <c r="WWL128" s="77"/>
      <c r="WWM128" s="77"/>
      <c r="WWN128" s="77"/>
      <c r="WWO128" s="77"/>
      <c r="WWP128" s="77"/>
      <c r="WWQ128" s="77"/>
      <c r="WWR128" s="77"/>
      <c r="WWS128" s="77"/>
      <c r="WWT128" s="77"/>
      <c r="WWU128" s="77"/>
      <c r="WWV128" s="77"/>
      <c r="WWW128" s="77"/>
      <c r="WWX128" s="77"/>
      <c r="WWY128" s="77"/>
      <c r="WWZ128" s="77"/>
      <c r="WXA128" s="77"/>
      <c r="WXB128" s="77"/>
      <c r="WXC128" s="77"/>
      <c r="WXD128" s="77"/>
      <c r="WXE128" s="77"/>
      <c r="WXF128" s="77"/>
      <c r="WXG128" s="77"/>
      <c r="WXH128" s="77"/>
      <c r="WXI128" s="77"/>
      <c r="WXJ128" s="77"/>
      <c r="WXK128" s="77"/>
      <c r="WXL128" s="77"/>
      <c r="WXM128" s="77"/>
      <c r="WXN128" s="77"/>
      <c r="WXO128" s="77"/>
      <c r="WXP128" s="77"/>
      <c r="WXQ128" s="77"/>
      <c r="WXR128" s="77"/>
      <c r="WXS128" s="77"/>
      <c r="WXT128" s="77"/>
      <c r="WXU128" s="77"/>
      <c r="WXV128" s="77"/>
      <c r="WXW128" s="77"/>
      <c r="WXX128" s="77"/>
      <c r="WXY128" s="77"/>
      <c r="WXZ128" s="77"/>
      <c r="WYA128" s="77"/>
      <c r="WYB128" s="77"/>
      <c r="WYC128" s="77"/>
      <c r="WYD128" s="77"/>
      <c r="WYE128" s="77"/>
      <c r="WYF128" s="77"/>
      <c r="WYG128" s="77"/>
      <c r="WYH128" s="77"/>
      <c r="WYI128" s="77"/>
      <c r="WYJ128" s="77"/>
      <c r="WYK128" s="77"/>
      <c r="WYL128" s="77"/>
      <c r="WYM128" s="77"/>
      <c r="WYN128" s="77"/>
      <c r="WYO128" s="77"/>
      <c r="WYP128" s="77"/>
      <c r="WYQ128" s="77"/>
      <c r="WYR128" s="77"/>
      <c r="WYS128" s="77"/>
      <c r="WYT128" s="77"/>
      <c r="WYU128" s="77"/>
      <c r="WYV128" s="77"/>
      <c r="WYW128" s="77"/>
      <c r="WYX128" s="77"/>
      <c r="WYY128" s="77"/>
      <c r="WYZ128" s="77"/>
      <c r="WZA128" s="77"/>
      <c r="WZB128" s="77"/>
      <c r="WZC128" s="77"/>
      <c r="WZD128" s="77"/>
      <c r="WZE128" s="77"/>
      <c r="WZF128" s="77"/>
      <c r="WZG128" s="77"/>
      <c r="WZH128" s="77"/>
      <c r="WZI128" s="77"/>
      <c r="WZJ128" s="77"/>
      <c r="WZK128" s="77"/>
      <c r="WZL128" s="77"/>
      <c r="WZM128" s="77"/>
      <c r="WZN128" s="77"/>
      <c r="WZO128" s="77"/>
      <c r="WZP128" s="77"/>
      <c r="WZQ128" s="77"/>
      <c r="WZR128" s="77"/>
      <c r="WZS128" s="77"/>
      <c r="WZT128" s="77"/>
      <c r="WZU128" s="77"/>
      <c r="WZV128" s="77"/>
      <c r="WZW128" s="77"/>
      <c r="WZX128" s="77"/>
      <c r="WZY128" s="77"/>
      <c r="WZZ128" s="77"/>
      <c r="XAA128" s="77"/>
      <c r="XAB128" s="77"/>
      <c r="XAC128" s="77"/>
      <c r="XAD128" s="77"/>
      <c r="XAE128" s="77"/>
      <c r="XAF128" s="77"/>
      <c r="XAG128" s="77"/>
      <c r="XAH128" s="77"/>
      <c r="XAI128" s="77"/>
      <c r="XAJ128" s="77"/>
      <c r="XAK128" s="77"/>
      <c r="XAL128" s="77"/>
      <c r="XAM128" s="77"/>
      <c r="XAN128" s="77"/>
      <c r="XAO128" s="77"/>
      <c r="XAP128" s="77"/>
      <c r="XAQ128" s="77"/>
      <c r="XAR128" s="77"/>
      <c r="XAS128" s="77"/>
      <c r="XAT128" s="77"/>
      <c r="XAU128" s="77"/>
      <c r="XAV128" s="77"/>
      <c r="XAW128" s="77"/>
      <c r="XAX128" s="77"/>
      <c r="XAY128" s="77"/>
      <c r="XAZ128" s="77"/>
      <c r="XBA128" s="77"/>
      <c r="XBB128" s="77"/>
      <c r="XBC128" s="77"/>
      <c r="XBD128" s="77"/>
      <c r="XBE128" s="77"/>
      <c r="XBF128" s="77"/>
      <c r="XBG128" s="77"/>
      <c r="XBH128" s="77"/>
      <c r="XBI128" s="77"/>
      <c r="XBJ128" s="77"/>
      <c r="XBK128" s="77"/>
      <c r="XBL128" s="77"/>
      <c r="XBM128" s="77"/>
      <c r="XBN128" s="77"/>
      <c r="XBO128" s="77"/>
      <c r="XBP128" s="77"/>
      <c r="XBQ128" s="77"/>
      <c r="XBR128" s="77"/>
      <c r="XBS128" s="77"/>
      <c r="XBT128" s="77"/>
      <c r="XBU128" s="77"/>
      <c r="XBV128" s="77"/>
      <c r="XBW128" s="77"/>
      <c r="XBX128" s="77"/>
      <c r="XBY128" s="77"/>
      <c r="XBZ128" s="77"/>
      <c r="XCA128" s="77"/>
      <c r="XCB128" s="77"/>
      <c r="XCC128" s="77"/>
      <c r="XCD128" s="77"/>
      <c r="XCE128" s="77"/>
      <c r="XCF128" s="77"/>
      <c r="XCG128" s="77"/>
      <c r="XCH128" s="77"/>
      <c r="XCI128" s="77"/>
      <c r="XCJ128" s="77"/>
      <c r="XCK128" s="77"/>
      <c r="XCL128" s="77"/>
      <c r="XCM128" s="77"/>
      <c r="XCN128" s="77"/>
      <c r="XCO128" s="77"/>
      <c r="XCP128" s="77"/>
      <c r="XCQ128" s="77"/>
      <c r="XCR128" s="77"/>
      <c r="XCS128" s="77"/>
      <c r="XCT128" s="77"/>
      <c r="XCU128" s="77"/>
      <c r="XCV128" s="77"/>
      <c r="XCW128" s="77"/>
      <c r="XCX128" s="77"/>
      <c r="XCY128" s="77"/>
      <c r="XCZ128" s="77"/>
      <c r="XDA128" s="77"/>
      <c r="XDB128" s="77"/>
      <c r="XDC128" s="77"/>
      <c r="XDD128" s="77"/>
      <c r="XDE128" s="77"/>
      <c r="XDF128" s="77"/>
      <c r="XDG128" s="77"/>
      <c r="XDH128" s="77"/>
      <c r="XDI128" s="77"/>
      <c r="XDJ128" s="77"/>
      <c r="XDK128" s="77"/>
      <c r="XDL128" s="77"/>
      <c r="XDM128" s="77"/>
      <c r="XDN128" s="77"/>
      <c r="XDO128" s="77"/>
      <c r="XDP128" s="77"/>
      <c r="XDQ128" s="77"/>
      <c r="XDR128" s="77"/>
      <c r="XDS128" s="77"/>
      <c r="XDT128" s="77"/>
      <c r="XDU128" s="77"/>
      <c r="XDV128" s="77"/>
      <c r="XDW128" s="77"/>
      <c r="XDX128" s="77"/>
      <c r="XDY128" s="77"/>
      <c r="XDZ128" s="77"/>
      <c r="XEA128" s="77"/>
      <c r="XEB128" s="77"/>
      <c r="XEC128" s="77"/>
      <c r="XED128" s="77"/>
      <c r="XEE128" s="77"/>
      <c r="XEF128" s="77"/>
      <c r="XEG128" s="77"/>
      <c r="XEH128" s="77"/>
      <c r="XEI128" s="77"/>
      <c r="XEJ128" s="77"/>
      <c r="XEK128" s="77"/>
      <c r="XEL128" s="77"/>
      <c r="XEM128" s="77"/>
      <c r="XEN128" s="77"/>
      <c r="XEO128" s="77"/>
      <c r="XEP128" s="77"/>
      <c r="XEQ128" s="77"/>
      <c r="XER128" s="77"/>
      <c r="XES128" s="77"/>
      <c r="XET128" s="77"/>
      <c r="XEU128" s="77"/>
      <c r="XEV128" s="77"/>
      <c r="XEW128" s="77"/>
      <c r="XEX128" s="77"/>
      <c r="XEY128" s="77"/>
      <c r="XEZ128" s="77"/>
      <c r="XFA128" s="77"/>
      <c r="XFB128" s="77"/>
      <c r="XFC128" s="77"/>
      <c r="XFD128" s="77"/>
    </row>
    <row r="129" spans="1:16384" s="46" customFormat="1" ht="18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10"/>
      <c r="K129" s="410"/>
      <c r="L129" s="410"/>
      <c r="M129" s="410"/>
      <c r="N129" s="410"/>
      <c r="O129" s="410"/>
      <c r="P129" s="410"/>
      <c r="Q129" s="410"/>
      <c r="R129" s="410"/>
      <c r="S129" s="410"/>
      <c r="T129" s="410"/>
      <c r="U129" s="410"/>
      <c r="V129" s="410"/>
      <c r="W129" s="410"/>
      <c r="X129" s="410"/>
      <c r="Y129" s="410"/>
      <c r="Z129" s="410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7"/>
      <c r="CR129" s="77"/>
      <c r="CS129" s="77"/>
      <c r="CT129" s="77"/>
      <c r="CU129" s="77"/>
      <c r="CV129" s="77"/>
      <c r="CW129" s="77"/>
      <c r="CX129" s="77"/>
      <c r="CY129" s="77"/>
      <c r="CZ129" s="77"/>
      <c r="DA129" s="77"/>
      <c r="DB129" s="77"/>
      <c r="DC129" s="77"/>
      <c r="DD129" s="77"/>
      <c r="DE129" s="77"/>
      <c r="DF129" s="77"/>
      <c r="DG129" s="77"/>
      <c r="DH129" s="77"/>
      <c r="DI129" s="77"/>
      <c r="DJ129" s="77"/>
      <c r="DK129" s="77"/>
      <c r="DL129" s="77"/>
      <c r="DM129" s="77"/>
      <c r="DN129" s="77"/>
      <c r="DO129" s="77"/>
      <c r="DP129" s="77"/>
      <c r="DQ129" s="77"/>
      <c r="DR129" s="77"/>
      <c r="DS129" s="77"/>
      <c r="DT129" s="77"/>
      <c r="DU129" s="77"/>
      <c r="DV129" s="77"/>
      <c r="DW129" s="77"/>
      <c r="DX129" s="77"/>
      <c r="DY129" s="77"/>
      <c r="DZ129" s="77"/>
      <c r="EA129" s="77"/>
      <c r="EB129" s="77"/>
      <c r="EC129" s="77"/>
      <c r="ED129" s="77"/>
      <c r="EE129" s="77"/>
      <c r="EF129" s="77"/>
      <c r="EG129" s="77"/>
      <c r="EH129" s="77"/>
      <c r="EI129" s="77"/>
      <c r="EJ129" s="77"/>
      <c r="EK129" s="77"/>
      <c r="EL129" s="77"/>
      <c r="EM129" s="77"/>
      <c r="EN129" s="77"/>
      <c r="EO129" s="77"/>
      <c r="EP129" s="77"/>
      <c r="EQ129" s="77"/>
      <c r="ER129" s="77"/>
      <c r="ES129" s="77"/>
      <c r="ET129" s="77"/>
      <c r="EU129" s="77"/>
      <c r="EV129" s="77"/>
      <c r="EW129" s="77"/>
      <c r="EX129" s="77"/>
      <c r="EY129" s="77"/>
      <c r="EZ129" s="77"/>
      <c r="FA129" s="77"/>
      <c r="FB129" s="77"/>
      <c r="FC129" s="77"/>
      <c r="FD129" s="77"/>
      <c r="FE129" s="77"/>
      <c r="FF129" s="77"/>
      <c r="FG129" s="77"/>
      <c r="FH129" s="77"/>
      <c r="FI129" s="77"/>
      <c r="FJ129" s="77"/>
      <c r="FK129" s="77"/>
      <c r="FL129" s="77"/>
      <c r="FM129" s="77"/>
      <c r="FN129" s="77"/>
      <c r="FO129" s="77"/>
      <c r="FP129" s="77"/>
      <c r="FQ129" s="77"/>
      <c r="FR129" s="77"/>
      <c r="FS129" s="77"/>
      <c r="FT129" s="77"/>
      <c r="FU129" s="77"/>
      <c r="FV129" s="77"/>
      <c r="FW129" s="77"/>
      <c r="FX129" s="77"/>
      <c r="FY129" s="77"/>
      <c r="FZ129" s="77"/>
      <c r="GA129" s="77"/>
      <c r="GB129" s="77"/>
      <c r="GC129" s="77"/>
      <c r="GD129" s="77"/>
      <c r="GE129" s="77"/>
      <c r="GF129" s="77"/>
      <c r="GG129" s="77"/>
      <c r="GH129" s="77"/>
      <c r="GI129" s="77"/>
      <c r="GJ129" s="77"/>
      <c r="GK129" s="77"/>
      <c r="GL129" s="77"/>
      <c r="GM129" s="77"/>
      <c r="GN129" s="77"/>
      <c r="GO129" s="77"/>
      <c r="GP129" s="77"/>
      <c r="GQ129" s="77"/>
      <c r="GR129" s="77"/>
      <c r="GS129" s="77"/>
      <c r="GT129" s="77"/>
      <c r="GU129" s="77"/>
      <c r="GV129" s="77"/>
      <c r="GW129" s="77"/>
      <c r="GX129" s="77"/>
      <c r="GY129" s="77"/>
      <c r="GZ129" s="77"/>
      <c r="HA129" s="77"/>
      <c r="HB129" s="77"/>
      <c r="HC129" s="77"/>
      <c r="HD129" s="77"/>
      <c r="HE129" s="77"/>
      <c r="HF129" s="77"/>
      <c r="HG129" s="77"/>
      <c r="HH129" s="77"/>
      <c r="HI129" s="77"/>
      <c r="HJ129" s="77"/>
      <c r="HK129" s="77"/>
      <c r="HL129" s="77"/>
      <c r="HM129" s="77"/>
      <c r="HN129" s="77"/>
      <c r="HO129" s="77"/>
      <c r="HP129" s="77"/>
      <c r="HQ129" s="77"/>
      <c r="HR129" s="77"/>
      <c r="HS129" s="77"/>
      <c r="HT129" s="77"/>
      <c r="HU129" s="77"/>
      <c r="HV129" s="77"/>
      <c r="HW129" s="77"/>
      <c r="HX129" s="77"/>
      <c r="HY129" s="77"/>
      <c r="HZ129" s="77"/>
      <c r="IA129" s="77"/>
      <c r="IB129" s="77"/>
      <c r="IC129" s="77"/>
      <c r="ID129" s="77"/>
      <c r="IE129" s="77"/>
      <c r="IF129" s="77"/>
      <c r="IG129" s="77"/>
      <c r="IH129" s="77"/>
      <c r="II129" s="77"/>
      <c r="IJ129" s="77"/>
      <c r="IK129" s="77"/>
      <c r="IL129" s="77"/>
      <c r="IM129" s="77"/>
      <c r="IN129" s="77"/>
      <c r="IO129" s="77"/>
      <c r="IP129" s="77"/>
      <c r="IQ129" s="77"/>
      <c r="IR129" s="77"/>
      <c r="IS129" s="77"/>
      <c r="IT129" s="77"/>
      <c r="IU129" s="77"/>
      <c r="IV129" s="77"/>
      <c r="IW129" s="77"/>
      <c r="IX129" s="77"/>
      <c r="IY129" s="77"/>
      <c r="IZ129" s="77"/>
      <c r="JA129" s="77"/>
      <c r="JB129" s="77"/>
      <c r="JC129" s="77"/>
      <c r="JD129" s="77"/>
      <c r="JE129" s="77"/>
      <c r="JF129" s="77"/>
      <c r="JG129" s="77"/>
      <c r="JH129" s="77"/>
      <c r="JI129" s="77"/>
      <c r="JJ129" s="77"/>
      <c r="JK129" s="77"/>
      <c r="JL129" s="77"/>
      <c r="JM129" s="77"/>
      <c r="JN129" s="77"/>
      <c r="JO129" s="77"/>
      <c r="JP129" s="77"/>
      <c r="JQ129" s="77"/>
      <c r="JR129" s="77"/>
      <c r="JS129" s="77"/>
      <c r="JT129" s="77"/>
      <c r="JU129" s="77"/>
      <c r="JV129" s="77"/>
      <c r="JW129" s="77"/>
      <c r="JX129" s="77"/>
      <c r="JY129" s="77"/>
      <c r="JZ129" s="77"/>
      <c r="KA129" s="77"/>
      <c r="KB129" s="77"/>
      <c r="KC129" s="77"/>
      <c r="KD129" s="77"/>
      <c r="KE129" s="77"/>
      <c r="KF129" s="77"/>
      <c r="KG129" s="77"/>
      <c r="KH129" s="77"/>
      <c r="KI129" s="77"/>
      <c r="KJ129" s="77"/>
      <c r="KK129" s="77"/>
      <c r="KL129" s="77"/>
      <c r="KM129" s="77"/>
      <c r="KN129" s="77"/>
      <c r="KO129" s="77"/>
      <c r="KP129" s="77"/>
      <c r="KQ129" s="77"/>
      <c r="KR129" s="77"/>
      <c r="KS129" s="77"/>
      <c r="KT129" s="77"/>
      <c r="KU129" s="77"/>
      <c r="KV129" s="77"/>
      <c r="KW129" s="77"/>
      <c r="KX129" s="77"/>
      <c r="KY129" s="77"/>
      <c r="KZ129" s="77"/>
      <c r="LA129" s="77"/>
      <c r="LB129" s="77"/>
      <c r="LC129" s="77"/>
      <c r="LD129" s="77"/>
      <c r="LE129" s="77"/>
      <c r="LF129" s="77"/>
      <c r="LG129" s="77"/>
      <c r="LH129" s="77"/>
      <c r="LI129" s="77"/>
      <c r="LJ129" s="77"/>
      <c r="LK129" s="77"/>
      <c r="LL129" s="77"/>
      <c r="LM129" s="77"/>
      <c r="LN129" s="77"/>
      <c r="LO129" s="77"/>
      <c r="LP129" s="77"/>
      <c r="LQ129" s="77"/>
      <c r="LR129" s="77"/>
      <c r="LS129" s="77"/>
      <c r="LT129" s="77"/>
      <c r="LU129" s="77"/>
      <c r="LV129" s="77"/>
      <c r="LW129" s="77"/>
      <c r="LX129" s="77"/>
      <c r="LY129" s="77"/>
      <c r="LZ129" s="77"/>
      <c r="MA129" s="77"/>
      <c r="MB129" s="77"/>
      <c r="MC129" s="77"/>
      <c r="MD129" s="77"/>
      <c r="ME129" s="77"/>
      <c r="MF129" s="77"/>
      <c r="MG129" s="77"/>
      <c r="MH129" s="77"/>
      <c r="MI129" s="77"/>
      <c r="MJ129" s="77"/>
      <c r="MK129" s="77"/>
      <c r="ML129" s="77"/>
      <c r="MM129" s="77"/>
      <c r="MN129" s="77"/>
      <c r="MO129" s="77"/>
      <c r="MP129" s="77"/>
      <c r="MQ129" s="77"/>
      <c r="MR129" s="77"/>
      <c r="MS129" s="77"/>
      <c r="MT129" s="77"/>
      <c r="MU129" s="77"/>
      <c r="MV129" s="77"/>
      <c r="MW129" s="77"/>
      <c r="MX129" s="77"/>
      <c r="MY129" s="77"/>
      <c r="MZ129" s="77"/>
      <c r="NA129" s="77"/>
      <c r="NB129" s="77"/>
      <c r="NC129" s="77"/>
      <c r="ND129" s="77"/>
      <c r="NE129" s="77"/>
      <c r="NF129" s="77"/>
      <c r="NG129" s="77"/>
      <c r="NH129" s="77"/>
      <c r="NI129" s="77"/>
      <c r="NJ129" s="77"/>
      <c r="NK129" s="77"/>
      <c r="NL129" s="77"/>
      <c r="NM129" s="77"/>
      <c r="NN129" s="77"/>
      <c r="NO129" s="77"/>
      <c r="NP129" s="77"/>
      <c r="NQ129" s="77"/>
      <c r="NR129" s="77"/>
      <c r="NS129" s="77"/>
      <c r="NT129" s="77"/>
      <c r="NU129" s="77"/>
      <c r="NV129" s="77"/>
      <c r="NW129" s="77"/>
      <c r="NX129" s="77"/>
      <c r="NY129" s="77"/>
      <c r="NZ129" s="77"/>
      <c r="OA129" s="77"/>
      <c r="OB129" s="77"/>
      <c r="OC129" s="77"/>
      <c r="OD129" s="77"/>
      <c r="OE129" s="77"/>
      <c r="OF129" s="77"/>
      <c r="OG129" s="77"/>
      <c r="OH129" s="77"/>
      <c r="OI129" s="77"/>
      <c r="OJ129" s="77"/>
      <c r="OK129" s="77"/>
      <c r="OL129" s="77"/>
      <c r="OM129" s="77"/>
      <c r="ON129" s="77"/>
      <c r="OO129" s="77"/>
      <c r="OP129" s="77"/>
      <c r="OQ129" s="77"/>
      <c r="OR129" s="77"/>
      <c r="OS129" s="77"/>
      <c r="OT129" s="77"/>
      <c r="OU129" s="77"/>
      <c r="OV129" s="77"/>
      <c r="OW129" s="77"/>
      <c r="OX129" s="77"/>
      <c r="OY129" s="77"/>
      <c r="OZ129" s="77"/>
      <c r="PA129" s="77"/>
      <c r="PB129" s="77"/>
      <c r="PC129" s="77"/>
      <c r="PD129" s="77"/>
      <c r="PE129" s="77"/>
      <c r="PF129" s="77"/>
      <c r="PG129" s="77"/>
      <c r="PH129" s="77"/>
      <c r="PI129" s="77"/>
      <c r="PJ129" s="77"/>
      <c r="PK129" s="77"/>
      <c r="PL129" s="77"/>
      <c r="PM129" s="77"/>
      <c r="PN129" s="77"/>
      <c r="PO129" s="77"/>
      <c r="PP129" s="77"/>
      <c r="PQ129" s="77"/>
      <c r="PR129" s="77"/>
      <c r="PS129" s="77"/>
      <c r="PT129" s="77"/>
      <c r="PU129" s="77"/>
      <c r="PV129" s="77"/>
      <c r="PW129" s="77"/>
      <c r="PX129" s="77"/>
      <c r="PY129" s="77"/>
      <c r="PZ129" s="77"/>
      <c r="QA129" s="77"/>
      <c r="QB129" s="77"/>
      <c r="QC129" s="77"/>
      <c r="QD129" s="77"/>
      <c r="QE129" s="77"/>
      <c r="QF129" s="77"/>
      <c r="QG129" s="77"/>
      <c r="QH129" s="77"/>
      <c r="QI129" s="77"/>
      <c r="QJ129" s="77"/>
      <c r="QK129" s="77"/>
      <c r="QL129" s="77"/>
      <c r="QM129" s="77"/>
      <c r="QN129" s="77"/>
      <c r="QO129" s="77"/>
      <c r="QP129" s="77"/>
      <c r="QQ129" s="77"/>
      <c r="QR129" s="77"/>
      <c r="QS129" s="77"/>
      <c r="QT129" s="77"/>
      <c r="QU129" s="77"/>
      <c r="QV129" s="77"/>
      <c r="QW129" s="77"/>
      <c r="QX129" s="77"/>
      <c r="QY129" s="77"/>
      <c r="QZ129" s="77"/>
      <c r="RA129" s="77"/>
      <c r="RB129" s="77"/>
      <c r="RC129" s="77"/>
      <c r="RD129" s="77"/>
      <c r="RE129" s="77"/>
      <c r="RF129" s="77"/>
      <c r="RG129" s="77"/>
      <c r="RH129" s="77"/>
      <c r="RI129" s="77"/>
      <c r="RJ129" s="77"/>
      <c r="RK129" s="77"/>
      <c r="RL129" s="77"/>
      <c r="RM129" s="77"/>
      <c r="RN129" s="77"/>
      <c r="RO129" s="77"/>
      <c r="RP129" s="77"/>
      <c r="RQ129" s="77"/>
      <c r="RR129" s="77"/>
      <c r="RS129" s="77"/>
      <c r="RT129" s="77"/>
      <c r="RU129" s="77"/>
      <c r="RV129" s="77"/>
      <c r="RW129" s="77"/>
      <c r="RX129" s="77"/>
      <c r="RY129" s="77"/>
      <c r="RZ129" s="77"/>
      <c r="SA129" s="77"/>
      <c r="SB129" s="77"/>
      <c r="SC129" s="77"/>
      <c r="SD129" s="77"/>
      <c r="SE129" s="77"/>
      <c r="SF129" s="77"/>
      <c r="SG129" s="77"/>
      <c r="SH129" s="77"/>
      <c r="SI129" s="77"/>
      <c r="SJ129" s="77"/>
      <c r="SK129" s="77"/>
      <c r="SL129" s="77"/>
      <c r="SM129" s="77"/>
      <c r="SN129" s="77"/>
      <c r="SO129" s="77"/>
      <c r="SP129" s="77"/>
      <c r="SQ129" s="77"/>
      <c r="SR129" s="77"/>
      <c r="SS129" s="77"/>
      <c r="ST129" s="77"/>
      <c r="SU129" s="77"/>
      <c r="SV129" s="77"/>
      <c r="SW129" s="77"/>
      <c r="SX129" s="77"/>
      <c r="SY129" s="77"/>
      <c r="SZ129" s="77"/>
      <c r="TA129" s="77"/>
      <c r="TB129" s="77"/>
      <c r="TC129" s="77"/>
      <c r="TD129" s="77"/>
      <c r="TE129" s="77"/>
      <c r="TF129" s="77"/>
      <c r="TG129" s="77"/>
      <c r="TH129" s="77"/>
      <c r="TI129" s="77"/>
      <c r="TJ129" s="77"/>
      <c r="TK129" s="77"/>
      <c r="TL129" s="77"/>
      <c r="TM129" s="77"/>
      <c r="TN129" s="77"/>
      <c r="TO129" s="77"/>
      <c r="TP129" s="77"/>
      <c r="TQ129" s="77"/>
      <c r="TR129" s="77"/>
      <c r="TS129" s="77"/>
      <c r="TT129" s="77"/>
      <c r="TU129" s="77"/>
      <c r="TV129" s="77"/>
      <c r="TW129" s="77"/>
      <c r="TX129" s="77"/>
      <c r="TY129" s="77"/>
      <c r="TZ129" s="77"/>
      <c r="UA129" s="77"/>
      <c r="UB129" s="77"/>
      <c r="UC129" s="77"/>
      <c r="UD129" s="77"/>
      <c r="UE129" s="77"/>
      <c r="UF129" s="77"/>
      <c r="UG129" s="77"/>
      <c r="UH129" s="77"/>
      <c r="UI129" s="77"/>
      <c r="UJ129" s="77"/>
      <c r="UK129" s="77"/>
      <c r="UL129" s="77"/>
      <c r="UM129" s="77"/>
      <c r="UN129" s="77"/>
      <c r="UO129" s="77"/>
      <c r="UP129" s="77"/>
      <c r="UQ129" s="77"/>
      <c r="UR129" s="77"/>
      <c r="US129" s="77"/>
      <c r="UT129" s="77"/>
      <c r="UU129" s="77"/>
      <c r="UV129" s="77"/>
      <c r="UW129" s="77"/>
      <c r="UX129" s="77"/>
      <c r="UY129" s="77"/>
      <c r="UZ129" s="77"/>
      <c r="VA129" s="77"/>
      <c r="VB129" s="77"/>
      <c r="VC129" s="77"/>
      <c r="VD129" s="77"/>
      <c r="VE129" s="77"/>
      <c r="VF129" s="77"/>
      <c r="VG129" s="77"/>
      <c r="VH129" s="77"/>
      <c r="VI129" s="77"/>
      <c r="VJ129" s="77"/>
      <c r="VK129" s="77"/>
      <c r="VL129" s="77"/>
      <c r="VM129" s="77"/>
      <c r="VN129" s="77"/>
      <c r="VO129" s="77"/>
      <c r="VP129" s="77"/>
      <c r="VQ129" s="77"/>
      <c r="VR129" s="77"/>
      <c r="VS129" s="77"/>
      <c r="VT129" s="77"/>
      <c r="VU129" s="77"/>
      <c r="VV129" s="77"/>
      <c r="VW129" s="77"/>
      <c r="VX129" s="77"/>
      <c r="VY129" s="77"/>
      <c r="VZ129" s="77"/>
      <c r="WA129" s="77"/>
      <c r="WB129" s="77"/>
      <c r="WC129" s="77"/>
      <c r="WD129" s="77"/>
      <c r="WE129" s="77"/>
      <c r="WF129" s="77"/>
      <c r="WG129" s="77"/>
      <c r="WH129" s="77"/>
      <c r="WI129" s="77"/>
      <c r="WJ129" s="77"/>
      <c r="WK129" s="77"/>
      <c r="WL129" s="77"/>
      <c r="WM129" s="77"/>
      <c r="WN129" s="77"/>
      <c r="WO129" s="77"/>
      <c r="WP129" s="77"/>
      <c r="WQ129" s="77"/>
      <c r="WR129" s="77"/>
      <c r="WS129" s="77"/>
      <c r="WT129" s="77"/>
      <c r="WU129" s="77"/>
      <c r="WV129" s="77"/>
      <c r="WW129" s="77"/>
      <c r="WX129" s="77"/>
      <c r="WY129" s="77"/>
      <c r="WZ129" s="77"/>
      <c r="XA129" s="77"/>
      <c r="XB129" s="77"/>
      <c r="XC129" s="77"/>
      <c r="XD129" s="77"/>
      <c r="XE129" s="77"/>
      <c r="XF129" s="77"/>
      <c r="XG129" s="77"/>
      <c r="XH129" s="77"/>
      <c r="XI129" s="77"/>
      <c r="XJ129" s="77"/>
      <c r="XK129" s="77"/>
      <c r="XL129" s="77"/>
      <c r="XM129" s="77"/>
      <c r="XN129" s="77"/>
      <c r="XO129" s="77"/>
      <c r="XP129" s="77"/>
      <c r="XQ129" s="77"/>
      <c r="XR129" s="77"/>
      <c r="XS129" s="77"/>
      <c r="XT129" s="77"/>
      <c r="XU129" s="77"/>
      <c r="XV129" s="77"/>
      <c r="XW129" s="77"/>
      <c r="XX129" s="77"/>
      <c r="XY129" s="77"/>
      <c r="XZ129" s="77"/>
      <c r="YA129" s="77"/>
      <c r="YB129" s="77"/>
      <c r="YC129" s="77"/>
      <c r="YD129" s="77"/>
      <c r="YE129" s="77"/>
      <c r="YF129" s="77"/>
      <c r="YG129" s="77"/>
      <c r="YH129" s="77"/>
      <c r="YI129" s="77"/>
      <c r="YJ129" s="77"/>
      <c r="YK129" s="77"/>
      <c r="YL129" s="77"/>
      <c r="YM129" s="77"/>
      <c r="YN129" s="77"/>
      <c r="YO129" s="77"/>
      <c r="YP129" s="77"/>
      <c r="YQ129" s="77"/>
      <c r="YR129" s="77"/>
      <c r="YS129" s="77"/>
      <c r="YT129" s="77"/>
      <c r="YU129" s="77"/>
      <c r="YV129" s="77"/>
      <c r="YW129" s="77"/>
      <c r="YX129" s="77"/>
      <c r="YY129" s="77"/>
      <c r="YZ129" s="77"/>
      <c r="ZA129" s="77"/>
      <c r="ZB129" s="77"/>
      <c r="ZC129" s="77"/>
      <c r="ZD129" s="77"/>
      <c r="ZE129" s="77"/>
      <c r="ZF129" s="77"/>
      <c r="ZG129" s="77"/>
      <c r="ZH129" s="77"/>
      <c r="ZI129" s="77"/>
      <c r="ZJ129" s="77"/>
      <c r="ZK129" s="77"/>
      <c r="ZL129" s="77"/>
      <c r="ZM129" s="77"/>
      <c r="ZN129" s="77"/>
      <c r="ZO129" s="77"/>
      <c r="ZP129" s="77"/>
      <c r="ZQ129" s="77"/>
      <c r="ZR129" s="77"/>
      <c r="ZS129" s="77"/>
      <c r="ZT129" s="77"/>
      <c r="ZU129" s="77"/>
      <c r="ZV129" s="77"/>
      <c r="ZW129" s="77"/>
      <c r="ZX129" s="77"/>
      <c r="ZY129" s="77"/>
      <c r="ZZ129" s="77"/>
      <c r="AAA129" s="77"/>
      <c r="AAB129" s="77"/>
      <c r="AAC129" s="77"/>
      <c r="AAD129" s="77"/>
      <c r="AAE129" s="77"/>
      <c r="AAF129" s="77"/>
      <c r="AAG129" s="77"/>
      <c r="AAH129" s="77"/>
      <c r="AAI129" s="77"/>
      <c r="AAJ129" s="77"/>
      <c r="AAK129" s="77"/>
      <c r="AAL129" s="77"/>
      <c r="AAM129" s="77"/>
      <c r="AAN129" s="77"/>
      <c r="AAO129" s="77"/>
      <c r="AAP129" s="77"/>
      <c r="AAQ129" s="77"/>
      <c r="AAR129" s="77"/>
      <c r="AAS129" s="77"/>
      <c r="AAT129" s="77"/>
      <c r="AAU129" s="77"/>
      <c r="AAV129" s="77"/>
      <c r="AAW129" s="77"/>
      <c r="AAX129" s="77"/>
      <c r="AAY129" s="77"/>
      <c r="AAZ129" s="77"/>
      <c r="ABA129" s="77"/>
      <c r="ABB129" s="77"/>
      <c r="ABC129" s="77"/>
      <c r="ABD129" s="77"/>
      <c r="ABE129" s="77"/>
      <c r="ABF129" s="77"/>
      <c r="ABG129" s="77"/>
      <c r="ABH129" s="77"/>
      <c r="ABI129" s="77"/>
      <c r="ABJ129" s="77"/>
      <c r="ABK129" s="77"/>
      <c r="ABL129" s="77"/>
      <c r="ABM129" s="77"/>
      <c r="ABN129" s="77"/>
      <c r="ABO129" s="77"/>
      <c r="ABP129" s="77"/>
      <c r="ABQ129" s="77"/>
      <c r="ABR129" s="77"/>
      <c r="ABS129" s="77"/>
      <c r="ABT129" s="77"/>
      <c r="ABU129" s="77"/>
      <c r="ABV129" s="77"/>
      <c r="ABW129" s="77"/>
      <c r="ABX129" s="77"/>
      <c r="ABY129" s="77"/>
      <c r="ABZ129" s="77"/>
      <c r="ACA129" s="77"/>
      <c r="ACB129" s="77"/>
      <c r="ACC129" s="77"/>
      <c r="ACD129" s="77"/>
      <c r="ACE129" s="77"/>
      <c r="ACF129" s="77"/>
      <c r="ACG129" s="77"/>
      <c r="ACH129" s="77"/>
      <c r="ACI129" s="77"/>
      <c r="ACJ129" s="77"/>
      <c r="ACK129" s="77"/>
      <c r="ACL129" s="77"/>
      <c r="ACM129" s="77"/>
      <c r="ACN129" s="77"/>
      <c r="ACO129" s="77"/>
      <c r="ACP129" s="77"/>
      <c r="ACQ129" s="77"/>
      <c r="ACR129" s="77"/>
      <c r="ACS129" s="77"/>
      <c r="ACT129" s="77"/>
      <c r="ACU129" s="77"/>
      <c r="ACV129" s="77"/>
      <c r="ACW129" s="77"/>
      <c r="ACX129" s="77"/>
      <c r="ACY129" s="77"/>
      <c r="ACZ129" s="77"/>
      <c r="ADA129" s="77"/>
      <c r="ADB129" s="77"/>
      <c r="ADC129" s="77"/>
      <c r="ADD129" s="77"/>
      <c r="ADE129" s="77"/>
      <c r="ADF129" s="77"/>
      <c r="ADG129" s="77"/>
      <c r="ADH129" s="77"/>
      <c r="ADI129" s="77"/>
      <c r="ADJ129" s="77"/>
      <c r="ADK129" s="77"/>
      <c r="ADL129" s="77"/>
      <c r="ADM129" s="77"/>
      <c r="ADN129" s="77"/>
      <c r="ADO129" s="77"/>
      <c r="ADP129" s="77"/>
      <c r="ADQ129" s="77"/>
      <c r="ADR129" s="77"/>
      <c r="ADS129" s="77"/>
      <c r="ADT129" s="77"/>
      <c r="ADU129" s="77"/>
      <c r="ADV129" s="77"/>
      <c r="ADW129" s="77"/>
      <c r="ADX129" s="77"/>
      <c r="ADY129" s="77"/>
      <c r="ADZ129" s="77"/>
      <c r="AEA129" s="77"/>
      <c r="AEB129" s="77"/>
      <c r="AEC129" s="77"/>
      <c r="AED129" s="77"/>
      <c r="AEE129" s="77"/>
      <c r="AEF129" s="77"/>
      <c r="AEG129" s="77"/>
      <c r="AEH129" s="77"/>
      <c r="AEI129" s="77"/>
      <c r="AEJ129" s="77"/>
      <c r="AEK129" s="77"/>
      <c r="AEL129" s="77"/>
      <c r="AEM129" s="77"/>
      <c r="AEN129" s="77"/>
      <c r="AEO129" s="77"/>
      <c r="AEP129" s="77"/>
      <c r="AEQ129" s="77"/>
      <c r="AER129" s="77"/>
      <c r="AES129" s="77"/>
      <c r="AET129" s="77"/>
      <c r="AEU129" s="77"/>
      <c r="AEV129" s="77"/>
      <c r="AEW129" s="77"/>
      <c r="AEX129" s="77"/>
      <c r="AEY129" s="77"/>
      <c r="AEZ129" s="77"/>
      <c r="AFA129" s="77"/>
      <c r="AFB129" s="77"/>
      <c r="AFC129" s="77"/>
      <c r="AFD129" s="77"/>
      <c r="AFE129" s="77"/>
      <c r="AFF129" s="77"/>
      <c r="AFG129" s="77"/>
      <c r="AFH129" s="77"/>
      <c r="AFI129" s="77"/>
      <c r="AFJ129" s="77"/>
      <c r="AFK129" s="77"/>
      <c r="AFL129" s="77"/>
      <c r="AFM129" s="77"/>
      <c r="AFN129" s="77"/>
      <c r="AFO129" s="77"/>
      <c r="AFP129" s="77"/>
      <c r="AFQ129" s="77"/>
      <c r="AFR129" s="77"/>
      <c r="AFS129" s="77"/>
      <c r="AFT129" s="77"/>
      <c r="AFU129" s="77"/>
      <c r="AFV129" s="77"/>
      <c r="AFW129" s="77"/>
      <c r="AFX129" s="77"/>
      <c r="AFY129" s="77"/>
      <c r="AFZ129" s="77"/>
      <c r="AGA129" s="77"/>
      <c r="AGB129" s="77"/>
      <c r="AGC129" s="77"/>
      <c r="AGD129" s="77"/>
      <c r="AGE129" s="77"/>
      <c r="AGF129" s="77"/>
      <c r="AGG129" s="77"/>
      <c r="AGH129" s="77"/>
      <c r="AGI129" s="77"/>
      <c r="AGJ129" s="77"/>
      <c r="AGK129" s="77"/>
      <c r="AGL129" s="77"/>
      <c r="AGM129" s="77"/>
      <c r="AGN129" s="77"/>
      <c r="AGO129" s="77"/>
      <c r="AGP129" s="77"/>
      <c r="AGQ129" s="77"/>
      <c r="AGR129" s="77"/>
      <c r="AGS129" s="77"/>
      <c r="AGT129" s="77"/>
      <c r="AGU129" s="77"/>
      <c r="AGV129" s="77"/>
      <c r="AGW129" s="77"/>
      <c r="AGX129" s="77"/>
      <c r="AGY129" s="77"/>
      <c r="AGZ129" s="77"/>
      <c r="AHA129" s="77"/>
      <c r="AHB129" s="77"/>
      <c r="AHC129" s="77"/>
      <c r="AHD129" s="77"/>
      <c r="AHE129" s="77"/>
      <c r="AHF129" s="77"/>
      <c r="AHG129" s="77"/>
      <c r="AHH129" s="77"/>
      <c r="AHI129" s="77"/>
      <c r="AHJ129" s="77"/>
      <c r="AHK129" s="77"/>
      <c r="AHL129" s="77"/>
      <c r="AHM129" s="77"/>
      <c r="AHN129" s="77"/>
      <c r="AHO129" s="77"/>
      <c r="AHP129" s="77"/>
      <c r="AHQ129" s="77"/>
      <c r="AHR129" s="77"/>
      <c r="AHS129" s="77"/>
      <c r="AHT129" s="77"/>
      <c r="AHU129" s="77"/>
      <c r="AHV129" s="77"/>
      <c r="AHW129" s="77"/>
      <c r="AHX129" s="77"/>
      <c r="AHY129" s="77"/>
      <c r="AHZ129" s="77"/>
      <c r="AIA129" s="77"/>
      <c r="AIB129" s="77"/>
      <c r="AIC129" s="77"/>
      <c r="AID129" s="77"/>
      <c r="AIE129" s="77"/>
      <c r="AIF129" s="77"/>
      <c r="AIG129" s="77"/>
      <c r="AIH129" s="77"/>
      <c r="AII129" s="77"/>
      <c r="AIJ129" s="77"/>
      <c r="AIK129" s="77"/>
      <c r="AIL129" s="77"/>
      <c r="AIM129" s="77"/>
      <c r="AIN129" s="77"/>
      <c r="AIO129" s="77"/>
      <c r="AIP129" s="77"/>
      <c r="AIQ129" s="77"/>
      <c r="AIR129" s="77"/>
      <c r="AIS129" s="77"/>
      <c r="AIT129" s="77"/>
      <c r="AIU129" s="77"/>
      <c r="AIV129" s="77"/>
      <c r="AIW129" s="77"/>
      <c r="AIX129" s="77"/>
      <c r="AIY129" s="77"/>
      <c r="AIZ129" s="77"/>
      <c r="AJA129" s="77"/>
      <c r="AJB129" s="77"/>
      <c r="AJC129" s="77"/>
      <c r="AJD129" s="77"/>
      <c r="AJE129" s="77"/>
      <c r="AJF129" s="77"/>
      <c r="AJG129" s="77"/>
      <c r="AJH129" s="77"/>
      <c r="AJI129" s="77"/>
      <c r="AJJ129" s="77"/>
      <c r="AJK129" s="77"/>
      <c r="AJL129" s="77"/>
      <c r="AJM129" s="77"/>
      <c r="AJN129" s="77"/>
      <c r="AJO129" s="77"/>
      <c r="AJP129" s="77"/>
      <c r="AJQ129" s="77"/>
      <c r="AJR129" s="77"/>
      <c r="AJS129" s="77"/>
      <c r="AJT129" s="77"/>
      <c r="AJU129" s="77"/>
      <c r="AJV129" s="77"/>
      <c r="AJW129" s="77"/>
      <c r="AJX129" s="77"/>
      <c r="AJY129" s="77"/>
      <c r="AJZ129" s="77"/>
      <c r="AKA129" s="77"/>
      <c r="AKB129" s="77"/>
      <c r="AKC129" s="77"/>
      <c r="AKD129" s="77"/>
      <c r="AKE129" s="77"/>
      <c r="AKF129" s="77"/>
      <c r="AKG129" s="77"/>
      <c r="AKH129" s="77"/>
      <c r="AKI129" s="77"/>
      <c r="AKJ129" s="77"/>
      <c r="AKK129" s="77"/>
      <c r="AKL129" s="77"/>
      <c r="AKM129" s="77"/>
      <c r="AKN129" s="77"/>
      <c r="AKO129" s="77"/>
      <c r="AKP129" s="77"/>
      <c r="AKQ129" s="77"/>
      <c r="AKR129" s="77"/>
      <c r="AKS129" s="77"/>
      <c r="AKT129" s="77"/>
      <c r="AKU129" s="77"/>
      <c r="AKV129" s="77"/>
      <c r="AKW129" s="77"/>
      <c r="AKX129" s="77"/>
      <c r="AKY129" s="77"/>
      <c r="AKZ129" s="77"/>
      <c r="ALA129" s="77"/>
      <c r="ALB129" s="77"/>
      <c r="ALC129" s="77"/>
      <c r="ALD129" s="77"/>
      <c r="ALE129" s="77"/>
      <c r="ALF129" s="77"/>
      <c r="ALG129" s="77"/>
      <c r="ALH129" s="77"/>
      <c r="ALI129" s="77"/>
      <c r="ALJ129" s="77"/>
      <c r="ALK129" s="77"/>
      <c r="ALL129" s="77"/>
      <c r="ALM129" s="77"/>
      <c r="ALN129" s="77"/>
      <c r="ALO129" s="77"/>
      <c r="ALP129" s="77"/>
      <c r="ALQ129" s="77"/>
      <c r="ALR129" s="77"/>
      <c r="ALS129" s="77"/>
      <c r="ALT129" s="77"/>
      <c r="ALU129" s="77"/>
      <c r="ALV129" s="77"/>
      <c r="ALW129" s="77"/>
      <c r="ALX129" s="77"/>
      <c r="ALY129" s="77"/>
      <c r="ALZ129" s="77"/>
      <c r="AMA129" s="77"/>
      <c r="AMB129" s="77"/>
      <c r="AMC129" s="77"/>
      <c r="AMD129" s="77"/>
      <c r="AME129" s="77"/>
      <c r="AMF129" s="77"/>
      <c r="AMG129" s="77"/>
      <c r="AMH129" s="77"/>
      <c r="AMI129" s="77"/>
      <c r="AMJ129" s="77"/>
      <c r="AMK129" s="77"/>
      <c r="AML129" s="77"/>
      <c r="AMM129" s="77"/>
      <c r="AMN129" s="77"/>
      <c r="AMO129" s="77"/>
      <c r="AMP129" s="77"/>
      <c r="AMQ129" s="77"/>
      <c r="AMR129" s="77"/>
      <c r="AMS129" s="77"/>
      <c r="AMT129" s="77"/>
      <c r="AMU129" s="77"/>
      <c r="AMV129" s="77"/>
      <c r="AMW129" s="77"/>
      <c r="AMX129" s="77"/>
      <c r="AMY129" s="77"/>
      <c r="AMZ129" s="77"/>
      <c r="ANA129" s="77"/>
      <c r="ANB129" s="77"/>
      <c r="ANC129" s="77"/>
      <c r="AND129" s="77"/>
      <c r="ANE129" s="77"/>
      <c r="ANF129" s="77"/>
      <c r="ANG129" s="77"/>
      <c r="ANH129" s="77"/>
      <c r="ANI129" s="77"/>
      <c r="ANJ129" s="77"/>
      <c r="ANK129" s="77"/>
      <c r="ANL129" s="77"/>
      <c r="ANM129" s="77"/>
      <c r="ANN129" s="77"/>
      <c r="ANO129" s="77"/>
      <c r="ANP129" s="77"/>
      <c r="ANQ129" s="77"/>
      <c r="ANR129" s="77"/>
      <c r="ANS129" s="77"/>
      <c r="ANT129" s="77"/>
      <c r="ANU129" s="77"/>
      <c r="ANV129" s="77"/>
      <c r="ANW129" s="77"/>
      <c r="ANX129" s="77"/>
      <c r="ANY129" s="77"/>
      <c r="ANZ129" s="77"/>
      <c r="AOA129" s="77"/>
      <c r="AOB129" s="77"/>
      <c r="AOC129" s="77"/>
      <c r="AOD129" s="77"/>
      <c r="AOE129" s="77"/>
      <c r="AOF129" s="77"/>
      <c r="AOG129" s="77"/>
      <c r="AOH129" s="77"/>
      <c r="AOI129" s="77"/>
      <c r="AOJ129" s="77"/>
      <c r="AOK129" s="77"/>
      <c r="AOL129" s="77"/>
      <c r="AOM129" s="77"/>
      <c r="AON129" s="77"/>
      <c r="AOO129" s="77"/>
      <c r="AOP129" s="77"/>
      <c r="AOQ129" s="77"/>
      <c r="AOR129" s="77"/>
      <c r="AOS129" s="77"/>
      <c r="AOT129" s="77"/>
      <c r="AOU129" s="77"/>
      <c r="AOV129" s="77"/>
      <c r="AOW129" s="77"/>
      <c r="AOX129" s="77"/>
      <c r="AOY129" s="77"/>
      <c r="AOZ129" s="77"/>
      <c r="APA129" s="77"/>
      <c r="APB129" s="77"/>
      <c r="APC129" s="77"/>
      <c r="APD129" s="77"/>
      <c r="APE129" s="77"/>
      <c r="APF129" s="77"/>
      <c r="APG129" s="77"/>
      <c r="APH129" s="77"/>
      <c r="API129" s="77"/>
      <c r="APJ129" s="77"/>
      <c r="APK129" s="77"/>
      <c r="APL129" s="77"/>
      <c r="APM129" s="77"/>
      <c r="APN129" s="77"/>
      <c r="APO129" s="77"/>
      <c r="APP129" s="77"/>
      <c r="APQ129" s="77"/>
      <c r="APR129" s="77"/>
      <c r="APS129" s="77"/>
      <c r="APT129" s="77"/>
      <c r="APU129" s="77"/>
      <c r="APV129" s="77"/>
      <c r="APW129" s="77"/>
      <c r="APX129" s="77"/>
      <c r="APY129" s="77"/>
      <c r="APZ129" s="77"/>
      <c r="AQA129" s="77"/>
      <c r="AQB129" s="77"/>
      <c r="AQC129" s="77"/>
      <c r="AQD129" s="77"/>
      <c r="AQE129" s="77"/>
      <c r="AQF129" s="77"/>
      <c r="AQG129" s="77"/>
      <c r="AQH129" s="77"/>
      <c r="AQI129" s="77"/>
      <c r="AQJ129" s="77"/>
      <c r="AQK129" s="77"/>
      <c r="AQL129" s="77"/>
      <c r="AQM129" s="77"/>
      <c r="AQN129" s="77"/>
      <c r="AQO129" s="77"/>
      <c r="AQP129" s="77"/>
      <c r="AQQ129" s="77"/>
      <c r="AQR129" s="77"/>
      <c r="AQS129" s="77"/>
      <c r="AQT129" s="77"/>
      <c r="AQU129" s="77"/>
      <c r="AQV129" s="77"/>
      <c r="AQW129" s="77"/>
      <c r="AQX129" s="77"/>
      <c r="AQY129" s="77"/>
      <c r="AQZ129" s="77"/>
      <c r="ARA129" s="77"/>
      <c r="ARB129" s="77"/>
      <c r="ARC129" s="77"/>
      <c r="ARD129" s="77"/>
      <c r="ARE129" s="77"/>
      <c r="ARF129" s="77"/>
      <c r="ARG129" s="77"/>
      <c r="ARH129" s="77"/>
      <c r="ARI129" s="77"/>
      <c r="ARJ129" s="77"/>
      <c r="ARK129" s="77"/>
      <c r="ARL129" s="77"/>
      <c r="ARM129" s="77"/>
      <c r="ARN129" s="77"/>
      <c r="ARO129" s="77"/>
      <c r="ARP129" s="77"/>
      <c r="ARQ129" s="77"/>
      <c r="ARR129" s="77"/>
      <c r="ARS129" s="77"/>
      <c r="ART129" s="77"/>
      <c r="ARU129" s="77"/>
      <c r="ARV129" s="77"/>
      <c r="ARW129" s="77"/>
      <c r="ARX129" s="77"/>
      <c r="ARY129" s="77"/>
      <c r="ARZ129" s="77"/>
      <c r="ASA129" s="77"/>
      <c r="ASB129" s="77"/>
      <c r="ASC129" s="77"/>
      <c r="ASD129" s="77"/>
      <c r="ASE129" s="77"/>
      <c r="ASF129" s="77"/>
      <c r="ASG129" s="77"/>
      <c r="ASH129" s="77"/>
      <c r="ASI129" s="77"/>
      <c r="ASJ129" s="77"/>
      <c r="ASK129" s="77"/>
      <c r="ASL129" s="77"/>
      <c r="ASM129" s="77"/>
      <c r="ASN129" s="77"/>
      <c r="ASO129" s="77"/>
      <c r="ASP129" s="77"/>
      <c r="ASQ129" s="77"/>
      <c r="ASR129" s="77"/>
      <c r="ASS129" s="77"/>
      <c r="AST129" s="77"/>
      <c r="ASU129" s="77"/>
      <c r="ASV129" s="77"/>
      <c r="ASW129" s="77"/>
      <c r="ASX129" s="77"/>
      <c r="ASY129" s="77"/>
      <c r="ASZ129" s="77"/>
      <c r="ATA129" s="77"/>
      <c r="ATB129" s="77"/>
      <c r="ATC129" s="77"/>
      <c r="ATD129" s="77"/>
      <c r="ATE129" s="77"/>
      <c r="ATF129" s="77"/>
      <c r="ATG129" s="77"/>
      <c r="ATH129" s="77"/>
      <c r="ATI129" s="77"/>
      <c r="ATJ129" s="77"/>
      <c r="ATK129" s="77"/>
      <c r="ATL129" s="77"/>
      <c r="ATM129" s="77"/>
      <c r="ATN129" s="77"/>
      <c r="ATO129" s="77"/>
      <c r="ATP129" s="77"/>
      <c r="ATQ129" s="77"/>
      <c r="ATR129" s="77"/>
      <c r="ATS129" s="77"/>
      <c r="ATT129" s="77"/>
      <c r="ATU129" s="77"/>
      <c r="ATV129" s="77"/>
      <c r="ATW129" s="77"/>
      <c r="ATX129" s="77"/>
      <c r="ATY129" s="77"/>
      <c r="ATZ129" s="77"/>
      <c r="AUA129" s="77"/>
      <c r="AUB129" s="77"/>
      <c r="AUC129" s="77"/>
      <c r="AUD129" s="77"/>
      <c r="AUE129" s="77"/>
      <c r="AUF129" s="77"/>
      <c r="AUG129" s="77"/>
      <c r="AUH129" s="77"/>
      <c r="AUI129" s="77"/>
      <c r="AUJ129" s="77"/>
      <c r="AUK129" s="77"/>
      <c r="AUL129" s="77"/>
      <c r="AUM129" s="77"/>
      <c r="AUN129" s="77"/>
      <c r="AUO129" s="77"/>
      <c r="AUP129" s="77"/>
      <c r="AUQ129" s="77"/>
      <c r="AUR129" s="77"/>
      <c r="AUS129" s="77"/>
      <c r="AUT129" s="77"/>
      <c r="AUU129" s="77"/>
      <c r="AUV129" s="77"/>
      <c r="AUW129" s="77"/>
      <c r="AUX129" s="77"/>
      <c r="AUY129" s="77"/>
      <c r="AUZ129" s="77"/>
      <c r="AVA129" s="77"/>
      <c r="AVB129" s="77"/>
      <c r="AVC129" s="77"/>
      <c r="AVD129" s="77"/>
      <c r="AVE129" s="77"/>
      <c r="AVF129" s="77"/>
      <c r="AVG129" s="77"/>
      <c r="AVH129" s="77"/>
      <c r="AVI129" s="77"/>
      <c r="AVJ129" s="77"/>
      <c r="AVK129" s="77"/>
      <c r="AVL129" s="77"/>
      <c r="AVM129" s="77"/>
      <c r="AVN129" s="77"/>
      <c r="AVO129" s="77"/>
      <c r="AVP129" s="77"/>
      <c r="AVQ129" s="77"/>
      <c r="AVR129" s="77"/>
      <c r="AVS129" s="77"/>
      <c r="AVT129" s="77"/>
      <c r="AVU129" s="77"/>
      <c r="AVV129" s="77"/>
      <c r="AVW129" s="77"/>
      <c r="AVX129" s="77"/>
      <c r="AVY129" s="77"/>
      <c r="AVZ129" s="77"/>
      <c r="AWA129" s="77"/>
      <c r="AWB129" s="77"/>
      <c r="AWC129" s="77"/>
      <c r="AWD129" s="77"/>
      <c r="AWE129" s="77"/>
      <c r="AWF129" s="77"/>
      <c r="AWG129" s="77"/>
      <c r="AWH129" s="77"/>
      <c r="AWI129" s="77"/>
      <c r="AWJ129" s="77"/>
      <c r="AWK129" s="77"/>
      <c r="AWL129" s="77"/>
      <c r="AWM129" s="77"/>
      <c r="AWN129" s="77"/>
      <c r="AWO129" s="77"/>
      <c r="AWP129" s="77"/>
      <c r="AWQ129" s="77"/>
      <c r="AWR129" s="77"/>
      <c r="AWS129" s="77"/>
      <c r="AWT129" s="77"/>
      <c r="AWU129" s="77"/>
      <c r="AWV129" s="77"/>
      <c r="AWW129" s="77"/>
      <c r="AWX129" s="77"/>
      <c r="AWY129" s="77"/>
      <c r="AWZ129" s="77"/>
      <c r="AXA129" s="77"/>
      <c r="AXB129" s="77"/>
      <c r="AXC129" s="77"/>
      <c r="AXD129" s="77"/>
      <c r="AXE129" s="77"/>
      <c r="AXF129" s="77"/>
      <c r="AXG129" s="77"/>
      <c r="AXH129" s="77"/>
      <c r="AXI129" s="77"/>
      <c r="AXJ129" s="77"/>
      <c r="AXK129" s="77"/>
      <c r="AXL129" s="77"/>
      <c r="AXM129" s="77"/>
      <c r="AXN129" s="77"/>
      <c r="AXO129" s="77"/>
      <c r="AXP129" s="77"/>
      <c r="AXQ129" s="77"/>
      <c r="AXR129" s="77"/>
      <c r="AXS129" s="77"/>
      <c r="AXT129" s="77"/>
      <c r="AXU129" s="77"/>
      <c r="AXV129" s="77"/>
      <c r="AXW129" s="77"/>
      <c r="AXX129" s="77"/>
      <c r="AXY129" s="77"/>
      <c r="AXZ129" s="77"/>
      <c r="AYA129" s="77"/>
      <c r="AYB129" s="77"/>
      <c r="AYC129" s="77"/>
      <c r="AYD129" s="77"/>
      <c r="AYE129" s="77"/>
      <c r="AYF129" s="77"/>
      <c r="AYG129" s="77"/>
      <c r="AYH129" s="77"/>
      <c r="AYI129" s="77"/>
      <c r="AYJ129" s="77"/>
      <c r="AYK129" s="77"/>
      <c r="AYL129" s="77"/>
      <c r="AYM129" s="77"/>
      <c r="AYN129" s="77"/>
      <c r="AYO129" s="77"/>
      <c r="AYP129" s="77"/>
      <c r="AYQ129" s="77"/>
      <c r="AYR129" s="77"/>
      <c r="AYS129" s="77"/>
      <c r="AYT129" s="77"/>
      <c r="AYU129" s="77"/>
      <c r="AYV129" s="77"/>
      <c r="AYW129" s="77"/>
      <c r="AYX129" s="77"/>
      <c r="AYY129" s="77"/>
      <c r="AYZ129" s="77"/>
      <c r="AZA129" s="77"/>
      <c r="AZB129" s="77"/>
      <c r="AZC129" s="77"/>
      <c r="AZD129" s="77"/>
      <c r="AZE129" s="77"/>
      <c r="AZF129" s="77"/>
      <c r="AZG129" s="77"/>
      <c r="AZH129" s="77"/>
      <c r="AZI129" s="77"/>
      <c r="AZJ129" s="77"/>
      <c r="AZK129" s="77"/>
      <c r="AZL129" s="77"/>
      <c r="AZM129" s="77"/>
      <c r="AZN129" s="77"/>
      <c r="AZO129" s="77"/>
      <c r="AZP129" s="77"/>
      <c r="AZQ129" s="77"/>
      <c r="AZR129" s="77"/>
      <c r="AZS129" s="77"/>
      <c r="AZT129" s="77"/>
      <c r="AZU129" s="77"/>
      <c r="AZV129" s="77"/>
      <c r="AZW129" s="77"/>
      <c r="AZX129" s="77"/>
      <c r="AZY129" s="77"/>
      <c r="AZZ129" s="77"/>
      <c r="BAA129" s="77"/>
      <c r="BAB129" s="77"/>
      <c r="BAC129" s="77"/>
      <c r="BAD129" s="77"/>
      <c r="BAE129" s="77"/>
      <c r="BAF129" s="77"/>
      <c r="BAG129" s="77"/>
      <c r="BAH129" s="77"/>
      <c r="BAI129" s="77"/>
      <c r="BAJ129" s="77"/>
      <c r="BAK129" s="77"/>
      <c r="BAL129" s="77"/>
      <c r="BAM129" s="77"/>
      <c r="BAN129" s="77"/>
      <c r="BAO129" s="77"/>
      <c r="BAP129" s="77"/>
      <c r="BAQ129" s="77"/>
      <c r="BAR129" s="77"/>
      <c r="BAS129" s="77"/>
      <c r="BAT129" s="77"/>
      <c r="BAU129" s="77"/>
      <c r="BAV129" s="77"/>
      <c r="BAW129" s="77"/>
      <c r="BAX129" s="77"/>
      <c r="BAY129" s="77"/>
      <c r="BAZ129" s="77"/>
      <c r="BBA129" s="77"/>
      <c r="BBB129" s="77"/>
      <c r="BBC129" s="77"/>
      <c r="BBD129" s="77"/>
      <c r="BBE129" s="77"/>
      <c r="BBF129" s="77"/>
      <c r="BBG129" s="77"/>
      <c r="BBH129" s="77"/>
      <c r="BBI129" s="77"/>
      <c r="BBJ129" s="77"/>
      <c r="BBK129" s="77"/>
      <c r="BBL129" s="77"/>
      <c r="BBM129" s="77"/>
      <c r="BBN129" s="77"/>
      <c r="BBO129" s="77"/>
      <c r="BBP129" s="77"/>
      <c r="BBQ129" s="77"/>
      <c r="BBR129" s="77"/>
      <c r="BBS129" s="77"/>
      <c r="BBT129" s="77"/>
      <c r="BBU129" s="77"/>
      <c r="BBV129" s="77"/>
      <c r="BBW129" s="77"/>
      <c r="BBX129" s="77"/>
      <c r="BBY129" s="77"/>
      <c r="BBZ129" s="77"/>
      <c r="BCA129" s="77"/>
      <c r="BCB129" s="77"/>
      <c r="BCC129" s="77"/>
      <c r="BCD129" s="77"/>
      <c r="BCE129" s="77"/>
      <c r="BCF129" s="77"/>
      <c r="BCG129" s="77"/>
      <c r="BCH129" s="77"/>
      <c r="BCI129" s="77"/>
      <c r="BCJ129" s="77"/>
      <c r="BCK129" s="77"/>
      <c r="BCL129" s="77"/>
      <c r="BCM129" s="77"/>
      <c r="BCN129" s="77"/>
      <c r="BCO129" s="77"/>
      <c r="BCP129" s="77"/>
      <c r="BCQ129" s="77"/>
      <c r="BCR129" s="77"/>
      <c r="BCS129" s="77"/>
      <c r="BCT129" s="77"/>
      <c r="BCU129" s="77"/>
      <c r="BCV129" s="77"/>
      <c r="BCW129" s="77"/>
      <c r="BCX129" s="77"/>
      <c r="BCY129" s="77"/>
      <c r="BCZ129" s="77"/>
      <c r="BDA129" s="77"/>
      <c r="BDB129" s="77"/>
      <c r="BDC129" s="77"/>
      <c r="BDD129" s="77"/>
      <c r="BDE129" s="77"/>
      <c r="BDF129" s="77"/>
      <c r="BDG129" s="77"/>
      <c r="BDH129" s="77"/>
      <c r="BDI129" s="77"/>
      <c r="BDJ129" s="77"/>
      <c r="BDK129" s="77"/>
      <c r="BDL129" s="77"/>
      <c r="BDM129" s="77"/>
      <c r="BDN129" s="77"/>
      <c r="BDO129" s="77"/>
      <c r="BDP129" s="77"/>
      <c r="BDQ129" s="77"/>
      <c r="BDR129" s="77"/>
      <c r="BDS129" s="77"/>
      <c r="BDT129" s="77"/>
      <c r="BDU129" s="77"/>
      <c r="BDV129" s="77"/>
      <c r="BDW129" s="77"/>
      <c r="BDX129" s="77"/>
      <c r="BDY129" s="77"/>
      <c r="BDZ129" s="77"/>
      <c r="BEA129" s="77"/>
      <c r="BEB129" s="77"/>
      <c r="BEC129" s="77"/>
      <c r="BED129" s="77"/>
      <c r="BEE129" s="77"/>
      <c r="BEF129" s="77"/>
      <c r="BEG129" s="77"/>
      <c r="BEH129" s="77"/>
      <c r="BEI129" s="77"/>
      <c r="BEJ129" s="77"/>
      <c r="BEK129" s="77"/>
      <c r="BEL129" s="77"/>
      <c r="BEM129" s="77"/>
      <c r="BEN129" s="77"/>
      <c r="BEO129" s="77"/>
      <c r="BEP129" s="77"/>
      <c r="BEQ129" s="77"/>
      <c r="BER129" s="77"/>
      <c r="BES129" s="77"/>
      <c r="BET129" s="77"/>
      <c r="BEU129" s="77"/>
      <c r="BEV129" s="77"/>
      <c r="BEW129" s="77"/>
      <c r="BEX129" s="77"/>
      <c r="BEY129" s="77"/>
      <c r="BEZ129" s="77"/>
      <c r="BFA129" s="77"/>
      <c r="BFB129" s="77"/>
      <c r="BFC129" s="77"/>
      <c r="BFD129" s="77"/>
      <c r="BFE129" s="77"/>
      <c r="BFF129" s="77"/>
      <c r="BFG129" s="77"/>
      <c r="BFH129" s="77"/>
      <c r="BFI129" s="77"/>
      <c r="BFJ129" s="77"/>
      <c r="BFK129" s="77"/>
      <c r="BFL129" s="77"/>
      <c r="BFM129" s="77"/>
      <c r="BFN129" s="77"/>
      <c r="BFO129" s="77"/>
      <c r="BFP129" s="77"/>
      <c r="BFQ129" s="77"/>
      <c r="BFR129" s="77"/>
      <c r="BFS129" s="77"/>
      <c r="BFT129" s="77"/>
      <c r="BFU129" s="77"/>
      <c r="BFV129" s="77"/>
      <c r="BFW129" s="77"/>
      <c r="BFX129" s="77"/>
      <c r="BFY129" s="77"/>
      <c r="BFZ129" s="77"/>
      <c r="BGA129" s="77"/>
      <c r="BGB129" s="77"/>
      <c r="BGC129" s="77"/>
      <c r="BGD129" s="77"/>
      <c r="BGE129" s="77"/>
      <c r="BGF129" s="77"/>
      <c r="BGG129" s="77"/>
      <c r="BGH129" s="77"/>
      <c r="BGI129" s="77"/>
      <c r="BGJ129" s="77"/>
      <c r="BGK129" s="77"/>
      <c r="BGL129" s="77"/>
      <c r="BGM129" s="77"/>
      <c r="BGN129" s="77"/>
      <c r="BGO129" s="77"/>
      <c r="BGP129" s="77"/>
      <c r="BGQ129" s="77"/>
      <c r="BGR129" s="77"/>
      <c r="BGS129" s="77"/>
      <c r="BGT129" s="77"/>
      <c r="BGU129" s="77"/>
      <c r="BGV129" s="77"/>
      <c r="BGW129" s="77"/>
      <c r="BGX129" s="77"/>
      <c r="BGY129" s="77"/>
      <c r="BGZ129" s="77"/>
      <c r="BHA129" s="77"/>
      <c r="BHB129" s="77"/>
      <c r="BHC129" s="77"/>
      <c r="BHD129" s="77"/>
      <c r="BHE129" s="77"/>
      <c r="BHF129" s="77"/>
      <c r="BHG129" s="77"/>
      <c r="BHH129" s="77"/>
      <c r="BHI129" s="77"/>
      <c r="BHJ129" s="77"/>
      <c r="BHK129" s="77"/>
      <c r="BHL129" s="77"/>
      <c r="BHM129" s="77"/>
      <c r="BHN129" s="77"/>
      <c r="BHO129" s="77"/>
      <c r="BHP129" s="77"/>
      <c r="BHQ129" s="77"/>
      <c r="BHR129" s="77"/>
      <c r="BHS129" s="77"/>
      <c r="BHT129" s="77"/>
      <c r="BHU129" s="77"/>
      <c r="BHV129" s="77"/>
      <c r="BHW129" s="77"/>
      <c r="BHX129" s="77"/>
      <c r="BHY129" s="77"/>
      <c r="BHZ129" s="77"/>
      <c r="BIA129" s="77"/>
      <c r="BIB129" s="77"/>
      <c r="BIC129" s="77"/>
      <c r="BID129" s="77"/>
      <c r="BIE129" s="77"/>
      <c r="BIF129" s="77"/>
      <c r="BIG129" s="77"/>
      <c r="BIH129" s="77"/>
      <c r="BII129" s="77"/>
      <c r="BIJ129" s="77"/>
      <c r="BIK129" s="77"/>
      <c r="BIL129" s="77"/>
      <c r="BIM129" s="77"/>
      <c r="BIN129" s="77"/>
      <c r="BIO129" s="77"/>
      <c r="BIP129" s="77"/>
      <c r="BIQ129" s="77"/>
      <c r="BIR129" s="77"/>
      <c r="BIS129" s="77"/>
      <c r="BIT129" s="77"/>
      <c r="BIU129" s="77"/>
      <c r="BIV129" s="77"/>
      <c r="BIW129" s="77"/>
      <c r="BIX129" s="77"/>
      <c r="BIY129" s="77"/>
      <c r="BIZ129" s="77"/>
      <c r="BJA129" s="77"/>
      <c r="BJB129" s="77"/>
      <c r="BJC129" s="77"/>
      <c r="BJD129" s="77"/>
      <c r="BJE129" s="77"/>
      <c r="BJF129" s="77"/>
      <c r="BJG129" s="77"/>
      <c r="BJH129" s="77"/>
      <c r="BJI129" s="77"/>
      <c r="BJJ129" s="77"/>
      <c r="BJK129" s="77"/>
      <c r="BJL129" s="77"/>
      <c r="BJM129" s="77"/>
      <c r="BJN129" s="77"/>
      <c r="BJO129" s="77"/>
      <c r="BJP129" s="77"/>
      <c r="BJQ129" s="77"/>
      <c r="BJR129" s="77"/>
      <c r="BJS129" s="77"/>
      <c r="BJT129" s="77"/>
      <c r="BJU129" s="77"/>
      <c r="BJV129" s="77"/>
      <c r="BJW129" s="77"/>
      <c r="BJX129" s="77"/>
      <c r="BJY129" s="77"/>
      <c r="BJZ129" s="77"/>
      <c r="BKA129" s="77"/>
      <c r="BKB129" s="77"/>
      <c r="BKC129" s="77"/>
      <c r="BKD129" s="77"/>
      <c r="BKE129" s="77"/>
      <c r="BKF129" s="77"/>
      <c r="BKG129" s="77"/>
      <c r="BKH129" s="77"/>
      <c r="BKI129" s="77"/>
      <c r="BKJ129" s="77"/>
      <c r="BKK129" s="77"/>
      <c r="BKL129" s="77"/>
      <c r="BKM129" s="77"/>
      <c r="BKN129" s="77"/>
      <c r="BKO129" s="77"/>
      <c r="BKP129" s="77"/>
      <c r="BKQ129" s="77"/>
      <c r="BKR129" s="77"/>
      <c r="BKS129" s="77"/>
      <c r="BKT129" s="77"/>
      <c r="BKU129" s="77"/>
      <c r="BKV129" s="77"/>
      <c r="BKW129" s="77"/>
      <c r="BKX129" s="77"/>
      <c r="BKY129" s="77"/>
      <c r="BKZ129" s="77"/>
      <c r="BLA129" s="77"/>
      <c r="BLB129" s="77"/>
      <c r="BLC129" s="77"/>
      <c r="BLD129" s="77"/>
      <c r="BLE129" s="77"/>
      <c r="BLF129" s="77"/>
      <c r="BLG129" s="77"/>
      <c r="BLH129" s="77"/>
      <c r="BLI129" s="77"/>
      <c r="BLJ129" s="77"/>
      <c r="BLK129" s="77"/>
      <c r="BLL129" s="77"/>
      <c r="BLM129" s="77"/>
      <c r="BLN129" s="77"/>
      <c r="BLO129" s="77"/>
      <c r="BLP129" s="77"/>
      <c r="BLQ129" s="77"/>
      <c r="BLR129" s="77"/>
      <c r="BLS129" s="77"/>
      <c r="BLT129" s="77"/>
      <c r="BLU129" s="77"/>
      <c r="BLV129" s="77"/>
      <c r="BLW129" s="77"/>
      <c r="BLX129" s="77"/>
      <c r="BLY129" s="77"/>
      <c r="BLZ129" s="77"/>
      <c r="BMA129" s="77"/>
      <c r="BMB129" s="77"/>
      <c r="BMC129" s="77"/>
      <c r="BMD129" s="77"/>
      <c r="BME129" s="77"/>
      <c r="BMF129" s="77"/>
      <c r="BMG129" s="77"/>
      <c r="BMH129" s="77"/>
      <c r="BMI129" s="77"/>
      <c r="BMJ129" s="77"/>
      <c r="BMK129" s="77"/>
      <c r="BML129" s="77"/>
      <c r="BMM129" s="77"/>
      <c r="BMN129" s="77"/>
      <c r="BMO129" s="77"/>
      <c r="BMP129" s="77"/>
      <c r="BMQ129" s="77"/>
      <c r="BMR129" s="77"/>
      <c r="BMS129" s="77"/>
      <c r="BMT129" s="77"/>
      <c r="BMU129" s="77"/>
      <c r="BMV129" s="77"/>
      <c r="BMW129" s="77"/>
      <c r="BMX129" s="77"/>
      <c r="BMY129" s="77"/>
      <c r="BMZ129" s="77"/>
      <c r="BNA129" s="77"/>
      <c r="BNB129" s="77"/>
      <c r="BNC129" s="77"/>
      <c r="BND129" s="77"/>
      <c r="BNE129" s="77"/>
      <c r="BNF129" s="77"/>
      <c r="BNG129" s="77"/>
      <c r="BNH129" s="77"/>
      <c r="BNI129" s="77"/>
      <c r="BNJ129" s="77"/>
      <c r="BNK129" s="77"/>
      <c r="BNL129" s="77"/>
      <c r="BNM129" s="77"/>
      <c r="BNN129" s="77"/>
      <c r="BNO129" s="77"/>
      <c r="BNP129" s="77"/>
      <c r="BNQ129" s="77"/>
      <c r="BNR129" s="77"/>
      <c r="BNS129" s="77"/>
      <c r="BNT129" s="77"/>
      <c r="BNU129" s="77"/>
      <c r="BNV129" s="77"/>
      <c r="BNW129" s="77"/>
      <c r="BNX129" s="77"/>
      <c r="BNY129" s="77"/>
      <c r="BNZ129" s="77"/>
      <c r="BOA129" s="77"/>
      <c r="BOB129" s="77"/>
      <c r="BOC129" s="77"/>
      <c r="BOD129" s="77"/>
      <c r="BOE129" s="77"/>
      <c r="BOF129" s="77"/>
      <c r="BOG129" s="77"/>
      <c r="BOH129" s="77"/>
      <c r="BOI129" s="77"/>
      <c r="BOJ129" s="77"/>
      <c r="BOK129" s="77"/>
      <c r="BOL129" s="77"/>
      <c r="BOM129" s="77"/>
      <c r="BON129" s="77"/>
      <c r="BOO129" s="77"/>
      <c r="BOP129" s="77"/>
      <c r="BOQ129" s="77"/>
      <c r="BOR129" s="77"/>
      <c r="BOS129" s="77"/>
      <c r="BOT129" s="77"/>
      <c r="BOU129" s="77"/>
      <c r="BOV129" s="77"/>
      <c r="BOW129" s="77"/>
      <c r="BOX129" s="77"/>
      <c r="BOY129" s="77"/>
      <c r="BOZ129" s="77"/>
      <c r="BPA129" s="77"/>
      <c r="BPB129" s="77"/>
      <c r="BPC129" s="77"/>
      <c r="BPD129" s="77"/>
      <c r="BPE129" s="77"/>
      <c r="BPF129" s="77"/>
      <c r="BPG129" s="77"/>
      <c r="BPH129" s="77"/>
      <c r="BPI129" s="77"/>
      <c r="BPJ129" s="77"/>
      <c r="BPK129" s="77"/>
      <c r="BPL129" s="77"/>
      <c r="BPM129" s="77"/>
      <c r="BPN129" s="77"/>
      <c r="BPO129" s="77"/>
      <c r="BPP129" s="77"/>
      <c r="BPQ129" s="77"/>
      <c r="BPR129" s="77"/>
      <c r="BPS129" s="77"/>
      <c r="BPT129" s="77"/>
      <c r="BPU129" s="77"/>
      <c r="BPV129" s="77"/>
      <c r="BPW129" s="77"/>
      <c r="BPX129" s="77"/>
      <c r="BPY129" s="77"/>
      <c r="BPZ129" s="77"/>
      <c r="BQA129" s="77"/>
      <c r="BQB129" s="77"/>
      <c r="BQC129" s="77"/>
      <c r="BQD129" s="77"/>
      <c r="BQE129" s="77"/>
      <c r="BQF129" s="77"/>
      <c r="BQG129" s="77"/>
      <c r="BQH129" s="77"/>
      <c r="BQI129" s="77"/>
      <c r="BQJ129" s="77"/>
      <c r="BQK129" s="77"/>
      <c r="BQL129" s="77"/>
      <c r="BQM129" s="77"/>
      <c r="BQN129" s="77"/>
      <c r="BQO129" s="77"/>
      <c r="BQP129" s="77"/>
      <c r="BQQ129" s="77"/>
      <c r="BQR129" s="77"/>
      <c r="BQS129" s="77"/>
      <c r="BQT129" s="77"/>
      <c r="BQU129" s="77"/>
      <c r="BQV129" s="77"/>
      <c r="BQW129" s="77"/>
      <c r="BQX129" s="77"/>
      <c r="BQY129" s="77"/>
      <c r="BQZ129" s="77"/>
      <c r="BRA129" s="77"/>
      <c r="BRB129" s="77"/>
      <c r="BRC129" s="77"/>
      <c r="BRD129" s="77"/>
      <c r="BRE129" s="77"/>
      <c r="BRF129" s="77"/>
      <c r="BRG129" s="77"/>
      <c r="BRH129" s="77"/>
      <c r="BRI129" s="77"/>
      <c r="BRJ129" s="77"/>
      <c r="BRK129" s="77"/>
      <c r="BRL129" s="77"/>
      <c r="BRM129" s="77"/>
      <c r="BRN129" s="77"/>
      <c r="BRO129" s="77"/>
      <c r="BRP129" s="77"/>
      <c r="BRQ129" s="77"/>
      <c r="BRR129" s="77"/>
      <c r="BRS129" s="77"/>
      <c r="BRT129" s="77"/>
      <c r="BRU129" s="77"/>
      <c r="BRV129" s="77"/>
      <c r="BRW129" s="77"/>
      <c r="BRX129" s="77"/>
      <c r="BRY129" s="77"/>
      <c r="BRZ129" s="77"/>
      <c r="BSA129" s="77"/>
      <c r="BSB129" s="77"/>
      <c r="BSC129" s="77"/>
      <c r="BSD129" s="77"/>
      <c r="BSE129" s="77"/>
      <c r="BSF129" s="77"/>
      <c r="BSG129" s="77"/>
      <c r="BSH129" s="77"/>
      <c r="BSI129" s="77"/>
      <c r="BSJ129" s="77"/>
      <c r="BSK129" s="77"/>
      <c r="BSL129" s="77"/>
      <c r="BSM129" s="77"/>
      <c r="BSN129" s="77"/>
      <c r="BSO129" s="77"/>
      <c r="BSP129" s="77"/>
      <c r="BSQ129" s="77"/>
      <c r="BSR129" s="77"/>
      <c r="BSS129" s="77"/>
      <c r="BST129" s="77"/>
      <c r="BSU129" s="77"/>
      <c r="BSV129" s="77"/>
      <c r="BSW129" s="77"/>
      <c r="BSX129" s="77"/>
      <c r="BSY129" s="77"/>
      <c r="BSZ129" s="77"/>
      <c r="BTA129" s="77"/>
      <c r="BTB129" s="77"/>
      <c r="BTC129" s="77"/>
      <c r="BTD129" s="77"/>
      <c r="BTE129" s="77"/>
      <c r="BTF129" s="77"/>
      <c r="BTG129" s="77"/>
      <c r="BTH129" s="77"/>
      <c r="BTI129" s="77"/>
      <c r="BTJ129" s="77"/>
      <c r="BTK129" s="77"/>
      <c r="BTL129" s="77"/>
      <c r="BTM129" s="77"/>
      <c r="BTN129" s="77"/>
      <c r="BTO129" s="77"/>
      <c r="BTP129" s="77"/>
      <c r="BTQ129" s="77"/>
      <c r="BTR129" s="77"/>
      <c r="BTS129" s="77"/>
      <c r="BTT129" s="77"/>
      <c r="BTU129" s="77"/>
      <c r="BTV129" s="77"/>
      <c r="BTW129" s="77"/>
      <c r="BTX129" s="77"/>
      <c r="BTY129" s="77"/>
      <c r="BTZ129" s="77"/>
      <c r="BUA129" s="77"/>
      <c r="BUB129" s="77"/>
      <c r="BUC129" s="77"/>
      <c r="BUD129" s="77"/>
      <c r="BUE129" s="77"/>
      <c r="BUF129" s="77"/>
      <c r="BUG129" s="77"/>
      <c r="BUH129" s="77"/>
      <c r="BUI129" s="77"/>
      <c r="BUJ129" s="77"/>
      <c r="BUK129" s="77"/>
      <c r="BUL129" s="77"/>
      <c r="BUM129" s="77"/>
      <c r="BUN129" s="77"/>
      <c r="BUO129" s="77"/>
      <c r="BUP129" s="77"/>
      <c r="BUQ129" s="77"/>
      <c r="BUR129" s="77"/>
      <c r="BUS129" s="77"/>
      <c r="BUT129" s="77"/>
      <c r="BUU129" s="77"/>
      <c r="BUV129" s="77"/>
      <c r="BUW129" s="77"/>
      <c r="BUX129" s="77"/>
      <c r="BUY129" s="77"/>
      <c r="BUZ129" s="77"/>
      <c r="BVA129" s="77"/>
      <c r="BVB129" s="77"/>
      <c r="BVC129" s="77"/>
      <c r="BVD129" s="77"/>
      <c r="BVE129" s="77"/>
      <c r="BVF129" s="77"/>
      <c r="BVG129" s="77"/>
      <c r="BVH129" s="77"/>
      <c r="BVI129" s="77"/>
      <c r="BVJ129" s="77"/>
      <c r="BVK129" s="77"/>
      <c r="BVL129" s="77"/>
      <c r="BVM129" s="77"/>
      <c r="BVN129" s="77"/>
      <c r="BVO129" s="77"/>
      <c r="BVP129" s="77"/>
      <c r="BVQ129" s="77"/>
      <c r="BVR129" s="77"/>
      <c r="BVS129" s="77"/>
      <c r="BVT129" s="77"/>
      <c r="BVU129" s="77"/>
      <c r="BVV129" s="77"/>
      <c r="BVW129" s="77"/>
      <c r="BVX129" s="77"/>
      <c r="BVY129" s="77"/>
      <c r="BVZ129" s="77"/>
      <c r="BWA129" s="77"/>
      <c r="BWB129" s="77"/>
      <c r="BWC129" s="77"/>
      <c r="BWD129" s="77"/>
      <c r="BWE129" s="77"/>
      <c r="BWF129" s="77"/>
      <c r="BWG129" s="77"/>
      <c r="BWH129" s="77"/>
      <c r="BWI129" s="77"/>
      <c r="BWJ129" s="77"/>
      <c r="BWK129" s="77"/>
      <c r="BWL129" s="77"/>
      <c r="BWM129" s="77"/>
      <c r="BWN129" s="77"/>
      <c r="BWO129" s="77"/>
      <c r="BWP129" s="77"/>
      <c r="BWQ129" s="77"/>
      <c r="BWR129" s="77"/>
      <c r="BWS129" s="77"/>
      <c r="BWT129" s="77"/>
      <c r="BWU129" s="77"/>
      <c r="BWV129" s="77"/>
      <c r="BWW129" s="77"/>
      <c r="BWX129" s="77"/>
      <c r="BWY129" s="77"/>
      <c r="BWZ129" s="77"/>
      <c r="BXA129" s="77"/>
      <c r="BXB129" s="77"/>
      <c r="BXC129" s="77"/>
      <c r="BXD129" s="77"/>
      <c r="BXE129" s="77"/>
      <c r="BXF129" s="77"/>
      <c r="BXG129" s="77"/>
      <c r="BXH129" s="77"/>
      <c r="BXI129" s="77"/>
      <c r="BXJ129" s="77"/>
      <c r="BXK129" s="77"/>
      <c r="BXL129" s="77"/>
      <c r="BXM129" s="77"/>
      <c r="BXN129" s="77"/>
      <c r="BXO129" s="77"/>
      <c r="BXP129" s="77"/>
      <c r="BXQ129" s="77"/>
      <c r="BXR129" s="77"/>
      <c r="BXS129" s="77"/>
      <c r="BXT129" s="77"/>
      <c r="BXU129" s="77"/>
      <c r="BXV129" s="77"/>
      <c r="BXW129" s="77"/>
      <c r="BXX129" s="77"/>
      <c r="BXY129" s="77"/>
      <c r="BXZ129" s="77"/>
      <c r="BYA129" s="77"/>
      <c r="BYB129" s="77"/>
      <c r="BYC129" s="77"/>
      <c r="BYD129" s="77"/>
      <c r="BYE129" s="77"/>
      <c r="BYF129" s="77"/>
      <c r="BYG129" s="77"/>
      <c r="BYH129" s="77"/>
      <c r="BYI129" s="77"/>
      <c r="BYJ129" s="77"/>
      <c r="BYK129" s="77"/>
      <c r="BYL129" s="77"/>
      <c r="BYM129" s="77"/>
      <c r="BYN129" s="77"/>
      <c r="BYO129" s="77"/>
      <c r="BYP129" s="77"/>
      <c r="BYQ129" s="77"/>
      <c r="BYR129" s="77"/>
      <c r="BYS129" s="77"/>
      <c r="BYT129" s="77"/>
      <c r="BYU129" s="77"/>
      <c r="BYV129" s="77"/>
      <c r="BYW129" s="77"/>
      <c r="BYX129" s="77"/>
      <c r="BYY129" s="77"/>
      <c r="BYZ129" s="77"/>
      <c r="BZA129" s="77"/>
      <c r="BZB129" s="77"/>
      <c r="BZC129" s="77"/>
      <c r="BZD129" s="77"/>
      <c r="BZE129" s="77"/>
      <c r="BZF129" s="77"/>
      <c r="BZG129" s="77"/>
      <c r="BZH129" s="77"/>
      <c r="BZI129" s="77"/>
      <c r="BZJ129" s="77"/>
      <c r="BZK129" s="77"/>
      <c r="BZL129" s="77"/>
      <c r="BZM129" s="77"/>
      <c r="BZN129" s="77"/>
      <c r="BZO129" s="77"/>
      <c r="BZP129" s="77"/>
      <c r="BZQ129" s="77"/>
      <c r="BZR129" s="77"/>
      <c r="BZS129" s="77"/>
      <c r="BZT129" s="77"/>
      <c r="BZU129" s="77"/>
      <c r="BZV129" s="77"/>
      <c r="BZW129" s="77"/>
      <c r="BZX129" s="77"/>
      <c r="BZY129" s="77"/>
      <c r="BZZ129" s="77"/>
      <c r="CAA129" s="77"/>
      <c r="CAB129" s="77"/>
      <c r="CAC129" s="77"/>
      <c r="CAD129" s="77"/>
      <c r="CAE129" s="77"/>
      <c r="CAF129" s="77"/>
      <c r="CAG129" s="77"/>
      <c r="CAH129" s="77"/>
      <c r="CAI129" s="77"/>
      <c r="CAJ129" s="77"/>
      <c r="CAK129" s="77"/>
      <c r="CAL129" s="77"/>
      <c r="CAM129" s="77"/>
      <c r="CAN129" s="77"/>
      <c r="CAO129" s="77"/>
      <c r="CAP129" s="77"/>
      <c r="CAQ129" s="77"/>
      <c r="CAR129" s="77"/>
      <c r="CAS129" s="77"/>
      <c r="CAT129" s="77"/>
      <c r="CAU129" s="77"/>
      <c r="CAV129" s="77"/>
      <c r="CAW129" s="77"/>
      <c r="CAX129" s="77"/>
      <c r="CAY129" s="77"/>
      <c r="CAZ129" s="77"/>
      <c r="CBA129" s="77"/>
      <c r="CBB129" s="77"/>
      <c r="CBC129" s="77"/>
      <c r="CBD129" s="77"/>
      <c r="CBE129" s="77"/>
      <c r="CBF129" s="77"/>
      <c r="CBG129" s="77"/>
      <c r="CBH129" s="77"/>
      <c r="CBI129" s="77"/>
      <c r="CBJ129" s="77"/>
      <c r="CBK129" s="77"/>
      <c r="CBL129" s="77"/>
      <c r="CBM129" s="77"/>
      <c r="CBN129" s="77"/>
      <c r="CBO129" s="77"/>
      <c r="CBP129" s="77"/>
      <c r="CBQ129" s="77"/>
      <c r="CBR129" s="77"/>
      <c r="CBS129" s="77"/>
      <c r="CBT129" s="77"/>
      <c r="CBU129" s="77"/>
      <c r="CBV129" s="77"/>
      <c r="CBW129" s="77"/>
      <c r="CBX129" s="77"/>
      <c r="CBY129" s="77"/>
      <c r="CBZ129" s="77"/>
      <c r="CCA129" s="77"/>
      <c r="CCB129" s="77"/>
      <c r="CCC129" s="77"/>
      <c r="CCD129" s="77"/>
      <c r="CCE129" s="77"/>
      <c r="CCF129" s="77"/>
      <c r="CCG129" s="77"/>
      <c r="CCH129" s="77"/>
      <c r="CCI129" s="77"/>
      <c r="CCJ129" s="77"/>
      <c r="CCK129" s="77"/>
      <c r="CCL129" s="77"/>
      <c r="CCM129" s="77"/>
      <c r="CCN129" s="77"/>
      <c r="CCO129" s="77"/>
      <c r="CCP129" s="77"/>
      <c r="CCQ129" s="77"/>
      <c r="CCR129" s="77"/>
      <c r="CCS129" s="77"/>
      <c r="CCT129" s="77"/>
      <c r="CCU129" s="77"/>
      <c r="CCV129" s="77"/>
      <c r="CCW129" s="77"/>
      <c r="CCX129" s="77"/>
      <c r="CCY129" s="77"/>
      <c r="CCZ129" s="77"/>
      <c r="CDA129" s="77"/>
      <c r="CDB129" s="77"/>
      <c r="CDC129" s="77"/>
      <c r="CDD129" s="77"/>
      <c r="CDE129" s="77"/>
      <c r="CDF129" s="77"/>
      <c r="CDG129" s="77"/>
      <c r="CDH129" s="77"/>
      <c r="CDI129" s="77"/>
      <c r="CDJ129" s="77"/>
      <c r="CDK129" s="77"/>
      <c r="CDL129" s="77"/>
      <c r="CDM129" s="77"/>
      <c r="CDN129" s="77"/>
      <c r="CDO129" s="77"/>
      <c r="CDP129" s="77"/>
      <c r="CDQ129" s="77"/>
      <c r="CDR129" s="77"/>
      <c r="CDS129" s="77"/>
      <c r="CDT129" s="77"/>
      <c r="CDU129" s="77"/>
      <c r="CDV129" s="77"/>
      <c r="CDW129" s="77"/>
      <c r="CDX129" s="77"/>
      <c r="CDY129" s="77"/>
      <c r="CDZ129" s="77"/>
      <c r="CEA129" s="77"/>
      <c r="CEB129" s="77"/>
      <c r="CEC129" s="77"/>
      <c r="CED129" s="77"/>
      <c r="CEE129" s="77"/>
      <c r="CEF129" s="77"/>
      <c r="CEG129" s="77"/>
      <c r="CEH129" s="77"/>
      <c r="CEI129" s="77"/>
      <c r="CEJ129" s="77"/>
      <c r="CEK129" s="77"/>
      <c r="CEL129" s="77"/>
      <c r="CEM129" s="77"/>
      <c r="CEN129" s="77"/>
      <c r="CEO129" s="77"/>
      <c r="CEP129" s="77"/>
      <c r="CEQ129" s="77"/>
      <c r="CER129" s="77"/>
      <c r="CES129" s="77"/>
      <c r="CET129" s="77"/>
      <c r="CEU129" s="77"/>
      <c r="CEV129" s="77"/>
      <c r="CEW129" s="77"/>
      <c r="CEX129" s="77"/>
      <c r="CEY129" s="77"/>
      <c r="CEZ129" s="77"/>
      <c r="CFA129" s="77"/>
      <c r="CFB129" s="77"/>
      <c r="CFC129" s="77"/>
      <c r="CFD129" s="77"/>
      <c r="CFE129" s="77"/>
      <c r="CFF129" s="77"/>
      <c r="CFG129" s="77"/>
      <c r="CFH129" s="77"/>
      <c r="CFI129" s="77"/>
      <c r="CFJ129" s="77"/>
      <c r="CFK129" s="77"/>
      <c r="CFL129" s="77"/>
      <c r="CFM129" s="77"/>
      <c r="CFN129" s="77"/>
      <c r="CFO129" s="77"/>
      <c r="CFP129" s="77"/>
      <c r="CFQ129" s="77"/>
      <c r="CFR129" s="77"/>
      <c r="CFS129" s="77"/>
      <c r="CFT129" s="77"/>
      <c r="CFU129" s="77"/>
      <c r="CFV129" s="77"/>
      <c r="CFW129" s="77"/>
      <c r="CFX129" s="77"/>
      <c r="CFY129" s="77"/>
      <c r="CFZ129" s="77"/>
      <c r="CGA129" s="77"/>
      <c r="CGB129" s="77"/>
      <c r="CGC129" s="77"/>
      <c r="CGD129" s="77"/>
      <c r="CGE129" s="77"/>
      <c r="CGF129" s="77"/>
      <c r="CGG129" s="77"/>
      <c r="CGH129" s="77"/>
      <c r="CGI129" s="77"/>
      <c r="CGJ129" s="77"/>
      <c r="CGK129" s="77"/>
      <c r="CGL129" s="77"/>
      <c r="CGM129" s="77"/>
      <c r="CGN129" s="77"/>
      <c r="CGO129" s="77"/>
      <c r="CGP129" s="77"/>
      <c r="CGQ129" s="77"/>
      <c r="CGR129" s="77"/>
      <c r="CGS129" s="77"/>
      <c r="CGT129" s="77"/>
      <c r="CGU129" s="77"/>
      <c r="CGV129" s="77"/>
      <c r="CGW129" s="77"/>
      <c r="CGX129" s="77"/>
      <c r="CGY129" s="77"/>
      <c r="CGZ129" s="77"/>
      <c r="CHA129" s="77"/>
      <c r="CHB129" s="77"/>
      <c r="CHC129" s="77"/>
      <c r="CHD129" s="77"/>
      <c r="CHE129" s="77"/>
      <c r="CHF129" s="77"/>
      <c r="CHG129" s="77"/>
      <c r="CHH129" s="77"/>
      <c r="CHI129" s="77"/>
      <c r="CHJ129" s="77"/>
      <c r="CHK129" s="77"/>
      <c r="CHL129" s="77"/>
      <c r="CHM129" s="77"/>
      <c r="CHN129" s="77"/>
      <c r="CHO129" s="77"/>
      <c r="CHP129" s="77"/>
      <c r="CHQ129" s="77"/>
      <c r="CHR129" s="77"/>
      <c r="CHS129" s="77"/>
      <c r="CHT129" s="77"/>
      <c r="CHU129" s="77"/>
      <c r="CHV129" s="77"/>
      <c r="CHW129" s="77"/>
      <c r="CHX129" s="77"/>
      <c r="CHY129" s="77"/>
      <c r="CHZ129" s="77"/>
      <c r="CIA129" s="77"/>
      <c r="CIB129" s="77"/>
      <c r="CIC129" s="77"/>
      <c r="CID129" s="77"/>
      <c r="CIE129" s="77"/>
      <c r="CIF129" s="77"/>
      <c r="CIG129" s="77"/>
      <c r="CIH129" s="77"/>
      <c r="CII129" s="77"/>
      <c r="CIJ129" s="77"/>
      <c r="CIK129" s="77"/>
      <c r="CIL129" s="77"/>
      <c r="CIM129" s="77"/>
      <c r="CIN129" s="77"/>
      <c r="CIO129" s="77"/>
      <c r="CIP129" s="77"/>
      <c r="CIQ129" s="77"/>
      <c r="CIR129" s="77"/>
      <c r="CIS129" s="77"/>
      <c r="CIT129" s="77"/>
      <c r="CIU129" s="77"/>
      <c r="CIV129" s="77"/>
      <c r="CIW129" s="77"/>
      <c r="CIX129" s="77"/>
      <c r="CIY129" s="77"/>
      <c r="CIZ129" s="77"/>
      <c r="CJA129" s="77"/>
      <c r="CJB129" s="77"/>
      <c r="CJC129" s="77"/>
      <c r="CJD129" s="77"/>
      <c r="CJE129" s="77"/>
      <c r="CJF129" s="77"/>
      <c r="CJG129" s="77"/>
      <c r="CJH129" s="77"/>
      <c r="CJI129" s="77"/>
      <c r="CJJ129" s="77"/>
      <c r="CJK129" s="77"/>
      <c r="CJL129" s="77"/>
      <c r="CJM129" s="77"/>
      <c r="CJN129" s="77"/>
      <c r="CJO129" s="77"/>
      <c r="CJP129" s="77"/>
      <c r="CJQ129" s="77"/>
      <c r="CJR129" s="77"/>
      <c r="CJS129" s="77"/>
      <c r="CJT129" s="77"/>
      <c r="CJU129" s="77"/>
      <c r="CJV129" s="77"/>
      <c r="CJW129" s="77"/>
      <c r="CJX129" s="77"/>
      <c r="CJY129" s="77"/>
      <c r="CJZ129" s="77"/>
      <c r="CKA129" s="77"/>
      <c r="CKB129" s="77"/>
      <c r="CKC129" s="77"/>
      <c r="CKD129" s="77"/>
      <c r="CKE129" s="77"/>
      <c r="CKF129" s="77"/>
      <c r="CKG129" s="77"/>
      <c r="CKH129" s="77"/>
      <c r="CKI129" s="77"/>
      <c r="CKJ129" s="77"/>
      <c r="CKK129" s="77"/>
      <c r="CKL129" s="77"/>
      <c r="CKM129" s="77"/>
      <c r="CKN129" s="77"/>
      <c r="CKO129" s="77"/>
      <c r="CKP129" s="77"/>
      <c r="CKQ129" s="77"/>
      <c r="CKR129" s="77"/>
      <c r="CKS129" s="77"/>
      <c r="CKT129" s="77"/>
      <c r="CKU129" s="77"/>
      <c r="CKV129" s="77"/>
      <c r="CKW129" s="77"/>
      <c r="CKX129" s="77"/>
      <c r="CKY129" s="77"/>
      <c r="CKZ129" s="77"/>
      <c r="CLA129" s="77"/>
      <c r="CLB129" s="77"/>
      <c r="CLC129" s="77"/>
      <c r="CLD129" s="77"/>
      <c r="CLE129" s="77"/>
      <c r="CLF129" s="77"/>
      <c r="CLG129" s="77"/>
      <c r="CLH129" s="77"/>
      <c r="CLI129" s="77"/>
      <c r="CLJ129" s="77"/>
      <c r="CLK129" s="77"/>
      <c r="CLL129" s="77"/>
      <c r="CLM129" s="77"/>
      <c r="CLN129" s="77"/>
      <c r="CLO129" s="77"/>
      <c r="CLP129" s="77"/>
      <c r="CLQ129" s="77"/>
      <c r="CLR129" s="77"/>
      <c r="CLS129" s="77"/>
      <c r="CLT129" s="77"/>
      <c r="CLU129" s="77"/>
      <c r="CLV129" s="77"/>
      <c r="CLW129" s="77"/>
      <c r="CLX129" s="77"/>
      <c r="CLY129" s="77"/>
      <c r="CLZ129" s="77"/>
      <c r="CMA129" s="77"/>
      <c r="CMB129" s="77"/>
      <c r="CMC129" s="77"/>
      <c r="CMD129" s="77"/>
      <c r="CME129" s="77"/>
      <c r="CMF129" s="77"/>
      <c r="CMG129" s="77"/>
      <c r="CMH129" s="77"/>
      <c r="CMI129" s="77"/>
      <c r="CMJ129" s="77"/>
      <c r="CMK129" s="77"/>
      <c r="CML129" s="77"/>
      <c r="CMM129" s="77"/>
      <c r="CMN129" s="77"/>
      <c r="CMO129" s="77"/>
      <c r="CMP129" s="77"/>
      <c r="CMQ129" s="77"/>
      <c r="CMR129" s="77"/>
      <c r="CMS129" s="77"/>
      <c r="CMT129" s="77"/>
      <c r="CMU129" s="77"/>
      <c r="CMV129" s="77"/>
      <c r="CMW129" s="77"/>
      <c r="CMX129" s="77"/>
      <c r="CMY129" s="77"/>
      <c r="CMZ129" s="77"/>
      <c r="CNA129" s="77"/>
      <c r="CNB129" s="77"/>
      <c r="CNC129" s="77"/>
      <c r="CND129" s="77"/>
      <c r="CNE129" s="77"/>
      <c r="CNF129" s="77"/>
      <c r="CNG129" s="77"/>
      <c r="CNH129" s="77"/>
      <c r="CNI129" s="77"/>
      <c r="CNJ129" s="77"/>
      <c r="CNK129" s="77"/>
      <c r="CNL129" s="77"/>
      <c r="CNM129" s="77"/>
      <c r="CNN129" s="77"/>
      <c r="CNO129" s="77"/>
      <c r="CNP129" s="77"/>
      <c r="CNQ129" s="77"/>
      <c r="CNR129" s="77"/>
      <c r="CNS129" s="77"/>
      <c r="CNT129" s="77"/>
      <c r="CNU129" s="77"/>
      <c r="CNV129" s="77"/>
      <c r="CNW129" s="77"/>
      <c r="CNX129" s="77"/>
      <c r="CNY129" s="77"/>
      <c r="CNZ129" s="77"/>
      <c r="COA129" s="77"/>
      <c r="COB129" s="77"/>
      <c r="COC129" s="77"/>
      <c r="COD129" s="77"/>
      <c r="COE129" s="77"/>
      <c r="COF129" s="77"/>
      <c r="COG129" s="77"/>
      <c r="COH129" s="77"/>
      <c r="COI129" s="77"/>
      <c r="COJ129" s="77"/>
      <c r="COK129" s="77"/>
      <c r="COL129" s="77"/>
      <c r="COM129" s="77"/>
      <c r="CON129" s="77"/>
      <c r="COO129" s="77"/>
      <c r="COP129" s="77"/>
      <c r="COQ129" s="77"/>
      <c r="COR129" s="77"/>
      <c r="COS129" s="77"/>
      <c r="COT129" s="77"/>
      <c r="COU129" s="77"/>
      <c r="COV129" s="77"/>
      <c r="COW129" s="77"/>
      <c r="COX129" s="77"/>
      <c r="COY129" s="77"/>
      <c r="COZ129" s="77"/>
      <c r="CPA129" s="77"/>
      <c r="CPB129" s="77"/>
      <c r="CPC129" s="77"/>
      <c r="CPD129" s="77"/>
      <c r="CPE129" s="77"/>
      <c r="CPF129" s="77"/>
      <c r="CPG129" s="77"/>
      <c r="CPH129" s="77"/>
      <c r="CPI129" s="77"/>
      <c r="CPJ129" s="77"/>
      <c r="CPK129" s="77"/>
      <c r="CPL129" s="77"/>
      <c r="CPM129" s="77"/>
      <c r="CPN129" s="77"/>
      <c r="CPO129" s="77"/>
      <c r="CPP129" s="77"/>
      <c r="CPQ129" s="77"/>
      <c r="CPR129" s="77"/>
      <c r="CPS129" s="77"/>
      <c r="CPT129" s="77"/>
      <c r="CPU129" s="77"/>
      <c r="CPV129" s="77"/>
      <c r="CPW129" s="77"/>
      <c r="CPX129" s="77"/>
      <c r="CPY129" s="77"/>
      <c r="CPZ129" s="77"/>
      <c r="CQA129" s="77"/>
      <c r="CQB129" s="77"/>
      <c r="CQC129" s="77"/>
      <c r="CQD129" s="77"/>
      <c r="CQE129" s="77"/>
      <c r="CQF129" s="77"/>
      <c r="CQG129" s="77"/>
      <c r="CQH129" s="77"/>
      <c r="CQI129" s="77"/>
      <c r="CQJ129" s="77"/>
      <c r="CQK129" s="77"/>
      <c r="CQL129" s="77"/>
      <c r="CQM129" s="77"/>
      <c r="CQN129" s="77"/>
      <c r="CQO129" s="77"/>
      <c r="CQP129" s="77"/>
      <c r="CQQ129" s="77"/>
      <c r="CQR129" s="77"/>
      <c r="CQS129" s="77"/>
      <c r="CQT129" s="77"/>
      <c r="CQU129" s="77"/>
      <c r="CQV129" s="77"/>
      <c r="CQW129" s="77"/>
      <c r="CQX129" s="77"/>
      <c r="CQY129" s="77"/>
      <c r="CQZ129" s="77"/>
      <c r="CRA129" s="77"/>
      <c r="CRB129" s="77"/>
      <c r="CRC129" s="77"/>
      <c r="CRD129" s="77"/>
      <c r="CRE129" s="77"/>
      <c r="CRF129" s="77"/>
      <c r="CRG129" s="77"/>
      <c r="CRH129" s="77"/>
      <c r="CRI129" s="77"/>
      <c r="CRJ129" s="77"/>
      <c r="CRK129" s="77"/>
      <c r="CRL129" s="77"/>
      <c r="CRM129" s="77"/>
      <c r="CRN129" s="77"/>
      <c r="CRO129" s="77"/>
      <c r="CRP129" s="77"/>
      <c r="CRQ129" s="77"/>
      <c r="CRR129" s="77"/>
      <c r="CRS129" s="77"/>
      <c r="CRT129" s="77"/>
      <c r="CRU129" s="77"/>
      <c r="CRV129" s="77"/>
      <c r="CRW129" s="77"/>
      <c r="CRX129" s="77"/>
      <c r="CRY129" s="77"/>
      <c r="CRZ129" s="77"/>
      <c r="CSA129" s="77"/>
      <c r="CSB129" s="77"/>
      <c r="CSC129" s="77"/>
      <c r="CSD129" s="77"/>
      <c r="CSE129" s="77"/>
      <c r="CSF129" s="77"/>
      <c r="CSG129" s="77"/>
      <c r="CSH129" s="77"/>
      <c r="CSI129" s="77"/>
      <c r="CSJ129" s="77"/>
      <c r="CSK129" s="77"/>
      <c r="CSL129" s="77"/>
      <c r="CSM129" s="77"/>
      <c r="CSN129" s="77"/>
      <c r="CSO129" s="77"/>
      <c r="CSP129" s="77"/>
      <c r="CSQ129" s="77"/>
      <c r="CSR129" s="77"/>
      <c r="CSS129" s="77"/>
      <c r="CST129" s="77"/>
      <c r="CSU129" s="77"/>
      <c r="CSV129" s="77"/>
      <c r="CSW129" s="77"/>
      <c r="CSX129" s="77"/>
      <c r="CSY129" s="77"/>
      <c r="CSZ129" s="77"/>
      <c r="CTA129" s="77"/>
      <c r="CTB129" s="77"/>
      <c r="CTC129" s="77"/>
      <c r="CTD129" s="77"/>
      <c r="CTE129" s="77"/>
      <c r="CTF129" s="77"/>
      <c r="CTG129" s="77"/>
      <c r="CTH129" s="77"/>
      <c r="CTI129" s="77"/>
      <c r="CTJ129" s="77"/>
      <c r="CTK129" s="77"/>
      <c r="CTL129" s="77"/>
      <c r="CTM129" s="77"/>
      <c r="CTN129" s="77"/>
      <c r="CTO129" s="77"/>
      <c r="CTP129" s="77"/>
      <c r="CTQ129" s="77"/>
      <c r="CTR129" s="77"/>
      <c r="CTS129" s="77"/>
      <c r="CTT129" s="77"/>
      <c r="CTU129" s="77"/>
      <c r="CTV129" s="77"/>
      <c r="CTW129" s="77"/>
      <c r="CTX129" s="77"/>
      <c r="CTY129" s="77"/>
      <c r="CTZ129" s="77"/>
      <c r="CUA129" s="77"/>
      <c r="CUB129" s="77"/>
      <c r="CUC129" s="77"/>
      <c r="CUD129" s="77"/>
      <c r="CUE129" s="77"/>
      <c r="CUF129" s="77"/>
      <c r="CUG129" s="77"/>
      <c r="CUH129" s="77"/>
      <c r="CUI129" s="77"/>
      <c r="CUJ129" s="77"/>
      <c r="CUK129" s="77"/>
      <c r="CUL129" s="77"/>
      <c r="CUM129" s="77"/>
      <c r="CUN129" s="77"/>
      <c r="CUO129" s="77"/>
      <c r="CUP129" s="77"/>
      <c r="CUQ129" s="77"/>
      <c r="CUR129" s="77"/>
      <c r="CUS129" s="77"/>
      <c r="CUT129" s="77"/>
      <c r="CUU129" s="77"/>
      <c r="CUV129" s="77"/>
      <c r="CUW129" s="77"/>
      <c r="CUX129" s="77"/>
      <c r="CUY129" s="77"/>
      <c r="CUZ129" s="77"/>
      <c r="CVA129" s="77"/>
      <c r="CVB129" s="77"/>
      <c r="CVC129" s="77"/>
      <c r="CVD129" s="77"/>
      <c r="CVE129" s="77"/>
      <c r="CVF129" s="77"/>
      <c r="CVG129" s="77"/>
      <c r="CVH129" s="77"/>
      <c r="CVI129" s="77"/>
      <c r="CVJ129" s="77"/>
      <c r="CVK129" s="77"/>
      <c r="CVL129" s="77"/>
      <c r="CVM129" s="77"/>
      <c r="CVN129" s="77"/>
      <c r="CVO129" s="77"/>
      <c r="CVP129" s="77"/>
      <c r="CVQ129" s="77"/>
      <c r="CVR129" s="77"/>
      <c r="CVS129" s="77"/>
      <c r="CVT129" s="77"/>
      <c r="CVU129" s="77"/>
      <c r="CVV129" s="77"/>
      <c r="CVW129" s="77"/>
      <c r="CVX129" s="77"/>
      <c r="CVY129" s="77"/>
      <c r="CVZ129" s="77"/>
      <c r="CWA129" s="77"/>
      <c r="CWB129" s="77"/>
      <c r="CWC129" s="77"/>
      <c r="CWD129" s="77"/>
      <c r="CWE129" s="77"/>
      <c r="CWF129" s="77"/>
      <c r="CWG129" s="77"/>
      <c r="CWH129" s="77"/>
      <c r="CWI129" s="77"/>
      <c r="CWJ129" s="77"/>
      <c r="CWK129" s="77"/>
      <c r="CWL129" s="77"/>
      <c r="CWM129" s="77"/>
      <c r="CWN129" s="77"/>
      <c r="CWO129" s="77"/>
      <c r="CWP129" s="77"/>
      <c r="CWQ129" s="77"/>
      <c r="CWR129" s="77"/>
      <c r="CWS129" s="77"/>
      <c r="CWT129" s="77"/>
      <c r="CWU129" s="77"/>
      <c r="CWV129" s="77"/>
      <c r="CWW129" s="77"/>
      <c r="CWX129" s="77"/>
      <c r="CWY129" s="77"/>
      <c r="CWZ129" s="77"/>
      <c r="CXA129" s="77"/>
      <c r="CXB129" s="77"/>
      <c r="CXC129" s="77"/>
      <c r="CXD129" s="77"/>
      <c r="CXE129" s="77"/>
      <c r="CXF129" s="77"/>
      <c r="CXG129" s="77"/>
      <c r="CXH129" s="77"/>
      <c r="CXI129" s="77"/>
      <c r="CXJ129" s="77"/>
      <c r="CXK129" s="77"/>
      <c r="CXL129" s="77"/>
      <c r="CXM129" s="77"/>
      <c r="CXN129" s="77"/>
      <c r="CXO129" s="77"/>
      <c r="CXP129" s="77"/>
      <c r="CXQ129" s="77"/>
      <c r="CXR129" s="77"/>
      <c r="CXS129" s="77"/>
      <c r="CXT129" s="77"/>
      <c r="CXU129" s="77"/>
      <c r="CXV129" s="77"/>
      <c r="CXW129" s="77"/>
      <c r="CXX129" s="77"/>
      <c r="CXY129" s="77"/>
      <c r="CXZ129" s="77"/>
      <c r="CYA129" s="77"/>
      <c r="CYB129" s="77"/>
      <c r="CYC129" s="77"/>
      <c r="CYD129" s="77"/>
      <c r="CYE129" s="77"/>
      <c r="CYF129" s="77"/>
      <c r="CYG129" s="77"/>
      <c r="CYH129" s="77"/>
      <c r="CYI129" s="77"/>
      <c r="CYJ129" s="77"/>
      <c r="CYK129" s="77"/>
      <c r="CYL129" s="77"/>
      <c r="CYM129" s="77"/>
      <c r="CYN129" s="77"/>
      <c r="CYO129" s="77"/>
      <c r="CYP129" s="77"/>
      <c r="CYQ129" s="77"/>
      <c r="CYR129" s="77"/>
      <c r="CYS129" s="77"/>
      <c r="CYT129" s="77"/>
      <c r="CYU129" s="77"/>
      <c r="CYV129" s="77"/>
      <c r="CYW129" s="77"/>
      <c r="CYX129" s="77"/>
      <c r="CYY129" s="77"/>
      <c r="CYZ129" s="77"/>
      <c r="CZA129" s="77"/>
      <c r="CZB129" s="77"/>
      <c r="CZC129" s="77"/>
      <c r="CZD129" s="77"/>
      <c r="CZE129" s="77"/>
      <c r="CZF129" s="77"/>
      <c r="CZG129" s="77"/>
      <c r="CZH129" s="77"/>
      <c r="CZI129" s="77"/>
      <c r="CZJ129" s="77"/>
      <c r="CZK129" s="77"/>
      <c r="CZL129" s="77"/>
      <c r="CZM129" s="77"/>
      <c r="CZN129" s="77"/>
      <c r="CZO129" s="77"/>
      <c r="CZP129" s="77"/>
      <c r="CZQ129" s="77"/>
      <c r="CZR129" s="77"/>
      <c r="CZS129" s="77"/>
      <c r="CZT129" s="77"/>
      <c r="CZU129" s="77"/>
      <c r="CZV129" s="77"/>
      <c r="CZW129" s="77"/>
      <c r="CZX129" s="77"/>
      <c r="CZY129" s="77"/>
      <c r="CZZ129" s="77"/>
      <c r="DAA129" s="77"/>
      <c r="DAB129" s="77"/>
      <c r="DAC129" s="77"/>
      <c r="DAD129" s="77"/>
      <c r="DAE129" s="77"/>
      <c r="DAF129" s="77"/>
      <c r="DAG129" s="77"/>
      <c r="DAH129" s="77"/>
      <c r="DAI129" s="77"/>
      <c r="DAJ129" s="77"/>
      <c r="DAK129" s="77"/>
      <c r="DAL129" s="77"/>
      <c r="DAM129" s="77"/>
      <c r="DAN129" s="77"/>
      <c r="DAO129" s="77"/>
      <c r="DAP129" s="77"/>
      <c r="DAQ129" s="77"/>
      <c r="DAR129" s="77"/>
      <c r="DAS129" s="77"/>
      <c r="DAT129" s="77"/>
      <c r="DAU129" s="77"/>
      <c r="DAV129" s="77"/>
      <c r="DAW129" s="77"/>
      <c r="DAX129" s="77"/>
      <c r="DAY129" s="77"/>
      <c r="DAZ129" s="77"/>
      <c r="DBA129" s="77"/>
      <c r="DBB129" s="77"/>
      <c r="DBC129" s="77"/>
      <c r="DBD129" s="77"/>
      <c r="DBE129" s="77"/>
      <c r="DBF129" s="77"/>
      <c r="DBG129" s="77"/>
      <c r="DBH129" s="77"/>
      <c r="DBI129" s="77"/>
      <c r="DBJ129" s="77"/>
      <c r="DBK129" s="77"/>
      <c r="DBL129" s="77"/>
      <c r="DBM129" s="77"/>
      <c r="DBN129" s="77"/>
      <c r="DBO129" s="77"/>
      <c r="DBP129" s="77"/>
      <c r="DBQ129" s="77"/>
      <c r="DBR129" s="77"/>
      <c r="DBS129" s="77"/>
      <c r="DBT129" s="77"/>
      <c r="DBU129" s="77"/>
      <c r="DBV129" s="77"/>
      <c r="DBW129" s="77"/>
      <c r="DBX129" s="77"/>
      <c r="DBY129" s="77"/>
      <c r="DBZ129" s="77"/>
      <c r="DCA129" s="77"/>
      <c r="DCB129" s="77"/>
      <c r="DCC129" s="77"/>
      <c r="DCD129" s="77"/>
      <c r="DCE129" s="77"/>
      <c r="DCF129" s="77"/>
      <c r="DCG129" s="77"/>
      <c r="DCH129" s="77"/>
      <c r="DCI129" s="77"/>
      <c r="DCJ129" s="77"/>
      <c r="DCK129" s="77"/>
      <c r="DCL129" s="77"/>
      <c r="DCM129" s="77"/>
      <c r="DCN129" s="77"/>
      <c r="DCO129" s="77"/>
      <c r="DCP129" s="77"/>
      <c r="DCQ129" s="77"/>
      <c r="DCR129" s="77"/>
      <c r="DCS129" s="77"/>
      <c r="DCT129" s="77"/>
      <c r="DCU129" s="77"/>
      <c r="DCV129" s="77"/>
      <c r="DCW129" s="77"/>
      <c r="DCX129" s="77"/>
      <c r="DCY129" s="77"/>
      <c r="DCZ129" s="77"/>
      <c r="DDA129" s="77"/>
      <c r="DDB129" s="77"/>
      <c r="DDC129" s="77"/>
      <c r="DDD129" s="77"/>
      <c r="DDE129" s="77"/>
      <c r="DDF129" s="77"/>
      <c r="DDG129" s="77"/>
      <c r="DDH129" s="77"/>
      <c r="DDI129" s="77"/>
      <c r="DDJ129" s="77"/>
      <c r="DDK129" s="77"/>
      <c r="DDL129" s="77"/>
      <c r="DDM129" s="77"/>
      <c r="DDN129" s="77"/>
      <c r="DDO129" s="77"/>
      <c r="DDP129" s="77"/>
      <c r="DDQ129" s="77"/>
      <c r="DDR129" s="77"/>
      <c r="DDS129" s="77"/>
      <c r="DDT129" s="77"/>
      <c r="DDU129" s="77"/>
      <c r="DDV129" s="77"/>
      <c r="DDW129" s="77"/>
      <c r="DDX129" s="77"/>
      <c r="DDY129" s="77"/>
      <c r="DDZ129" s="77"/>
      <c r="DEA129" s="77"/>
      <c r="DEB129" s="77"/>
      <c r="DEC129" s="77"/>
      <c r="DED129" s="77"/>
      <c r="DEE129" s="77"/>
      <c r="DEF129" s="77"/>
      <c r="DEG129" s="77"/>
      <c r="DEH129" s="77"/>
      <c r="DEI129" s="77"/>
      <c r="DEJ129" s="77"/>
      <c r="DEK129" s="77"/>
      <c r="DEL129" s="77"/>
      <c r="DEM129" s="77"/>
      <c r="DEN129" s="77"/>
      <c r="DEO129" s="77"/>
      <c r="DEP129" s="77"/>
      <c r="DEQ129" s="77"/>
      <c r="DER129" s="77"/>
      <c r="DES129" s="77"/>
      <c r="DET129" s="77"/>
      <c r="DEU129" s="77"/>
      <c r="DEV129" s="77"/>
      <c r="DEW129" s="77"/>
      <c r="DEX129" s="77"/>
      <c r="DEY129" s="77"/>
      <c r="DEZ129" s="77"/>
      <c r="DFA129" s="77"/>
      <c r="DFB129" s="77"/>
      <c r="DFC129" s="77"/>
      <c r="DFD129" s="77"/>
      <c r="DFE129" s="77"/>
      <c r="DFF129" s="77"/>
      <c r="DFG129" s="77"/>
      <c r="DFH129" s="77"/>
      <c r="DFI129" s="77"/>
      <c r="DFJ129" s="77"/>
      <c r="DFK129" s="77"/>
      <c r="DFL129" s="77"/>
      <c r="DFM129" s="77"/>
      <c r="DFN129" s="77"/>
      <c r="DFO129" s="77"/>
      <c r="DFP129" s="77"/>
      <c r="DFQ129" s="77"/>
      <c r="DFR129" s="77"/>
      <c r="DFS129" s="77"/>
      <c r="DFT129" s="77"/>
      <c r="DFU129" s="77"/>
      <c r="DFV129" s="77"/>
      <c r="DFW129" s="77"/>
      <c r="DFX129" s="77"/>
      <c r="DFY129" s="77"/>
      <c r="DFZ129" s="77"/>
      <c r="DGA129" s="77"/>
      <c r="DGB129" s="77"/>
      <c r="DGC129" s="77"/>
      <c r="DGD129" s="77"/>
      <c r="DGE129" s="77"/>
      <c r="DGF129" s="77"/>
      <c r="DGG129" s="77"/>
      <c r="DGH129" s="77"/>
      <c r="DGI129" s="77"/>
      <c r="DGJ129" s="77"/>
      <c r="DGK129" s="77"/>
      <c r="DGL129" s="77"/>
      <c r="DGM129" s="77"/>
      <c r="DGN129" s="77"/>
      <c r="DGO129" s="77"/>
      <c r="DGP129" s="77"/>
      <c r="DGQ129" s="77"/>
      <c r="DGR129" s="77"/>
      <c r="DGS129" s="77"/>
      <c r="DGT129" s="77"/>
      <c r="DGU129" s="77"/>
      <c r="DGV129" s="77"/>
      <c r="DGW129" s="77"/>
      <c r="DGX129" s="77"/>
      <c r="DGY129" s="77"/>
      <c r="DGZ129" s="77"/>
      <c r="DHA129" s="77"/>
      <c r="DHB129" s="77"/>
      <c r="DHC129" s="77"/>
      <c r="DHD129" s="77"/>
      <c r="DHE129" s="77"/>
      <c r="DHF129" s="77"/>
      <c r="DHG129" s="77"/>
      <c r="DHH129" s="77"/>
      <c r="DHI129" s="77"/>
      <c r="DHJ129" s="77"/>
      <c r="DHK129" s="77"/>
      <c r="DHL129" s="77"/>
      <c r="DHM129" s="77"/>
      <c r="DHN129" s="77"/>
      <c r="DHO129" s="77"/>
      <c r="DHP129" s="77"/>
      <c r="DHQ129" s="77"/>
      <c r="DHR129" s="77"/>
      <c r="DHS129" s="77"/>
      <c r="DHT129" s="77"/>
      <c r="DHU129" s="77"/>
      <c r="DHV129" s="77"/>
      <c r="DHW129" s="77"/>
      <c r="DHX129" s="77"/>
      <c r="DHY129" s="77"/>
      <c r="DHZ129" s="77"/>
      <c r="DIA129" s="77"/>
      <c r="DIB129" s="77"/>
      <c r="DIC129" s="77"/>
      <c r="DID129" s="77"/>
      <c r="DIE129" s="77"/>
      <c r="DIF129" s="77"/>
      <c r="DIG129" s="77"/>
      <c r="DIH129" s="77"/>
      <c r="DII129" s="77"/>
      <c r="DIJ129" s="77"/>
      <c r="DIK129" s="77"/>
      <c r="DIL129" s="77"/>
      <c r="DIM129" s="77"/>
      <c r="DIN129" s="77"/>
      <c r="DIO129" s="77"/>
      <c r="DIP129" s="77"/>
      <c r="DIQ129" s="77"/>
      <c r="DIR129" s="77"/>
      <c r="DIS129" s="77"/>
      <c r="DIT129" s="77"/>
      <c r="DIU129" s="77"/>
      <c r="DIV129" s="77"/>
      <c r="DIW129" s="77"/>
      <c r="DIX129" s="77"/>
      <c r="DIY129" s="77"/>
      <c r="DIZ129" s="77"/>
      <c r="DJA129" s="77"/>
      <c r="DJB129" s="77"/>
      <c r="DJC129" s="77"/>
      <c r="DJD129" s="77"/>
      <c r="DJE129" s="77"/>
      <c r="DJF129" s="77"/>
      <c r="DJG129" s="77"/>
      <c r="DJH129" s="77"/>
      <c r="DJI129" s="77"/>
      <c r="DJJ129" s="77"/>
      <c r="DJK129" s="77"/>
      <c r="DJL129" s="77"/>
      <c r="DJM129" s="77"/>
      <c r="DJN129" s="77"/>
      <c r="DJO129" s="77"/>
      <c r="DJP129" s="77"/>
      <c r="DJQ129" s="77"/>
      <c r="DJR129" s="77"/>
      <c r="DJS129" s="77"/>
      <c r="DJT129" s="77"/>
      <c r="DJU129" s="77"/>
      <c r="DJV129" s="77"/>
      <c r="DJW129" s="77"/>
      <c r="DJX129" s="77"/>
      <c r="DJY129" s="77"/>
      <c r="DJZ129" s="77"/>
      <c r="DKA129" s="77"/>
      <c r="DKB129" s="77"/>
      <c r="DKC129" s="77"/>
      <c r="DKD129" s="77"/>
      <c r="DKE129" s="77"/>
      <c r="DKF129" s="77"/>
      <c r="DKG129" s="77"/>
      <c r="DKH129" s="77"/>
      <c r="DKI129" s="77"/>
      <c r="DKJ129" s="77"/>
      <c r="DKK129" s="77"/>
      <c r="DKL129" s="77"/>
      <c r="DKM129" s="77"/>
      <c r="DKN129" s="77"/>
      <c r="DKO129" s="77"/>
      <c r="DKP129" s="77"/>
      <c r="DKQ129" s="77"/>
      <c r="DKR129" s="77"/>
      <c r="DKS129" s="77"/>
      <c r="DKT129" s="77"/>
      <c r="DKU129" s="77"/>
      <c r="DKV129" s="77"/>
      <c r="DKW129" s="77"/>
      <c r="DKX129" s="77"/>
      <c r="DKY129" s="77"/>
      <c r="DKZ129" s="77"/>
      <c r="DLA129" s="77"/>
      <c r="DLB129" s="77"/>
      <c r="DLC129" s="77"/>
      <c r="DLD129" s="77"/>
      <c r="DLE129" s="77"/>
      <c r="DLF129" s="77"/>
      <c r="DLG129" s="77"/>
      <c r="DLH129" s="77"/>
      <c r="DLI129" s="77"/>
      <c r="DLJ129" s="77"/>
      <c r="DLK129" s="77"/>
      <c r="DLL129" s="77"/>
      <c r="DLM129" s="77"/>
      <c r="DLN129" s="77"/>
      <c r="DLO129" s="77"/>
      <c r="DLP129" s="77"/>
      <c r="DLQ129" s="77"/>
      <c r="DLR129" s="77"/>
      <c r="DLS129" s="77"/>
      <c r="DLT129" s="77"/>
      <c r="DLU129" s="77"/>
      <c r="DLV129" s="77"/>
      <c r="DLW129" s="77"/>
      <c r="DLX129" s="77"/>
      <c r="DLY129" s="77"/>
      <c r="DLZ129" s="77"/>
      <c r="DMA129" s="77"/>
      <c r="DMB129" s="77"/>
      <c r="DMC129" s="77"/>
      <c r="DMD129" s="77"/>
      <c r="DME129" s="77"/>
      <c r="DMF129" s="77"/>
      <c r="DMG129" s="77"/>
      <c r="DMH129" s="77"/>
      <c r="DMI129" s="77"/>
      <c r="DMJ129" s="77"/>
      <c r="DMK129" s="77"/>
      <c r="DML129" s="77"/>
      <c r="DMM129" s="77"/>
      <c r="DMN129" s="77"/>
      <c r="DMO129" s="77"/>
      <c r="DMP129" s="77"/>
      <c r="DMQ129" s="77"/>
      <c r="DMR129" s="77"/>
      <c r="DMS129" s="77"/>
      <c r="DMT129" s="77"/>
      <c r="DMU129" s="77"/>
      <c r="DMV129" s="77"/>
      <c r="DMW129" s="77"/>
      <c r="DMX129" s="77"/>
      <c r="DMY129" s="77"/>
      <c r="DMZ129" s="77"/>
      <c r="DNA129" s="77"/>
      <c r="DNB129" s="77"/>
      <c r="DNC129" s="77"/>
      <c r="DND129" s="77"/>
      <c r="DNE129" s="77"/>
      <c r="DNF129" s="77"/>
      <c r="DNG129" s="77"/>
      <c r="DNH129" s="77"/>
      <c r="DNI129" s="77"/>
      <c r="DNJ129" s="77"/>
      <c r="DNK129" s="77"/>
      <c r="DNL129" s="77"/>
      <c r="DNM129" s="77"/>
      <c r="DNN129" s="77"/>
      <c r="DNO129" s="77"/>
      <c r="DNP129" s="77"/>
      <c r="DNQ129" s="77"/>
      <c r="DNR129" s="77"/>
      <c r="DNS129" s="77"/>
      <c r="DNT129" s="77"/>
      <c r="DNU129" s="77"/>
      <c r="DNV129" s="77"/>
      <c r="DNW129" s="77"/>
      <c r="DNX129" s="77"/>
      <c r="DNY129" s="77"/>
      <c r="DNZ129" s="77"/>
      <c r="DOA129" s="77"/>
      <c r="DOB129" s="77"/>
      <c r="DOC129" s="77"/>
      <c r="DOD129" s="77"/>
      <c r="DOE129" s="77"/>
      <c r="DOF129" s="77"/>
      <c r="DOG129" s="77"/>
      <c r="DOH129" s="77"/>
      <c r="DOI129" s="77"/>
      <c r="DOJ129" s="77"/>
      <c r="DOK129" s="77"/>
      <c r="DOL129" s="77"/>
      <c r="DOM129" s="77"/>
      <c r="DON129" s="77"/>
      <c r="DOO129" s="77"/>
      <c r="DOP129" s="77"/>
      <c r="DOQ129" s="77"/>
      <c r="DOR129" s="77"/>
      <c r="DOS129" s="77"/>
      <c r="DOT129" s="77"/>
      <c r="DOU129" s="77"/>
      <c r="DOV129" s="77"/>
      <c r="DOW129" s="77"/>
      <c r="DOX129" s="77"/>
      <c r="DOY129" s="77"/>
      <c r="DOZ129" s="77"/>
      <c r="DPA129" s="77"/>
      <c r="DPB129" s="77"/>
      <c r="DPC129" s="77"/>
      <c r="DPD129" s="77"/>
      <c r="DPE129" s="77"/>
      <c r="DPF129" s="77"/>
      <c r="DPG129" s="77"/>
      <c r="DPH129" s="77"/>
      <c r="DPI129" s="77"/>
      <c r="DPJ129" s="77"/>
      <c r="DPK129" s="77"/>
      <c r="DPL129" s="77"/>
      <c r="DPM129" s="77"/>
      <c r="DPN129" s="77"/>
      <c r="DPO129" s="77"/>
      <c r="DPP129" s="77"/>
      <c r="DPQ129" s="77"/>
      <c r="DPR129" s="77"/>
      <c r="DPS129" s="77"/>
      <c r="DPT129" s="77"/>
      <c r="DPU129" s="77"/>
      <c r="DPV129" s="77"/>
      <c r="DPW129" s="77"/>
      <c r="DPX129" s="77"/>
      <c r="DPY129" s="77"/>
      <c r="DPZ129" s="77"/>
      <c r="DQA129" s="77"/>
      <c r="DQB129" s="77"/>
      <c r="DQC129" s="77"/>
      <c r="DQD129" s="77"/>
      <c r="DQE129" s="77"/>
      <c r="DQF129" s="77"/>
      <c r="DQG129" s="77"/>
      <c r="DQH129" s="77"/>
      <c r="DQI129" s="77"/>
      <c r="DQJ129" s="77"/>
      <c r="DQK129" s="77"/>
      <c r="DQL129" s="77"/>
      <c r="DQM129" s="77"/>
      <c r="DQN129" s="77"/>
      <c r="DQO129" s="77"/>
      <c r="DQP129" s="77"/>
      <c r="DQQ129" s="77"/>
      <c r="DQR129" s="77"/>
      <c r="DQS129" s="77"/>
      <c r="DQT129" s="77"/>
      <c r="DQU129" s="77"/>
      <c r="DQV129" s="77"/>
      <c r="DQW129" s="77"/>
      <c r="DQX129" s="77"/>
      <c r="DQY129" s="77"/>
      <c r="DQZ129" s="77"/>
      <c r="DRA129" s="77"/>
      <c r="DRB129" s="77"/>
      <c r="DRC129" s="77"/>
      <c r="DRD129" s="77"/>
      <c r="DRE129" s="77"/>
      <c r="DRF129" s="77"/>
      <c r="DRG129" s="77"/>
      <c r="DRH129" s="77"/>
      <c r="DRI129" s="77"/>
      <c r="DRJ129" s="77"/>
      <c r="DRK129" s="77"/>
      <c r="DRL129" s="77"/>
      <c r="DRM129" s="77"/>
      <c r="DRN129" s="77"/>
      <c r="DRO129" s="77"/>
      <c r="DRP129" s="77"/>
      <c r="DRQ129" s="77"/>
      <c r="DRR129" s="77"/>
      <c r="DRS129" s="77"/>
      <c r="DRT129" s="77"/>
      <c r="DRU129" s="77"/>
      <c r="DRV129" s="77"/>
      <c r="DRW129" s="77"/>
      <c r="DRX129" s="77"/>
      <c r="DRY129" s="77"/>
      <c r="DRZ129" s="77"/>
      <c r="DSA129" s="77"/>
      <c r="DSB129" s="77"/>
      <c r="DSC129" s="77"/>
      <c r="DSD129" s="77"/>
      <c r="DSE129" s="77"/>
      <c r="DSF129" s="77"/>
      <c r="DSG129" s="77"/>
      <c r="DSH129" s="77"/>
      <c r="DSI129" s="77"/>
      <c r="DSJ129" s="77"/>
      <c r="DSK129" s="77"/>
      <c r="DSL129" s="77"/>
      <c r="DSM129" s="77"/>
      <c r="DSN129" s="77"/>
      <c r="DSO129" s="77"/>
      <c r="DSP129" s="77"/>
      <c r="DSQ129" s="77"/>
      <c r="DSR129" s="77"/>
      <c r="DSS129" s="77"/>
      <c r="DST129" s="77"/>
      <c r="DSU129" s="77"/>
      <c r="DSV129" s="77"/>
      <c r="DSW129" s="77"/>
      <c r="DSX129" s="77"/>
      <c r="DSY129" s="77"/>
      <c r="DSZ129" s="77"/>
      <c r="DTA129" s="77"/>
      <c r="DTB129" s="77"/>
      <c r="DTC129" s="77"/>
      <c r="DTD129" s="77"/>
      <c r="DTE129" s="77"/>
      <c r="DTF129" s="77"/>
      <c r="DTG129" s="77"/>
      <c r="DTH129" s="77"/>
      <c r="DTI129" s="77"/>
      <c r="DTJ129" s="77"/>
      <c r="DTK129" s="77"/>
      <c r="DTL129" s="77"/>
      <c r="DTM129" s="77"/>
      <c r="DTN129" s="77"/>
      <c r="DTO129" s="77"/>
      <c r="DTP129" s="77"/>
      <c r="DTQ129" s="77"/>
      <c r="DTR129" s="77"/>
      <c r="DTS129" s="77"/>
      <c r="DTT129" s="77"/>
      <c r="DTU129" s="77"/>
      <c r="DTV129" s="77"/>
      <c r="DTW129" s="77"/>
      <c r="DTX129" s="77"/>
      <c r="DTY129" s="77"/>
      <c r="DTZ129" s="77"/>
      <c r="DUA129" s="77"/>
      <c r="DUB129" s="77"/>
      <c r="DUC129" s="77"/>
      <c r="DUD129" s="77"/>
      <c r="DUE129" s="77"/>
      <c r="DUF129" s="77"/>
      <c r="DUG129" s="77"/>
      <c r="DUH129" s="77"/>
      <c r="DUI129" s="77"/>
      <c r="DUJ129" s="77"/>
      <c r="DUK129" s="77"/>
      <c r="DUL129" s="77"/>
      <c r="DUM129" s="77"/>
      <c r="DUN129" s="77"/>
      <c r="DUO129" s="77"/>
      <c r="DUP129" s="77"/>
      <c r="DUQ129" s="77"/>
      <c r="DUR129" s="77"/>
      <c r="DUS129" s="77"/>
      <c r="DUT129" s="77"/>
      <c r="DUU129" s="77"/>
      <c r="DUV129" s="77"/>
      <c r="DUW129" s="77"/>
      <c r="DUX129" s="77"/>
      <c r="DUY129" s="77"/>
      <c r="DUZ129" s="77"/>
      <c r="DVA129" s="77"/>
      <c r="DVB129" s="77"/>
      <c r="DVC129" s="77"/>
      <c r="DVD129" s="77"/>
      <c r="DVE129" s="77"/>
      <c r="DVF129" s="77"/>
      <c r="DVG129" s="77"/>
      <c r="DVH129" s="77"/>
      <c r="DVI129" s="77"/>
      <c r="DVJ129" s="77"/>
      <c r="DVK129" s="77"/>
      <c r="DVL129" s="77"/>
      <c r="DVM129" s="77"/>
      <c r="DVN129" s="77"/>
      <c r="DVO129" s="77"/>
      <c r="DVP129" s="77"/>
      <c r="DVQ129" s="77"/>
      <c r="DVR129" s="77"/>
      <c r="DVS129" s="77"/>
      <c r="DVT129" s="77"/>
      <c r="DVU129" s="77"/>
      <c r="DVV129" s="77"/>
      <c r="DVW129" s="77"/>
      <c r="DVX129" s="77"/>
      <c r="DVY129" s="77"/>
      <c r="DVZ129" s="77"/>
      <c r="DWA129" s="77"/>
      <c r="DWB129" s="77"/>
      <c r="DWC129" s="77"/>
      <c r="DWD129" s="77"/>
      <c r="DWE129" s="77"/>
      <c r="DWF129" s="77"/>
      <c r="DWG129" s="77"/>
      <c r="DWH129" s="77"/>
      <c r="DWI129" s="77"/>
      <c r="DWJ129" s="77"/>
      <c r="DWK129" s="77"/>
      <c r="DWL129" s="77"/>
      <c r="DWM129" s="77"/>
      <c r="DWN129" s="77"/>
      <c r="DWO129" s="77"/>
      <c r="DWP129" s="77"/>
      <c r="DWQ129" s="77"/>
      <c r="DWR129" s="77"/>
      <c r="DWS129" s="77"/>
      <c r="DWT129" s="77"/>
      <c r="DWU129" s="77"/>
      <c r="DWV129" s="77"/>
      <c r="DWW129" s="77"/>
      <c r="DWX129" s="77"/>
      <c r="DWY129" s="77"/>
      <c r="DWZ129" s="77"/>
      <c r="DXA129" s="77"/>
      <c r="DXB129" s="77"/>
      <c r="DXC129" s="77"/>
      <c r="DXD129" s="77"/>
      <c r="DXE129" s="77"/>
      <c r="DXF129" s="77"/>
      <c r="DXG129" s="77"/>
      <c r="DXH129" s="77"/>
      <c r="DXI129" s="77"/>
      <c r="DXJ129" s="77"/>
      <c r="DXK129" s="77"/>
      <c r="DXL129" s="77"/>
      <c r="DXM129" s="77"/>
      <c r="DXN129" s="77"/>
      <c r="DXO129" s="77"/>
      <c r="DXP129" s="77"/>
      <c r="DXQ129" s="77"/>
      <c r="DXR129" s="77"/>
      <c r="DXS129" s="77"/>
      <c r="DXT129" s="77"/>
      <c r="DXU129" s="77"/>
      <c r="DXV129" s="77"/>
      <c r="DXW129" s="77"/>
      <c r="DXX129" s="77"/>
      <c r="DXY129" s="77"/>
      <c r="DXZ129" s="77"/>
      <c r="DYA129" s="77"/>
      <c r="DYB129" s="77"/>
      <c r="DYC129" s="77"/>
      <c r="DYD129" s="77"/>
      <c r="DYE129" s="77"/>
      <c r="DYF129" s="77"/>
      <c r="DYG129" s="77"/>
      <c r="DYH129" s="77"/>
      <c r="DYI129" s="77"/>
      <c r="DYJ129" s="77"/>
      <c r="DYK129" s="77"/>
      <c r="DYL129" s="77"/>
      <c r="DYM129" s="77"/>
      <c r="DYN129" s="77"/>
      <c r="DYO129" s="77"/>
      <c r="DYP129" s="77"/>
      <c r="DYQ129" s="77"/>
      <c r="DYR129" s="77"/>
      <c r="DYS129" s="77"/>
      <c r="DYT129" s="77"/>
      <c r="DYU129" s="77"/>
      <c r="DYV129" s="77"/>
      <c r="DYW129" s="77"/>
      <c r="DYX129" s="77"/>
      <c r="DYY129" s="77"/>
      <c r="DYZ129" s="77"/>
      <c r="DZA129" s="77"/>
      <c r="DZB129" s="77"/>
      <c r="DZC129" s="77"/>
      <c r="DZD129" s="77"/>
      <c r="DZE129" s="77"/>
      <c r="DZF129" s="77"/>
      <c r="DZG129" s="77"/>
      <c r="DZH129" s="77"/>
      <c r="DZI129" s="77"/>
      <c r="DZJ129" s="77"/>
      <c r="DZK129" s="77"/>
      <c r="DZL129" s="77"/>
      <c r="DZM129" s="77"/>
      <c r="DZN129" s="77"/>
      <c r="DZO129" s="77"/>
      <c r="DZP129" s="77"/>
      <c r="DZQ129" s="77"/>
      <c r="DZR129" s="77"/>
      <c r="DZS129" s="77"/>
      <c r="DZT129" s="77"/>
      <c r="DZU129" s="77"/>
      <c r="DZV129" s="77"/>
      <c r="DZW129" s="77"/>
      <c r="DZX129" s="77"/>
      <c r="DZY129" s="77"/>
      <c r="DZZ129" s="77"/>
      <c r="EAA129" s="77"/>
      <c r="EAB129" s="77"/>
      <c r="EAC129" s="77"/>
      <c r="EAD129" s="77"/>
      <c r="EAE129" s="77"/>
      <c r="EAF129" s="77"/>
      <c r="EAG129" s="77"/>
      <c r="EAH129" s="77"/>
      <c r="EAI129" s="77"/>
      <c r="EAJ129" s="77"/>
      <c r="EAK129" s="77"/>
      <c r="EAL129" s="77"/>
      <c r="EAM129" s="77"/>
      <c r="EAN129" s="77"/>
      <c r="EAO129" s="77"/>
      <c r="EAP129" s="77"/>
      <c r="EAQ129" s="77"/>
      <c r="EAR129" s="77"/>
      <c r="EAS129" s="77"/>
      <c r="EAT129" s="77"/>
      <c r="EAU129" s="77"/>
      <c r="EAV129" s="77"/>
      <c r="EAW129" s="77"/>
      <c r="EAX129" s="77"/>
      <c r="EAY129" s="77"/>
      <c r="EAZ129" s="77"/>
      <c r="EBA129" s="77"/>
      <c r="EBB129" s="77"/>
      <c r="EBC129" s="77"/>
      <c r="EBD129" s="77"/>
      <c r="EBE129" s="77"/>
      <c r="EBF129" s="77"/>
      <c r="EBG129" s="77"/>
      <c r="EBH129" s="77"/>
      <c r="EBI129" s="77"/>
      <c r="EBJ129" s="77"/>
      <c r="EBK129" s="77"/>
      <c r="EBL129" s="77"/>
      <c r="EBM129" s="77"/>
      <c r="EBN129" s="77"/>
      <c r="EBO129" s="77"/>
      <c r="EBP129" s="77"/>
      <c r="EBQ129" s="77"/>
      <c r="EBR129" s="77"/>
      <c r="EBS129" s="77"/>
      <c r="EBT129" s="77"/>
      <c r="EBU129" s="77"/>
      <c r="EBV129" s="77"/>
      <c r="EBW129" s="77"/>
      <c r="EBX129" s="77"/>
      <c r="EBY129" s="77"/>
      <c r="EBZ129" s="77"/>
      <c r="ECA129" s="77"/>
      <c r="ECB129" s="77"/>
      <c r="ECC129" s="77"/>
      <c r="ECD129" s="77"/>
      <c r="ECE129" s="77"/>
      <c r="ECF129" s="77"/>
      <c r="ECG129" s="77"/>
      <c r="ECH129" s="77"/>
      <c r="ECI129" s="77"/>
      <c r="ECJ129" s="77"/>
      <c r="ECK129" s="77"/>
      <c r="ECL129" s="77"/>
      <c r="ECM129" s="77"/>
      <c r="ECN129" s="77"/>
      <c r="ECO129" s="77"/>
      <c r="ECP129" s="77"/>
      <c r="ECQ129" s="77"/>
      <c r="ECR129" s="77"/>
      <c r="ECS129" s="77"/>
      <c r="ECT129" s="77"/>
      <c r="ECU129" s="77"/>
      <c r="ECV129" s="77"/>
      <c r="ECW129" s="77"/>
      <c r="ECX129" s="77"/>
      <c r="ECY129" s="77"/>
      <c r="ECZ129" s="77"/>
      <c r="EDA129" s="77"/>
      <c r="EDB129" s="77"/>
      <c r="EDC129" s="77"/>
      <c r="EDD129" s="77"/>
      <c r="EDE129" s="77"/>
      <c r="EDF129" s="77"/>
      <c r="EDG129" s="77"/>
      <c r="EDH129" s="77"/>
      <c r="EDI129" s="77"/>
      <c r="EDJ129" s="77"/>
      <c r="EDK129" s="77"/>
      <c r="EDL129" s="77"/>
      <c r="EDM129" s="77"/>
      <c r="EDN129" s="77"/>
      <c r="EDO129" s="77"/>
      <c r="EDP129" s="77"/>
      <c r="EDQ129" s="77"/>
      <c r="EDR129" s="77"/>
      <c r="EDS129" s="77"/>
      <c r="EDT129" s="77"/>
      <c r="EDU129" s="77"/>
      <c r="EDV129" s="77"/>
      <c r="EDW129" s="77"/>
      <c r="EDX129" s="77"/>
      <c r="EDY129" s="77"/>
      <c r="EDZ129" s="77"/>
      <c r="EEA129" s="77"/>
      <c r="EEB129" s="77"/>
      <c r="EEC129" s="77"/>
      <c r="EED129" s="77"/>
      <c r="EEE129" s="77"/>
      <c r="EEF129" s="77"/>
      <c r="EEG129" s="77"/>
      <c r="EEH129" s="77"/>
      <c r="EEI129" s="77"/>
      <c r="EEJ129" s="77"/>
      <c r="EEK129" s="77"/>
      <c r="EEL129" s="77"/>
      <c r="EEM129" s="77"/>
      <c r="EEN129" s="77"/>
      <c r="EEO129" s="77"/>
      <c r="EEP129" s="77"/>
      <c r="EEQ129" s="77"/>
      <c r="EER129" s="77"/>
      <c r="EES129" s="77"/>
      <c r="EET129" s="77"/>
      <c r="EEU129" s="77"/>
      <c r="EEV129" s="77"/>
      <c r="EEW129" s="77"/>
      <c r="EEX129" s="77"/>
      <c r="EEY129" s="77"/>
      <c r="EEZ129" s="77"/>
      <c r="EFA129" s="77"/>
      <c r="EFB129" s="77"/>
      <c r="EFC129" s="77"/>
      <c r="EFD129" s="77"/>
      <c r="EFE129" s="77"/>
      <c r="EFF129" s="77"/>
      <c r="EFG129" s="77"/>
      <c r="EFH129" s="77"/>
      <c r="EFI129" s="77"/>
      <c r="EFJ129" s="77"/>
      <c r="EFK129" s="77"/>
      <c r="EFL129" s="77"/>
      <c r="EFM129" s="77"/>
      <c r="EFN129" s="77"/>
      <c r="EFO129" s="77"/>
      <c r="EFP129" s="77"/>
      <c r="EFQ129" s="77"/>
      <c r="EFR129" s="77"/>
      <c r="EFS129" s="77"/>
      <c r="EFT129" s="77"/>
      <c r="EFU129" s="77"/>
      <c r="EFV129" s="77"/>
      <c r="EFW129" s="77"/>
      <c r="EFX129" s="77"/>
      <c r="EFY129" s="77"/>
      <c r="EFZ129" s="77"/>
      <c r="EGA129" s="77"/>
      <c r="EGB129" s="77"/>
      <c r="EGC129" s="77"/>
      <c r="EGD129" s="77"/>
      <c r="EGE129" s="77"/>
      <c r="EGF129" s="77"/>
      <c r="EGG129" s="77"/>
      <c r="EGH129" s="77"/>
      <c r="EGI129" s="77"/>
      <c r="EGJ129" s="77"/>
      <c r="EGK129" s="77"/>
      <c r="EGL129" s="77"/>
      <c r="EGM129" s="77"/>
      <c r="EGN129" s="77"/>
      <c r="EGO129" s="77"/>
      <c r="EGP129" s="77"/>
      <c r="EGQ129" s="77"/>
      <c r="EGR129" s="77"/>
      <c r="EGS129" s="77"/>
      <c r="EGT129" s="77"/>
      <c r="EGU129" s="77"/>
      <c r="EGV129" s="77"/>
      <c r="EGW129" s="77"/>
      <c r="EGX129" s="77"/>
      <c r="EGY129" s="77"/>
      <c r="EGZ129" s="77"/>
      <c r="EHA129" s="77"/>
      <c r="EHB129" s="77"/>
      <c r="EHC129" s="77"/>
      <c r="EHD129" s="77"/>
      <c r="EHE129" s="77"/>
      <c r="EHF129" s="77"/>
      <c r="EHG129" s="77"/>
      <c r="EHH129" s="77"/>
      <c r="EHI129" s="77"/>
      <c r="EHJ129" s="77"/>
      <c r="EHK129" s="77"/>
      <c r="EHL129" s="77"/>
      <c r="EHM129" s="77"/>
      <c r="EHN129" s="77"/>
      <c r="EHO129" s="77"/>
      <c r="EHP129" s="77"/>
      <c r="EHQ129" s="77"/>
      <c r="EHR129" s="77"/>
      <c r="EHS129" s="77"/>
      <c r="EHT129" s="77"/>
      <c r="EHU129" s="77"/>
      <c r="EHV129" s="77"/>
      <c r="EHW129" s="77"/>
      <c r="EHX129" s="77"/>
      <c r="EHY129" s="77"/>
      <c r="EHZ129" s="77"/>
      <c r="EIA129" s="77"/>
      <c r="EIB129" s="77"/>
      <c r="EIC129" s="77"/>
      <c r="EID129" s="77"/>
      <c r="EIE129" s="77"/>
      <c r="EIF129" s="77"/>
      <c r="EIG129" s="77"/>
      <c r="EIH129" s="77"/>
      <c r="EII129" s="77"/>
      <c r="EIJ129" s="77"/>
      <c r="EIK129" s="77"/>
      <c r="EIL129" s="77"/>
      <c r="EIM129" s="77"/>
      <c r="EIN129" s="77"/>
      <c r="EIO129" s="77"/>
      <c r="EIP129" s="77"/>
      <c r="EIQ129" s="77"/>
      <c r="EIR129" s="77"/>
      <c r="EIS129" s="77"/>
      <c r="EIT129" s="77"/>
      <c r="EIU129" s="77"/>
      <c r="EIV129" s="77"/>
      <c r="EIW129" s="77"/>
      <c r="EIX129" s="77"/>
      <c r="EIY129" s="77"/>
      <c r="EIZ129" s="77"/>
      <c r="EJA129" s="77"/>
      <c r="EJB129" s="77"/>
      <c r="EJC129" s="77"/>
      <c r="EJD129" s="77"/>
      <c r="EJE129" s="77"/>
      <c r="EJF129" s="77"/>
      <c r="EJG129" s="77"/>
      <c r="EJH129" s="77"/>
      <c r="EJI129" s="77"/>
      <c r="EJJ129" s="77"/>
      <c r="EJK129" s="77"/>
      <c r="EJL129" s="77"/>
      <c r="EJM129" s="77"/>
      <c r="EJN129" s="77"/>
      <c r="EJO129" s="77"/>
      <c r="EJP129" s="77"/>
      <c r="EJQ129" s="77"/>
      <c r="EJR129" s="77"/>
      <c r="EJS129" s="77"/>
      <c r="EJT129" s="77"/>
      <c r="EJU129" s="77"/>
      <c r="EJV129" s="77"/>
      <c r="EJW129" s="77"/>
      <c r="EJX129" s="77"/>
      <c r="EJY129" s="77"/>
      <c r="EJZ129" s="77"/>
      <c r="EKA129" s="77"/>
      <c r="EKB129" s="77"/>
      <c r="EKC129" s="77"/>
      <c r="EKD129" s="77"/>
      <c r="EKE129" s="77"/>
      <c r="EKF129" s="77"/>
      <c r="EKG129" s="77"/>
      <c r="EKH129" s="77"/>
      <c r="EKI129" s="77"/>
      <c r="EKJ129" s="77"/>
      <c r="EKK129" s="77"/>
      <c r="EKL129" s="77"/>
      <c r="EKM129" s="77"/>
      <c r="EKN129" s="77"/>
      <c r="EKO129" s="77"/>
      <c r="EKP129" s="77"/>
      <c r="EKQ129" s="77"/>
      <c r="EKR129" s="77"/>
      <c r="EKS129" s="77"/>
      <c r="EKT129" s="77"/>
      <c r="EKU129" s="77"/>
      <c r="EKV129" s="77"/>
      <c r="EKW129" s="77"/>
      <c r="EKX129" s="77"/>
      <c r="EKY129" s="77"/>
      <c r="EKZ129" s="77"/>
      <c r="ELA129" s="77"/>
      <c r="ELB129" s="77"/>
      <c r="ELC129" s="77"/>
      <c r="ELD129" s="77"/>
      <c r="ELE129" s="77"/>
      <c r="ELF129" s="77"/>
      <c r="ELG129" s="77"/>
      <c r="ELH129" s="77"/>
      <c r="ELI129" s="77"/>
      <c r="ELJ129" s="77"/>
      <c r="ELK129" s="77"/>
      <c r="ELL129" s="77"/>
      <c r="ELM129" s="77"/>
      <c r="ELN129" s="77"/>
      <c r="ELO129" s="77"/>
      <c r="ELP129" s="77"/>
      <c r="ELQ129" s="77"/>
      <c r="ELR129" s="77"/>
      <c r="ELS129" s="77"/>
      <c r="ELT129" s="77"/>
      <c r="ELU129" s="77"/>
      <c r="ELV129" s="77"/>
      <c r="ELW129" s="77"/>
      <c r="ELX129" s="77"/>
      <c r="ELY129" s="77"/>
      <c r="ELZ129" s="77"/>
      <c r="EMA129" s="77"/>
      <c r="EMB129" s="77"/>
      <c r="EMC129" s="77"/>
      <c r="EMD129" s="77"/>
      <c r="EME129" s="77"/>
      <c r="EMF129" s="77"/>
      <c r="EMG129" s="77"/>
      <c r="EMH129" s="77"/>
      <c r="EMI129" s="77"/>
      <c r="EMJ129" s="77"/>
      <c r="EMK129" s="77"/>
      <c r="EML129" s="77"/>
      <c r="EMM129" s="77"/>
      <c r="EMN129" s="77"/>
      <c r="EMO129" s="77"/>
      <c r="EMP129" s="77"/>
      <c r="EMQ129" s="77"/>
      <c r="EMR129" s="77"/>
      <c r="EMS129" s="77"/>
      <c r="EMT129" s="77"/>
      <c r="EMU129" s="77"/>
      <c r="EMV129" s="77"/>
      <c r="EMW129" s="77"/>
      <c r="EMX129" s="77"/>
      <c r="EMY129" s="77"/>
      <c r="EMZ129" s="77"/>
      <c r="ENA129" s="77"/>
      <c r="ENB129" s="77"/>
      <c r="ENC129" s="77"/>
      <c r="END129" s="77"/>
      <c r="ENE129" s="77"/>
      <c r="ENF129" s="77"/>
      <c r="ENG129" s="77"/>
      <c r="ENH129" s="77"/>
      <c r="ENI129" s="77"/>
      <c r="ENJ129" s="77"/>
      <c r="ENK129" s="77"/>
      <c r="ENL129" s="77"/>
      <c r="ENM129" s="77"/>
      <c r="ENN129" s="77"/>
      <c r="ENO129" s="77"/>
      <c r="ENP129" s="77"/>
      <c r="ENQ129" s="77"/>
      <c r="ENR129" s="77"/>
      <c r="ENS129" s="77"/>
      <c r="ENT129" s="77"/>
      <c r="ENU129" s="77"/>
      <c r="ENV129" s="77"/>
      <c r="ENW129" s="77"/>
      <c r="ENX129" s="77"/>
      <c r="ENY129" s="77"/>
      <c r="ENZ129" s="77"/>
      <c r="EOA129" s="77"/>
      <c r="EOB129" s="77"/>
      <c r="EOC129" s="77"/>
      <c r="EOD129" s="77"/>
      <c r="EOE129" s="77"/>
      <c r="EOF129" s="77"/>
      <c r="EOG129" s="77"/>
      <c r="EOH129" s="77"/>
      <c r="EOI129" s="77"/>
      <c r="EOJ129" s="77"/>
      <c r="EOK129" s="77"/>
      <c r="EOL129" s="77"/>
      <c r="EOM129" s="77"/>
      <c r="EON129" s="77"/>
      <c r="EOO129" s="77"/>
      <c r="EOP129" s="77"/>
      <c r="EOQ129" s="77"/>
      <c r="EOR129" s="77"/>
      <c r="EOS129" s="77"/>
      <c r="EOT129" s="77"/>
      <c r="EOU129" s="77"/>
      <c r="EOV129" s="77"/>
      <c r="EOW129" s="77"/>
      <c r="EOX129" s="77"/>
      <c r="EOY129" s="77"/>
      <c r="EOZ129" s="77"/>
      <c r="EPA129" s="77"/>
      <c r="EPB129" s="77"/>
      <c r="EPC129" s="77"/>
      <c r="EPD129" s="77"/>
      <c r="EPE129" s="77"/>
      <c r="EPF129" s="77"/>
      <c r="EPG129" s="77"/>
      <c r="EPH129" s="77"/>
      <c r="EPI129" s="77"/>
      <c r="EPJ129" s="77"/>
      <c r="EPK129" s="77"/>
      <c r="EPL129" s="77"/>
      <c r="EPM129" s="77"/>
      <c r="EPN129" s="77"/>
      <c r="EPO129" s="77"/>
      <c r="EPP129" s="77"/>
      <c r="EPQ129" s="77"/>
      <c r="EPR129" s="77"/>
      <c r="EPS129" s="77"/>
      <c r="EPT129" s="77"/>
      <c r="EPU129" s="77"/>
      <c r="EPV129" s="77"/>
      <c r="EPW129" s="77"/>
      <c r="EPX129" s="77"/>
      <c r="EPY129" s="77"/>
      <c r="EPZ129" s="77"/>
      <c r="EQA129" s="77"/>
      <c r="EQB129" s="77"/>
      <c r="EQC129" s="77"/>
      <c r="EQD129" s="77"/>
      <c r="EQE129" s="77"/>
      <c r="EQF129" s="77"/>
      <c r="EQG129" s="77"/>
      <c r="EQH129" s="77"/>
      <c r="EQI129" s="77"/>
      <c r="EQJ129" s="77"/>
      <c r="EQK129" s="77"/>
      <c r="EQL129" s="77"/>
      <c r="EQM129" s="77"/>
      <c r="EQN129" s="77"/>
      <c r="EQO129" s="77"/>
      <c r="EQP129" s="77"/>
      <c r="EQQ129" s="77"/>
      <c r="EQR129" s="77"/>
      <c r="EQS129" s="77"/>
      <c r="EQT129" s="77"/>
      <c r="EQU129" s="77"/>
      <c r="EQV129" s="77"/>
      <c r="EQW129" s="77"/>
      <c r="EQX129" s="77"/>
      <c r="EQY129" s="77"/>
      <c r="EQZ129" s="77"/>
      <c r="ERA129" s="77"/>
      <c r="ERB129" s="77"/>
      <c r="ERC129" s="77"/>
      <c r="ERD129" s="77"/>
      <c r="ERE129" s="77"/>
      <c r="ERF129" s="77"/>
      <c r="ERG129" s="77"/>
      <c r="ERH129" s="77"/>
      <c r="ERI129" s="77"/>
      <c r="ERJ129" s="77"/>
      <c r="ERK129" s="77"/>
      <c r="ERL129" s="77"/>
      <c r="ERM129" s="77"/>
      <c r="ERN129" s="77"/>
      <c r="ERO129" s="77"/>
      <c r="ERP129" s="77"/>
      <c r="ERQ129" s="77"/>
      <c r="ERR129" s="77"/>
      <c r="ERS129" s="77"/>
      <c r="ERT129" s="77"/>
      <c r="ERU129" s="77"/>
      <c r="ERV129" s="77"/>
      <c r="ERW129" s="77"/>
      <c r="ERX129" s="77"/>
      <c r="ERY129" s="77"/>
      <c r="ERZ129" s="77"/>
      <c r="ESA129" s="77"/>
      <c r="ESB129" s="77"/>
      <c r="ESC129" s="77"/>
      <c r="ESD129" s="77"/>
      <c r="ESE129" s="77"/>
      <c r="ESF129" s="77"/>
      <c r="ESG129" s="77"/>
      <c r="ESH129" s="77"/>
      <c r="ESI129" s="77"/>
      <c r="ESJ129" s="77"/>
      <c r="ESK129" s="77"/>
      <c r="ESL129" s="77"/>
      <c r="ESM129" s="77"/>
      <c r="ESN129" s="77"/>
      <c r="ESO129" s="77"/>
      <c r="ESP129" s="77"/>
      <c r="ESQ129" s="77"/>
      <c r="ESR129" s="77"/>
      <c r="ESS129" s="77"/>
      <c r="EST129" s="77"/>
      <c r="ESU129" s="77"/>
      <c r="ESV129" s="77"/>
      <c r="ESW129" s="77"/>
      <c r="ESX129" s="77"/>
      <c r="ESY129" s="77"/>
      <c r="ESZ129" s="77"/>
      <c r="ETA129" s="77"/>
      <c r="ETB129" s="77"/>
      <c r="ETC129" s="77"/>
      <c r="ETD129" s="77"/>
      <c r="ETE129" s="77"/>
      <c r="ETF129" s="77"/>
      <c r="ETG129" s="77"/>
      <c r="ETH129" s="77"/>
      <c r="ETI129" s="77"/>
      <c r="ETJ129" s="77"/>
      <c r="ETK129" s="77"/>
      <c r="ETL129" s="77"/>
      <c r="ETM129" s="77"/>
      <c r="ETN129" s="77"/>
      <c r="ETO129" s="77"/>
      <c r="ETP129" s="77"/>
      <c r="ETQ129" s="77"/>
      <c r="ETR129" s="77"/>
      <c r="ETS129" s="77"/>
      <c r="ETT129" s="77"/>
      <c r="ETU129" s="77"/>
      <c r="ETV129" s="77"/>
      <c r="ETW129" s="77"/>
      <c r="ETX129" s="77"/>
      <c r="ETY129" s="77"/>
      <c r="ETZ129" s="77"/>
      <c r="EUA129" s="77"/>
      <c r="EUB129" s="77"/>
      <c r="EUC129" s="77"/>
      <c r="EUD129" s="77"/>
      <c r="EUE129" s="77"/>
      <c r="EUF129" s="77"/>
      <c r="EUG129" s="77"/>
      <c r="EUH129" s="77"/>
      <c r="EUI129" s="77"/>
      <c r="EUJ129" s="77"/>
      <c r="EUK129" s="77"/>
      <c r="EUL129" s="77"/>
      <c r="EUM129" s="77"/>
      <c r="EUN129" s="77"/>
      <c r="EUO129" s="77"/>
      <c r="EUP129" s="77"/>
      <c r="EUQ129" s="77"/>
      <c r="EUR129" s="77"/>
      <c r="EUS129" s="77"/>
      <c r="EUT129" s="77"/>
      <c r="EUU129" s="77"/>
      <c r="EUV129" s="77"/>
      <c r="EUW129" s="77"/>
      <c r="EUX129" s="77"/>
      <c r="EUY129" s="77"/>
      <c r="EUZ129" s="77"/>
      <c r="EVA129" s="77"/>
      <c r="EVB129" s="77"/>
      <c r="EVC129" s="77"/>
      <c r="EVD129" s="77"/>
      <c r="EVE129" s="77"/>
      <c r="EVF129" s="77"/>
      <c r="EVG129" s="77"/>
      <c r="EVH129" s="77"/>
      <c r="EVI129" s="77"/>
      <c r="EVJ129" s="77"/>
      <c r="EVK129" s="77"/>
      <c r="EVL129" s="77"/>
      <c r="EVM129" s="77"/>
      <c r="EVN129" s="77"/>
      <c r="EVO129" s="77"/>
      <c r="EVP129" s="77"/>
      <c r="EVQ129" s="77"/>
      <c r="EVR129" s="77"/>
      <c r="EVS129" s="77"/>
      <c r="EVT129" s="77"/>
      <c r="EVU129" s="77"/>
      <c r="EVV129" s="77"/>
      <c r="EVW129" s="77"/>
      <c r="EVX129" s="77"/>
      <c r="EVY129" s="77"/>
      <c r="EVZ129" s="77"/>
      <c r="EWA129" s="77"/>
      <c r="EWB129" s="77"/>
      <c r="EWC129" s="77"/>
      <c r="EWD129" s="77"/>
      <c r="EWE129" s="77"/>
      <c r="EWF129" s="77"/>
      <c r="EWG129" s="77"/>
      <c r="EWH129" s="77"/>
      <c r="EWI129" s="77"/>
      <c r="EWJ129" s="77"/>
      <c r="EWK129" s="77"/>
      <c r="EWL129" s="77"/>
      <c r="EWM129" s="77"/>
      <c r="EWN129" s="77"/>
      <c r="EWO129" s="77"/>
      <c r="EWP129" s="77"/>
      <c r="EWQ129" s="77"/>
      <c r="EWR129" s="77"/>
      <c r="EWS129" s="77"/>
      <c r="EWT129" s="77"/>
      <c r="EWU129" s="77"/>
      <c r="EWV129" s="77"/>
      <c r="EWW129" s="77"/>
      <c r="EWX129" s="77"/>
      <c r="EWY129" s="77"/>
      <c r="EWZ129" s="77"/>
      <c r="EXA129" s="77"/>
      <c r="EXB129" s="77"/>
      <c r="EXC129" s="77"/>
      <c r="EXD129" s="77"/>
      <c r="EXE129" s="77"/>
      <c r="EXF129" s="77"/>
      <c r="EXG129" s="77"/>
      <c r="EXH129" s="77"/>
      <c r="EXI129" s="77"/>
      <c r="EXJ129" s="77"/>
      <c r="EXK129" s="77"/>
      <c r="EXL129" s="77"/>
      <c r="EXM129" s="77"/>
      <c r="EXN129" s="77"/>
      <c r="EXO129" s="77"/>
      <c r="EXP129" s="77"/>
      <c r="EXQ129" s="77"/>
      <c r="EXR129" s="77"/>
      <c r="EXS129" s="77"/>
      <c r="EXT129" s="77"/>
      <c r="EXU129" s="77"/>
      <c r="EXV129" s="77"/>
      <c r="EXW129" s="77"/>
      <c r="EXX129" s="77"/>
      <c r="EXY129" s="77"/>
      <c r="EXZ129" s="77"/>
      <c r="EYA129" s="77"/>
      <c r="EYB129" s="77"/>
      <c r="EYC129" s="77"/>
      <c r="EYD129" s="77"/>
      <c r="EYE129" s="77"/>
      <c r="EYF129" s="77"/>
      <c r="EYG129" s="77"/>
      <c r="EYH129" s="77"/>
      <c r="EYI129" s="77"/>
      <c r="EYJ129" s="77"/>
      <c r="EYK129" s="77"/>
      <c r="EYL129" s="77"/>
      <c r="EYM129" s="77"/>
      <c r="EYN129" s="77"/>
      <c r="EYO129" s="77"/>
      <c r="EYP129" s="77"/>
      <c r="EYQ129" s="77"/>
      <c r="EYR129" s="77"/>
      <c r="EYS129" s="77"/>
      <c r="EYT129" s="77"/>
      <c r="EYU129" s="77"/>
      <c r="EYV129" s="77"/>
      <c r="EYW129" s="77"/>
      <c r="EYX129" s="77"/>
      <c r="EYY129" s="77"/>
      <c r="EYZ129" s="77"/>
      <c r="EZA129" s="77"/>
      <c r="EZB129" s="77"/>
      <c r="EZC129" s="77"/>
      <c r="EZD129" s="77"/>
      <c r="EZE129" s="77"/>
      <c r="EZF129" s="77"/>
      <c r="EZG129" s="77"/>
      <c r="EZH129" s="77"/>
      <c r="EZI129" s="77"/>
      <c r="EZJ129" s="77"/>
      <c r="EZK129" s="77"/>
      <c r="EZL129" s="77"/>
      <c r="EZM129" s="77"/>
      <c r="EZN129" s="77"/>
      <c r="EZO129" s="77"/>
      <c r="EZP129" s="77"/>
      <c r="EZQ129" s="77"/>
      <c r="EZR129" s="77"/>
      <c r="EZS129" s="77"/>
      <c r="EZT129" s="77"/>
      <c r="EZU129" s="77"/>
      <c r="EZV129" s="77"/>
      <c r="EZW129" s="77"/>
      <c r="EZX129" s="77"/>
      <c r="EZY129" s="77"/>
      <c r="EZZ129" s="77"/>
      <c r="FAA129" s="77"/>
      <c r="FAB129" s="77"/>
      <c r="FAC129" s="77"/>
      <c r="FAD129" s="77"/>
      <c r="FAE129" s="77"/>
      <c r="FAF129" s="77"/>
      <c r="FAG129" s="77"/>
      <c r="FAH129" s="77"/>
      <c r="FAI129" s="77"/>
      <c r="FAJ129" s="77"/>
      <c r="FAK129" s="77"/>
      <c r="FAL129" s="77"/>
      <c r="FAM129" s="77"/>
      <c r="FAN129" s="77"/>
      <c r="FAO129" s="77"/>
      <c r="FAP129" s="77"/>
      <c r="FAQ129" s="77"/>
      <c r="FAR129" s="77"/>
      <c r="FAS129" s="77"/>
      <c r="FAT129" s="77"/>
      <c r="FAU129" s="77"/>
      <c r="FAV129" s="77"/>
      <c r="FAW129" s="77"/>
      <c r="FAX129" s="77"/>
      <c r="FAY129" s="77"/>
      <c r="FAZ129" s="77"/>
      <c r="FBA129" s="77"/>
      <c r="FBB129" s="77"/>
      <c r="FBC129" s="77"/>
      <c r="FBD129" s="77"/>
      <c r="FBE129" s="77"/>
      <c r="FBF129" s="77"/>
      <c r="FBG129" s="77"/>
      <c r="FBH129" s="77"/>
      <c r="FBI129" s="77"/>
      <c r="FBJ129" s="77"/>
      <c r="FBK129" s="77"/>
      <c r="FBL129" s="77"/>
      <c r="FBM129" s="77"/>
      <c r="FBN129" s="77"/>
      <c r="FBO129" s="77"/>
      <c r="FBP129" s="77"/>
      <c r="FBQ129" s="77"/>
      <c r="FBR129" s="77"/>
      <c r="FBS129" s="77"/>
      <c r="FBT129" s="77"/>
      <c r="FBU129" s="77"/>
      <c r="FBV129" s="77"/>
      <c r="FBW129" s="77"/>
      <c r="FBX129" s="77"/>
      <c r="FBY129" s="77"/>
      <c r="FBZ129" s="77"/>
      <c r="FCA129" s="77"/>
      <c r="FCB129" s="77"/>
      <c r="FCC129" s="77"/>
      <c r="FCD129" s="77"/>
      <c r="FCE129" s="77"/>
      <c r="FCF129" s="77"/>
      <c r="FCG129" s="77"/>
      <c r="FCH129" s="77"/>
      <c r="FCI129" s="77"/>
      <c r="FCJ129" s="77"/>
      <c r="FCK129" s="77"/>
      <c r="FCL129" s="77"/>
      <c r="FCM129" s="77"/>
      <c r="FCN129" s="77"/>
      <c r="FCO129" s="77"/>
      <c r="FCP129" s="77"/>
      <c r="FCQ129" s="77"/>
      <c r="FCR129" s="77"/>
      <c r="FCS129" s="77"/>
      <c r="FCT129" s="77"/>
      <c r="FCU129" s="77"/>
      <c r="FCV129" s="77"/>
      <c r="FCW129" s="77"/>
      <c r="FCX129" s="77"/>
      <c r="FCY129" s="77"/>
      <c r="FCZ129" s="77"/>
      <c r="FDA129" s="77"/>
      <c r="FDB129" s="77"/>
      <c r="FDC129" s="77"/>
      <c r="FDD129" s="77"/>
      <c r="FDE129" s="77"/>
      <c r="FDF129" s="77"/>
      <c r="FDG129" s="77"/>
      <c r="FDH129" s="77"/>
      <c r="FDI129" s="77"/>
      <c r="FDJ129" s="77"/>
      <c r="FDK129" s="77"/>
      <c r="FDL129" s="77"/>
      <c r="FDM129" s="77"/>
      <c r="FDN129" s="77"/>
      <c r="FDO129" s="77"/>
      <c r="FDP129" s="77"/>
      <c r="FDQ129" s="77"/>
      <c r="FDR129" s="77"/>
      <c r="FDS129" s="77"/>
      <c r="FDT129" s="77"/>
      <c r="FDU129" s="77"/>
      <c r="FDV129" s="77"/>
      <c r="FDW129" s="77"/>
      <c r="FDX129" s="77"/>
      <c r="FDY129" s="77"/>
      <c r="FDZ129" s="77"/>
      <c r="FEA129" s="77"/>
      <c r="FEB129" s="77"/>
      <c r="FEC129" s="77"/>
      <c r="FED129" s="77"/>
      <c r="FEE129" s="77"/>
      <c r="FEF129" s="77"/>
      <c r="FEG129" s="77"/>
      <c r="FEH129" s="77"/>
      <c r="FEI129" s="77"/>
      <c r="FEJ129" s="77"/>
      <c r="FEK129" s="77"/>
      <c r="FEL129" s="77"/>
      <c r="FEM129" s="77"/>
      <c r="FEN129" s="77"/>
      <c r="FEO129" s="77"/>
      <c r="FEP129" s="77"/>
      <c r="FEQ129" s="77"/>
      <c r="FER129" s="77"/>
      <c r="FES129" s="77"/>
      <c r="FET129" s="77"/>
      <c r="FEU129" s="77"/>
      <c r="FEV129" s="77"/>
      <c r="FEW129" s="77"/>
      <c r="FEX129" s="77"/>
      <c r="FEY129" s="77"/>
      <c r="FEZ129" s="77"/>
      <c r="FFA129" s="77"/>
      <c r="FFB129" s="77"/>
      <c r="FFC129" s="77"/>
      <c r="FFD129" s="77"/>
      <c r="FFE129" s="77"/>
      <c r="FFF129" s="77"/>
      <c r="FFG129" s="77"/>
      <c r="FFH129" s="77"/>
      <c r="FFI129" s="77"/>
      <c r="FFJ129" s="77"/>
      <c r="FFK129" s="77"/>
      <c r="FFL129" s="77"/>
      <c r="FFM129" s="77"/>
      <c r="FFN129" s="77"/>
      <c r="FFO129" s="77"/>
      <c r="FFP129" s="77"/>
      <c r="FFQ129" s="77"/>
      <c r="FFR129" s="77"/>
      <c r="FFS129" s="77"/>
      <c r="FFT129" s="77"/>
      <c r="FFU129" s="77"/>
      <c r="FFV129" s="77"/>
      <c r="FFW129" s="77"/>
      <c r="FFX129" s="77"/>
      <c r="FFY129" s="77"/>
      <c r="FFZ129" s="77"/>
      <c r="FGA129" s="77"/>
      <c r="FGB129" s="77"/>
      <c r="FGC129" s="77"/>
      <c r="FGD129" s="77"/>
      <c r="FGE129" s="77"/>
      <c r="FGF129" s="77"/>
      <c r="FGG129" s="77"/>
      <c r="FGH129" s="77"/>
      <c r="FGI129" s="77"/>
      <c r="FGJ129" s="77"/>
      <c r="FGK129" s="77"/>
      <c r="FGL129" s="77"/>
      <c r="FGM129" s="77"/>
      <c r="FGN129" s="77"/>
      <c r="FGO129" s="77"/>
      <c r="FGP129" s="77"/>
      <c r="FGQ129" s="77"/>
      <c r="FGR129" s="77"/>
      <c r="FGS129" s="77"/>
      <c r="FGT129" s="77"/>
      <c r="FGU129" s="77"/>
      <c r="FGV129" s="77"/>
      <c r="FGW129" s="77"/>
      <c r="FGX129" s="77"/>
      <c r="FGY129" s="77"/>
      <c r="FGZ129" s="77"/>
      <c r="FHA129" s="77"/>
      <c r="FHB129" s="77"/>
      <c r="FHC129" s="77"/>
      <c r="FHD129" s="77"/>
      <c r="FHE129" s="77"/>
      <c r="FHF129" s="77"/>
      <c r="FHG129" s="77"/>
      <c r="FHH129" s="77"/>
      <c r="FHI129" s="77"/>
      <c r="FHJ129" s="77"/>
      <c r="FHK129" s="77"/>
      <c r="FHL129" s="77"/>
      <c r="FHM129" s="77"/>
      <c r="FHN129" s="77"/>
      <c r="FHO129" s="77"/>
      <c r="FHP129" s="77"/>
      <c r="FHQ129" s="77"/>
      <c r="FHR129" s="77"/>
      <c r="FHS129" s="77"/>
      <c r="FHT129" s="77"/>
      <c r="FHU129" s="77"/>
      <c r="FHV129" s="77"/>
      <c r="FHW129" s="77"/>
      <c r="FHX129" s="77"/>
      <c r="FHY129" s="77"/>
      <c r="FHZ129" s="77"/>
      <c r="FIA129" s="77"/>
      <c r="FIB129" s="77"/>
      <c r="FIC129" s="77"/>
      <c r="FID129" s="77"/>
      <c r="FIE129" s="77"/>
      <c r="FIF129" s="77"/>
      <c r="FIG129" s="77"/>
      <c r="FIH129" s="77"/>
      <c r="FII129" s="77"/>
      <c r="FIJ129" s="77"/>
      <c r="FIK129" s="77"/>
      <c r="FIL129" s="77"/>
      <c r="FIM129" s="77"/>
      <c r="FIN129" s="77"/>
      <c r="FIO129" s="77"/>
      <c r="FIP129" s="77"/>
      <c r="FIQ129" s="77"/>
      <c r="FIR129" s="77"/>
      <c r="FIS129" s="77"/>
      <c r="FIT129" s="77"/>
      <c r="FIU129" s="77"/>
      <c r="FIV129" s="77"/>
      <c r="FIW129" s="77"/>
      <c r="FIX129" s="77"/>
      <c r="FIY129" s="77"/>
      <c r="FIZ129" s="77"/>
      <c r="FJA129" s="77"/>
      <c r="FJB129" s="77"/>
      <c r="FJC129" s="77"/>
      <c r="FJD129" s="77"/>
      <c r="FJE129" s="77"/>
      <c r="FJF129" s="77"/>
      <c r="FJG129" s="77"/>
      <c r="FJH129" s="77"/>
      <c r="FJI129" s="77"/>
      <c r="FJJ129" s="77"/>
      <c r="FJK129" s="77"/>
      <c r="FJL129" s="77"/>
      <c r="FJM129" s="77"/>
      <c r="FJN129" s="77"/>
      <c r="FJO129" s="77"/>
      <c r="FJP129" s="77"/>
      <c r="FJQ129" s="77"/>
      <c r="FJR129" s="77"/>
      <c r="FJS129" s="77"/>
      <c r="FJT129" s="77"/>
      <c r="FJU129" s="77"/>
      <c r="FJV129" s="77"/>
      <c r="FJW129" s="77"/>
      <c r="FJX129" s="77"/>
      <c r="FJY129" s="77"/>
      <c r="FJZ129" s="77"/>
      <c r="FKA129" s="77"/>
      <c r="FKB129" s="77"/>
      <c r="FKC129" s="77"/>
      <c r="FKD129" s="77"/>
      <c r="FKE129" s="77"/>
      <c r="FKF129" s="77"/>
      <c r="FKG129" s="77"/>
      <c r="FKH129" s="77"/>
      <c r="FKI129" s="77"/>
      <c r="FKJ129" s="77"/>
      <c r="FKK129" s="77"/>
      <c r="FKL129" s="77"/>
      <c r="FKM129" s="77"/>
      <c r="FKN129" s="77"/>
      <c r="FKO129" s="77"/>
      <c r="FKP129" s="77"/>
      <c r="FKQ129" s="77"/>
      <c r="FKR129" s="77"/>
      <c r="FKS129" s="77"/>
      <c r="FKT129" s="77"/>
      <c r="FKU129" s="77"/>
      <c r="FKV129" s="77"/>
      <c r="FKW129" s="77"/>
      <c r="FKX129" s="77"/>
      <c r="FKY129" s="77"/>
      <c r="FKZ129" s="77"/>
      <c r="FLA129" s="77"/>
      <c r="FLB129" s="77"/>
      <c r="FLC129" s="77"/>
      <c r="FLD129" s="77"/>
      <c r="FLE129" s="77"/>
      <c r="FLF129" s="77"/>
      <c r="FLG129" s="77"/>
      <c r="FLH129" s="77"/>
      <c r="FLI129" s="77"/>
      <c r="FLJ129" s="77"/>
      <c r="FLK129" s="77"/>
      <c r="FLL129" s="77"/>
      <c r="FLM129" s="77"/>
      <c r="FLN129" s="77"/>
      <c r="FLO129" s="77"/>
      <c r="FLP129" s="77"/>
      <c r="FLQ129" s="77"/>
      <c r="FLR129" s="77"/>
      <c r="FLS129" s="77"/>
      <c r="FLT129" s="77"/>
      <c r="FLU129" s="77"/>
      <c r="FLV129" s="77"/>
      <c r="FLW129" s="77"/>
      <c r="FLX129" s="77"/>
      <c r="FLY129" s="77"/>
      <c r="FLZ129" s="77"/>
      <c r="FMA129" s="77"/>
      <c r="FMB129" s="77"/>
      <c r="FMC129" s="77"/>
      <c r="FMD129" s="77"/>
      <c r="FME129" s="77"/>
      <c r="FMF129" s="77"/>
      <c r="FMG129" s="77"/>
      <c r="FMH129" s="77"/>
      <c r="FMI129" s="77"/>
      <c r="FMJ129" s="77"/>
      <c r="FMK129" s="77"/>
      <c r="FML129" s="77"/>
      <c r="FMM129" s="77"/>
      <c r="FMN129" s="77"/>
      <c r="FMO129" s="77"/>
      <c r="FMP129" s="77"/>
      <c r="FMQ129" s="77"/>
      <c r="FMR129" s="77"/>
      <c r="FMS129" s="77"/>
      <c r="FMT129" s="77"/>
      <c r="FMU129" s="77"/>
      <c r="FMV129" s="77"/>
      <c r="FMW129" s="77"/>
      <c r="FMX129" s="77"/>
      <c r="FMY129" s="77"/>
      <c r="FMZ129" s="77"/>
      <c r="FNA129" s="77"/>
      <c r="FNB129" s="77"/>
      <c r="FNC129" s="77"/>
      <c r="FND129" s="77"/>
      <c r="FNE129" s="77"/>
      <c r="FNF129" s="77"/>
      <c r="FNG129" s="77"/>
      <c r="FNH129" s="77"/>
      <c r="FNI129" s="77"/>
      <c r="FNJ129" s="77"/>
      <c r="FNK129" s="77"/>
      <c r="FNL129" s="77"/>
      <c r="FNM129" s="77"/>
      <c r="FNN129" s="77"/>
      <c r="FNO129" s="77"/>
      <c r="FNP129" s="77"/>
      <c r="FNQ129" s="77"/>
      <c r="FNR129" s="77"/>
      <c r="FNS129" s="77"/>
      <c r="FNT129" s="77"/>
      <c r="FNU129" s="77"/>
      <c r="FNV129" s="77"/>
      <c r="FNW129" s="77"/>
      <c r="FNX129" s="77"/>
      <c r="FNY129" s="77"/>
      <c r="FNZ129" s="77"/>
      <c r="FOA129" s="77"/>
      <c r="FOB129" s="77"/>
      <c r="FOC129" s="77"/>
      <c r="FOD129" s="77"/>
      <c r="FOE129" s="77"/>
      <c r="FOF129" s="77"/>
      <c r="FOG129" s="77"/>
      <c r="FOH129" s="77"/>
      <c r="FOI129" s="77"/>
      <c r="FOJ129" s="77"/>
      <c r="FOK129" s="77"/>
      <c r="FOL129" s="77"/>
      <c r="FOM129" s="77"/>
      <c r="FON129" s="77"/>
      <c r="FOO129" s="77"/>
      <c r="FOP129" s="77"/>
      <c r="FOQ129" s="77"/>
      <c r="FOR129" s="77"/>
      <c r="FOS129" s="77"/>
      <c r="FOT129" s="77"/>
      <c r="FOU129" s="77"/>
      <c r="FOV129" s="77"/>
      <c r="FOW129" s="77"/>
      <c r="FOX129" s="77"/>
      <c r="FOY129" s="77"/>
      <c r="FOZ129" s="77"/>
      <c r="FPA129" s="77"/>
      <c r="FPB129" s="77"/>
      <c r="FPC129" s="77"/>
      <c r="FPD129" s="77"/>
      <c r="FPE129" s="77"/>
      <c r="FPF129" s="77"/>
      <c r="FPG129" s="77"/>
      <c r="FPH129" s="77"/>
      <c r="FPI129" s="77"/>
      <c r="FPJ129" s="77"/>
      <c r="FPK129" s="77"/>
      <c r="FPL129" s="77"/>
      <c r="FPM129" s="77"/>
      <c r="FPN129" s="77"/>
      <c r="FPO129" s="77"/>
      <c r="FPP129" s="77"/>
      <c r="FPQ129" s="77"/>
      <c r="FPR129" s="77"/>
      <c r="FPS129" s="77"/>
      <c r="FPT129" s="77"/>
      <c r="FPU129" s="77"/>
      <c r="FPV129" s="77"/>
      <c r="FPW129" s="77"/>
      <c r="FPX129" s="77"/>
      <c r="FPY129" s="77"/>
      <c r="FPZ129" s="77"/>
      <c r="FQA129" s="77"/>
      <c r="FQB129" s="77"/>
      <c r="FQC129" s="77"/>
      <c r="FQD129" s="77"/>
      <c r="FQE129" s="77"/>
      <c r="FQF129" s="77"/>
      <c r="FQG129" s="77"/>
      <c r="FQH129" s="77"/>
      <c r="FQI129" s="77"/>
      <c r="FQJ129" s="77"/>
      <c r="FQK129" s="77"/>
      <c r="FQL129" s="77"/>
      <c r="FQM129" s="77"/>
      <c r="FQN129" s="77"/>
      <c r="FQO129" s="77"/>
      <c r="FQP129" s="77"/>
      <c r="FQQ129" s="77"/>
      <c r="FQR129" s="77"/>
      <c r="FQS129" s="77"/>
      <c r="FQT129" s="77"/>
      <c r="FQU129" s="77"/>
      <c r="FQV129" s="77"/>
      <c r="FQW129" s="77"/>
      <c r="FQX129" s="77"/>
      <c r="FQY129" s="77"/>
      <c r="FQZ129" s="77"/>
      <c r="FRA129" s="77"/>
      <c r="FRB129" s="77"/>
      <c r="FRC129" s="77"/>
      <c r="FRD129" s="77"/>
      <c r="FRE129" s="77"/>
      <c r="FRF129" s="77"/>
      <c r="FRG129" s="77"/>
      <c r="FRH129" s="77"/>
      <c r="FRI129" s="77"/>
      <c r="FRJ129" s="77"/>
      <c r="FRK129" s="77"/>
      <c r="FRL129" s="77"/>
      <c r="FRM129" s="77"/>
      <c r="FRN129" s="77"/>
      <c r="FRO129" s="77"/>
      <c r="FRP129" s="77"/>
      <c r="FRQ129" s="77"/>
      <c r="FRR129" s="77"/>
      <c r="FRS129" s="77"/>
      <c r="FRT129" s="77"/>
      <c r="FRU129" s="77"/>
      <c r="FRV129" s="77"/>
      <c r="FRW129" s="77"/>
      <c r="FRX129" s="77"/>
      <c r="FRY129" s="77"/>
      <c r="FRZ129" s="77"/>
      <c r="FSA129" s="77"/>
      <c r="FSB129" s="77"/>
      <c r="FSC129" s="77"/>
      <c r="FSD129" s="77"/>
      <c r="FSE129" s="77"/>
      <c r="FSF129" s="77"/>
      <c r="FSG129" s="77"/>
      <c r="FSH129" s="77"/>
      <c r="FSI129" s="77"/>
      <c r="FSJ129" s="77"/>
      <c r="FSK129" s="77"/>
      <c r="FSL129" s="77"/>
      <c r="FSM129" s="77"/>
      <c r="FSN129" s="77"/>
      <c r="FSO129" s="77"/>
      <c r="FSP129" s="77"/>
      <c r="FSQ129" s="77"/>
      <c r="FSR129" s="77"/>
      <c r="FSS129" s="77"/>
      <c r="FST129" s="77"/>
      <c r="FSU129" s="77"/>
      <c r="FSV129" s="77"/>
      <c r="FSW129" s="77"/>
      <c r="FSX129" s="77"/>
      <c r="FSY129" s="77"/>
      <c r="FSZ129" s="77"/>
      <c r="FTA129" s="77"/>
      <c r="FTB129" s="77"/>
      <c r="FTC129" s="77"/>
      <c r="FTD129" s="77"/>
      <c r="FTE129" s="77"/>
      <c r="FTF129" s="77"/>
      <c r="FTG129" s="77"/>
      <c r="FTH129" s="77"/>
      <c r="FTI129" s="77"/>
      <c r="FTJ129" s="77"/>
      <c r="FTK129" s="77"/>
      <c r="FTL129" s="77"/>
      <c r="FTM129" s="77"/>
      <c r="FTN129" s="77"/>
      <c r="FTO129" s="77"/>
      <c r="FTP129" s="77"/>
      <c r="FTQ129" s="77"/>
      <c r="FTR129" s="77"/>
      <c r="FTS129" s="77"/>
      <c r="FTT129" s="77"/>
      <c r="FTU129" s="77"/>
      <c r="FTV129" s="77"/>
      <c r="FTW129" s="77"/>
      <c r="FTX129" s="77"/>
      <c r="FTY129" s="77"/>
      <c r="FTZ129" s="77"/>
      <c r="FUA129" s="77"/>
      <c r="FUB129" s="77"/>
      <c r="FUC129" s="77"/>
      <c r="FUD129" s="77"/>
      <c r="FUE129" s="77"/>
      <c r="FUF129" s="77"/>
      <c r="FUG129" s="77"/>
      <c r="FUH129" s="77"/>
      <c r="FUI129" s="77"/>
      <c r="FUJ129" s="77"/>
      <c r="FUK129" s="77"/>
      <c r="FUL129" s="77"/>
      <c r="FUM129" s="77"/>
      <c r="FUN129" s="77"/>
      <c r="FUO129" s="77"/>
      <c r="FUP129" s="77"/>
      <c r="FUQ129" s="77"/>
      <c r="FUR129" s="77"/>
      <c r="FUS129" s="77"/>
      <c r="FUT129" s="77"/>
      <c r="FUU129" s="77"/>
      <c r="FUV129" s="77"/>
      <c r="FUW129" s="77"/>
      <c r="FUX129" s="77"/>
      <c r="FUY129" s="77"/>
      <c r="FUZ129" s="77"/>
      <c r="FVA129" s="77"/>
      <c r="FVB129" s="77"/>
      <c r="FVC129" s="77"/>
      <c r="FVD129" s="77"/>
      <c r="FVE129" s="77"/>
      <c r="FVF129" s="77"/>
      <c r="FVG129" s="77"/>
      <c r="FVH129" s="77"/>
      <c r="FVI129" s="77"/>
      <c r="FVJ129" s="77"/>
      <c r="FVK129" s="77"/>
      <c r="FVL129" s="77"/>
      <c r="FVM129" s="77"/>
      <c r="FVN129" s="77"/>
      <c r="FVO129" s="77"/>
      <c r="FVP129" s="77"/>
      <c r="FVQ129" s="77"/>
      <c r="FVR129" s="77"/>
      <c r="FVS129" s="77"/>
      <c r="FVT129" s="77"/>
      <c r="FVU129" s="77"/>
      <c r="FVV129" s="77"/>
      <c r="FVW129" s="77"/>
      <c r="FVX129" s="77"/>
      <c r="FVY129" s="77"/>
      <c r="FVZ129" s="77"/>
      <c r="FWA129" s="77"/>
      <c r="FWB129" s="77"/>
      <c r="FWC129" s="77"/>
      <c r="FWD129" s="77"/>
      <c r="FWE129" s="77"/>
      <c r="FWF129" s="77"/>
      <c r="FWG129" s="77"/>
      <c r="FWH129" s="77"/>
      <c r="FWI129" s="77"/>
      <c r="FWJ129" s="77"/>
      <c r="FWK129" s="77"/>
      <c r="FWL129" s="77"/>
      <c r="FWM129" s="77"/>
      <c r="FWN129" s="77"/>
      <c r="FWO129" s="77"/>
      <c r="FWP129" s="77"/>
      <c r="FWQ129" s="77"/>
      <c r="FWR129" s="77"/>
      <c r="FWS129" s="77"/>
      <c r="FWT129" s="77"/>
      <c r="FWU129" s="77"/>
      <c r="FWV129" s="77"/>
      <c r="FWW129" s="77"/>
      <c r="FWX129" s="77"/>
      <c r="FWY129" s="77"/>
      <c r="FWZ129" s="77"/>
      <c r="FXA129" s="77"/>
      <c r="FXB129" s="77"/>
      <c r="FXC129" s="77"/>
      <c r="FXD129" s="77"/>
      <c r="FXE129" s="77"/>
      <c r="FXF129" s="77"/>
      <c r="FXG129" s="77"/>
      <c r="FXH129" s="77"/>
      <c r="FXI129" s="77"/>
      <c r="FXJ129" s="77"/>
      <c r="FXK129" s="77"/>
      <c r="FXL129" s="77"/>
      <c r="FXM129" s="77"/>
      <c r="FXN129" s="77"/>
      <c r="FXO129" s="77"/>
      <c r="FXP129" s="77"/>
      <c r="FXQ129" s="77"/>
      <c r="FXR129" s="77"/>
      <c r="FXS129" s="77"/>
      <c r="FXT129" s="77"/>
      <c r="FXU129" s="77"/>
      <c r="FXV129" s="77"/>
      <c r="FXW129" s="77"/>
      <c r="FXX129" s="77"/>
      <c r="FXY129" s="77"/>
      <c r="FXZ129" s="77"/>
      <c r="FYA129" s="77"/>
      <c r="FYB129" s="77"/>
      <c r="FYC129" s="77"/>
      <c r="FYD129" s="77"/>
      <c r="FYE129" s="77"/>
      <c r="FYF129" s="77"/>
      <c r="FYG129" s="77"/>
      <c r="FYH129" s="77"/>
      <c r="FYI129" s="77"/>
      <c r="FYJ129" s="77"/>
      <c r="FYK129" s="77"/>
      <c r="FYL129" s="77"/>
      <c r="FYM129" s="77"/>
      <c r="FYN129" s="77"/>
      <c r="FYO129" s="77"/>
      <c r="FYP129" s="77"/>
      <c r="FYQ129" s="77"/>
      <c r="FYR129" s="77"/>
      <c r="FYS129" s="77"/>
      <c r="FYT129" s="77"/>
      <c r="FYU129" s="77"/>
      <c r="FYV129" s="77"/>
      <c r="FYW129" s="77"/>
      <c r="FYX129" s="77"/>
      <c r="FYY129" s="77"/>
      <c r="FYZ129" s="77"/>
      <c r="FZA129" s="77"/>
      <c r="FZB129" s="77"/>
      <c r="FZC129" s="77"/>
      <c r="FZD129" s="77"/>
      <c r="FZE129" s="77"/>
      <c r="FZF129" s="77"/>
      <c r="FZG129" s="77"/>
      <c r="FZH129" s="77"/>
      <c r="FZI129" s="77"/>
      <c r="FZJ129" s="77"/>
      <c r="FZK129" s="77"/>
      <c r="FZL129" s="77"/>
      <c r="FZM129" s="77"/>
      <c r="FZN129" s="77"/>
      <c r="FZO129" s="77"/>
      <c r="FZP129" s="77"/>
      <c r="FZQ129" s="77"/>
      <c r="FZR129" s="77"/>
      <c r="FZS129" s="77"/>
      <c r="FZT129" s="77"/>
      <c r="FZU129" s="77"/>
      <c r="FZV129" s="77"/>
      <c r="FZW129" s="77"/>
      <c r="FZX129" s="77"/>
      <c r="FZY129" s="77"/>
      <c r="FZZ129" s="77"/>
      <c r="GAA129" s="77"/>
      <c r="GAB129" s="77"/>
      <c r="GAC129" s="77"/>
      <c r="GAD129" s="77"/>
      <c r="GAE129" s="77"/>
      <c r="GAF129" s="77"/>
      <c r="GAG129" s="77"/>
      <c r="GAH129" s="77"/>
      <c r="GAI129" s="77"/>
      <c r="GAJ129" s="77"/>
      <c r="GAK129" s="77"/>
      <c r="GAL129" s="77"/>
      <c r="GAM129" s="77"/>
      <c r="GAN129" s="77"/>
      <c r="GAO129" s="77"/>
      <c r="GAP129" s="77"/>
      <c r="GAQ129" s="77"/>
      <c r="GAR129" s="77"/>
      <c r="GAS129" s="77"/>
      <c r="GAT129" s="77"/>
      <c r="GAU129" s="77"/>
      <c r="GAV129" s="77"/>
      <c r="GAW129" s="77"/>
      <c r="GAX129" s="77"/>
      <c r="GAY129" s="77"/>
      <c r="GAZ129" s="77"/>
      <c r="GBA129" s="77"/>
      <c r="GBB129" s="77"/>
      <c r="GBC129" s="77"/>
      <c r="GBD129" s="77"/>
      <c r="GBE129" s="77"/>
      <c r="GBF129" s="77"/>
      <c r="GBG129" s="77"/>
      <c r="GBH129" s="77"/>
      <c r="GBI129" s="77"/>
      <c r="GBJ129" s="77"/>
      <c r="GBK129" s="77"/>
      <c r="GBL129" s="77"/>
      <c r="GBM129" s="77"/>
      <c r="GBN129" s="77"/>
      <c r="GBO129" s="77"/>
      <c r="GBP129" s="77"/>
      <c r="GBQ129" s="77"/>
      <c r="GBR129" s="77"/>
      <c r="GBS129" s="77"/>
      <c r="GBT129" s="77"/>
      <c r="GBU129" s="77"/>
      <c r="GBV129" s="77"/>
      <c r="GBW129" s="77"/>
      <c r="GBX129" s="77"/>
      <c r="GBY129" s="77"/>
      <c r="GBZ129" s="77"/>
      <c r="GCA129" s="77"/>
      <c r="GCB129" s="77"/>
      <c r="GCC129" s="77"/>
      <c r="GCD129" s="77"/>
      <c r="GCE129" s="77"/>
      <c r="GCF129" s="77"/>
      <c r="GCG129" s="77"/>
      <c r="GCH129" s="77"/>
      <c r="GCI129" s="77"/>
      <c r="GCJ129" s="77"/>
      <c r="GCK129" s="77"/>
      <c r="GCL129" s="77"/>
      <c r="GCM129" s="77"/>
      <c r="GCN129" s="77"/>
      <c r="GCO129" s="77"/>
      <c r="GCP129" s="77"/>
      <c r="GCQ129" s="77"/>
      <c r="GCR129" s="77"/>
      <c r="GCS129" s="77"/>
      <c r="GCT129" s="77"/>
      <c r="GCU129" s="77"/>
      <c r="GCV129" s="77"/>
      <c r="GCW129" s="77"/>
      <c r="GCX129" s="77"/>
      <c r="GCY129" s="77"/>
      <c r="GCZ129" s="77"/>
      <c r="GDA129" s="77"/>
      <c r="GDB129" s="77"/>
      <c r="GDC129" s="77"/>
      <c r="GDD129" s="77"/>
      <c r="GDE129" s="77"/>
      <c r="GDF129" s="77"/>
      <c r="GDG129" s="77"/>
      <c r="GDH129" s="77"/>
      <c r="GDI129" s="77"/>
      <c r="GDJ129" s="77"/>
      <c r="GDK129" s="77"/>
      <c r="GDL129" s="77"/>
      <c r="GDM129" s="77"/>
      <c r="GDN129" s="77"/>
      <c r="GDO129" s="77"/>
      <c r="GDP129" s="77"/>
      <c r="GDQ129" s="77"/>
      <c r="GDR129" s="77"/>
      <c r="GDS129" s="77"/>
      <c r="GDT129" s="77"/>
      <c r="GDU129" s="77"/>
      <c r="GDV129" s="77"/>
      <c r="GDW129" s="77"/>
      <c r="GDX129" s="77"/>
      <c r="GDY129" s="77"/>
      <c r="GDZ129" s="77"/>
      <c r="GEA129" s="77"/>
      <c r="GEB129" s="77"/>
      <c r="GEC129" s="77"/>
      <c r="GED129" s="77"/>
      <c r="GEE129" s="77"/>
      <c r="GEF129" s="77"/>
      <c r="GEG129" s="77"/>
      <c r="GEH129" s="77"/>
      <c r="GEI129" s="77"/>
      <c r="GEJ129" s="77"/>
      <c r="GEK129" s="77"/>
      <c r="GEL129" s="77"/>
      <c r="GEM129" s="77"/>
      <c r="GEN129" s="77"/>
      <c r="GEO129" s="77"/>
      <c r="GEP129" s="77"/>
      <c r="GEQ129" s="77"/>
      <c r="GER129" s="77"/>
      <c r="GES129" s="77"/>
      <c r="GET129" s="77"/>
      <c r="GEU129" s="77"/>
      <c r="GEV129" s="77"/>
      <c r="GEW129" s="77"/>
      <c r="GEX129" s="77"/>
      <c r="GEY129" s="77"/>
      <c r="GEZ129" s="77"/>
      <c r="GFA129" s="77"/>
      <c r="GFB129" s="77"/>
      <c r="GFC129" s="77"/>
      <c r="GFD129" s="77"/>
      <c r="GFE129" s="77"/>
      <c r="GFF129" s="77"/>
      <c r="GFG129" s="77"/>
      <c r="GFH129" s="77"/>
      <c r="GFI129" s="77"/>
      <c r="GFJ129" s="77"/>
      <c r="GFK129" s="77"/>
      <c r="GFL129" s="77"/>
      <c r="GFM129" s="77"/>
      <c r="GFN129" s="77"/>
      <c r="GFO129" s="77"/>
      <c r="GFP129" s="77"/>
      <c r="GFQ129" s="77"/>
      <c r="GFR129" s="77"/>
      <c r="GFS129" s="77"/>
      <c r="GFT129" s="77"/>
      <c r="GFU129" s="77"/>
      <c r="GFV129" s="77"/>
      <c r="GFW129" s="77"/>
      <c r="GFX129" s="77"/>
      <c r="GFY129" s="77"/>
      <c r="GFZ129" s="77"/>
      <c r="GGA129" s="77"/>
      <c r="GGB129" s="77"/>
      <c r="GGC129" s="77"/>
      <c r="GGD129" s="77"/>
      <c r="GGE129" s="77"/>
      <c r="GGF129" s="77"/>
      <c r="GGG129" s="77"/>
      <c r="GGH129" s="77"/>
      <c r="GGI129" s="77"/>
      <c r="GGJ129" s="77"/>
      <c r="GGK129" s="77"/>
      <c r="GGL129" s="77"/>
      <c r="GGM129" s="77"/>
      <c r="GGN129" s="77"/>
      <c r="GGO129" s="77"/>
      <c r="GGP129" s="77"/>
      <c r="GGQ129" s="77"/>
      <c r="GGR129" s="77"/>
      <c r="GGS129" s="77"/>
      <c r="GGT129" s="77"/>
      <c r="GGU129" s="77"/>
      <c r="GGV129" s="77"/>
      <c r="GGW129" s="77"/>
      <c r="GGX129" s="77"/>
      <c r="GGY129" s="77"/>
      <c r="GGZ129" s="77"/>
      <c r="GHA129" s="77"/>
      <c r="GHB129" s="77"/>
      <c r="GHC129" s="77"/>
      <c r="GHD129" s="77"/>
      <c r="GHE129" s="77"/>
      <c r="GHF129" s="77"/>
      <c r="GHG129" s="77"/>
      <c r="GHH129" s="77"/>
      <c r="GHI129" s="77"/>
      <c r="GHJ129" s="77"/>
      <c r="GHK129" s="77"/>
      <c r="GHL129" s="77"/>
      <c r="GHM129" s="77"/>
      <c r="GHN129" s="77"/>
      <c r="GHO129" s="77"/>
      <c r="GHP129" s="77"/>
      <c r="GHQ129" s="77"/>
      <c r="GHR129" s="77"/>
      <c r="GHS129" s="77"/>
      <c r="GHT129" s="77"/>
      <c r="GHU129" s="77"/>
      <c r="GHV129" s="77"/>
      <c r="GHW129" s="77"/>
      <c r="GHX129" s="77"/>
      <c r="GHY129" s="77"/>
      <c r="GHZ129" s="77"/>
      <c r="GIA129" s="77"/>
      <c r="GIB129" s="77"/>
      <c r="GIC129" s="77"/>
      <c r="GID129" s="77"/>
      <c r="GIE129" s="77"/>
      <c r="GIF129" s="77"/>
      <c r="GIG129" s="77"/>
      <c r="GIH129" s="77"/>
      <c r="GII129" s="77"/>
      <c r="GIJ129" s="77"/>
      <c r="GIK129" s="77"/>
      <c r="GIL129" s="77"/>
      <c r="GIM129" s="77"/>
      <c r="GIN129" s="77"/>
      <c r="GIO129" s="77"/>
      <c r="GIP129" s="77"/>
      <c r="GIQ129" s="77"/>
      <c r="GIR129" s="77"/>
      <c r="GIS129" s="77"/>
      <c r="GIT129" s="77"/>
      <c r="GIU129" s="77"/>
      <c r="GIV129" s="77"/>
      <c r="GIW129" s="77"/>
      <c r="GIX129" s="77"/>
      <c r="GIY129" s="77"/>
      <c r="GIZ129" s="77"/>
      <c r="GJA129" s="77"/>
      <c r="GJB129" s="77"/>
      <c r="GJC129" s="77"/>
      <c r="GJD129" s="77"/>
      <c r="GJE129" s="77"/>
      <c r="GJF129" s="77"/>
      <c r="GJG129" s="77"/>
      <c r="GJH129" s="77"/>
      <c r="GJI129" s="77"/>
      <c r="GJJ129" s="77"/>
      <c r="GJK129" s="77"/>
      <c r="GJL129" s="77"/>
      <c r="GJM129" s="77"/>
      <c r="GJN129" s="77"/>
      <c r="GJO129" s="77"/>
      <c r="GJP129" s="77"/>
      <c r="GJQ129" s="77"/>
      <c r="GJR129" s="77"/>
      <c r="GJS129" s="77"/>
      <c r="GJT129" s="77"/>
      <c r="GJU129" s="77"/>
      <c r="GJV129" s="77"/>
      <c r="GJW129" s="77"/>
      <c r="GJX129" s="77"/>
      <c r="GJY129" s="77"/>
      <c r="GJZ129" s="77"/>
      <c r="GKA129" s="77"/>
      <c r="GKB129" s="77"/>
      <c r="GKC129" s="77"/>
      <c r="GKD129" s="77"/>
      <c r="GKE129" s="77"/>
      <c r="GKF129" s="77"/>
      <c r="GKG129" s="77"/>
      <c r="GKH129" s="77"/>
      <c r="GKI129" s="77"/>
      <c r="GKJ129" s="77"/>
      <c r="GKK129" s="77"/>
      <c r="GKL129" s="77"/>
      <c r="GKM129" s="77"/>
      <c r="GKN129" s="77"/>
      <c r="GKO129" s="77"/>
      <c r="GKP129" s="77"/>
      <c r="GKQ129" s="77"/>
      <c r="GKR129" s="77"/>
      <c r="GKS129" s="77"/>
      <c r="GKT129" s="77"/>
      <c r="GKU129" s="77"/>
      <c r="GKV129" s="77"/>
      <c r="GKW129" s="77"/>
      <c r="GKX129" s="77"/>
      <c r="GKY129" s="77"/>
      <c r="GKZ129" s="77"/>
      <c r="GLA129" s="77"/>
      <c r="GLB129" s="77"/>
      <c r="GLC129" s="77"/>
      <c r="GLD129" s="77"/>
      <c r="GLE129" s="77"/>
      <c r="GLF129" s="77"/>
      <c r="GLG129" s="77"/>
      <c r="GLH129" s="77"/>
      <c r="GLI129" s="77"/>
      <c r="GLJ129" s="77"/>
      <c r="GLK129" s="77"/>
      <c r="GLL129" s="77"/>
      <c r="GLM129" s="77"/>
      <c r="GLN129" s="77"/>
      <c r="GLO129" s="77"/>
      <c r="GLP129" s="77"/>
      <c r="GLQ129" s="77"/>
      <c r="GLR129" s="77"/>
      <c r="GLS129" s="77"/>
      <c r="GLT129" s="77"/>
      <c r="GLU129" s="77"/>
      <c r="GLV129" s="77"/>
      <c r="GLW129" s="77"/>
      <c r="GLX129" s="77"/>
      <c r="GLY129" s="77"/>
      <c r="GLZ129" s="77"/>
      <c r="GMA129" s="77"/>
      <c r="GMB129" s="77"/>
      <c r="GMC129" s="77"/>
      <c r="GMD129" s="77"/>
      <c r="GME129" s="77"/>
      <c r="GMF129" s="77"/>
      <c r="GMG129" s="77"/>
      <c r="GMH129" s="77"/>
      <c r="GMI129" s="77"/>
      <c r="GMJ129" s="77"/>
      <c r="GMK129" s="77"/>
      <c r="GML129" s="77"/>
      <c r="GMM129" s="77"/>
      <c r="GMN129" s="77"/>
      <c r="GMO129" s="77"/>
      <c r="GMP129" s="77"/>
      <c r="GMQ129" s="77"/>
      <c r="GMR129" s="77"/>
      <c r="GMS129" s="77"/>
      <c r="GMT129" s="77"/>
      <c r="GMU129" s="77"/>
      <c r="GMV129" s="77"/>
      <c r="GMW129" s="77"/>
      <c r="GMX129" s="77"/>
      <c r="GMY129" s="77"/>
      <c r="GMZ129" s="77"/>
      <c r="GNA129" s="77"/>
      <c r="GNB129" s="77"/>
      <c r="GNC129" s="77"/>
      <c r="GND129" s="77"/>
      <c r="GNE129" s="77"/>
      <c r="GNF129" s="77"/>
      <c r="GNG129" s="77"/>
      <c r="GNH129" s="77"/>
      <c r="GNI129" s="77"/>
      <c r="GNJ129" s="77"/>
      <c r="GNK129" s="77"/>
      <c r="GNL129" s="77"/>
      <c r="GNM129" s="77"/>
      <c r="GNN129" s="77"/>
      <c r="GNO129" s="77"/>
      <c r="GNP129" s="77"/>
      <c r="GNQ129" s="77"/>
      <c r="GNR129" s="77"/>
      <c r="GNS129" s="77"/>
      <c r="GNT129" s="77"/>
      <c r="GNU129" s="77"/>
      <c r="GNV129" s="77"/>
      <c r="GNW129" s="77"/>
      <c r="GNX129" s="77"/>
      <c r="GNY129" s="77"/>
      <c r="GNZ129" s="77"/>
      <c r="GOA129" s="77"/>
      <c r="GOB129" s="77"/>
      <c r="GOC129" s="77"/>
      <c r="GOD129" s="77"/>
      <c r="GOE129" s="77"/>
      <c r="GOF129" s="77"/>
      <c r="GOG129" s="77"/>
      <c r="GOH129" s="77"/>
      <c r="GOI129" s="77"/>
      <c r="GOJ129" s="77"/>
      <c r="GOK129" s="77"/>
      <c r="GOL129" s="77"/>
      <c r="GOM129" s="77"/>
      <c r="GON129" s="77"/>
      <c r="GOO129" s="77"/>
      <c r="GOP129" s="77"/>
      <c r="GOQ129" s="77"/>
      <c r="GOR129" s="77"/>
      <c r="GOS129" s="77"/>
      <c r="GOT129" s="77"/>
      <c r="GOU129" s="77"/>
      <c r="GOV129" s="77"/>
      <c r="GOW129" s="77"/>
      <c r="GOX129" s="77"/>
      <c r="GOY129" s="77"/>
      <c r="GOZ129" s="77"/>
      <c r="GPA129" s="77"/>
      <c r="GPB129" s="77"/>
      <c r="GPC129" s="77"/>
      <c r="GPD129" s="77"/>
      <c r="GPE129" s="77"/>
      <c r="GPF129" s="77"/>
      <c r="GPG129" s="77"/>
      <c r="GPH129" s="77"/>
      <c r="GPI129" s="77"/>
      <c r="GPJ129" s="77"/>
      <c r="GPK129" s="77"/>
      <c r="GPL129" s="77"/>
      <c r="GPM129" s="77"/>
      <c r="GPN129" s="77"/>
      <c r="GPO129" s="77"/>
      <c r="GPP129" s="77"/>
      <c r="GPQ129" s="77"/>
      <c r="GPR129" s="77"/>
      <c r="GPS129" s="77"/>
      <c r="GPT129" s="77"/>
      <c r="GPU129" s="77"/>
      <c r="GPV129" s="77"/>
      <c r="GPW129" s="77"/>
      <c r="GPX129" s="77"/>
      <c r="GPY129" s="77"/>
      <c r="GPZ129" s="77"/>
      <c r="GQA129" s="77"/>
      <c r="GQB129" s="77"/>
      <c r="GQC129" s="77"/>
      <c r="GQD129" s="77"/>
      <c r="GQE129" s="77"/>
      <c r="GQF129" s="77"/>
      <c r="GQG129" s="77"/>
      <c r="GQH129" s="77"/>
      <c r="GQI129" s="77"/>
      <c r="GQJ129" s="77"/>
      <c r="GQK129" s="77"/>
      <c r="GQL129" s="77"/>
      <c r="GQM129" s="77"/>
      <c r="GQN129" s="77"/>
      <c r="GQO129" s="77"/>
      <c r="GQP129" s="77"/>
      <c r="GQQ129" s="77"/>
      <c r="GQR129" s="77"/>
      <c r="GQS129" s="77"/>
      <c r="GQT129" s="77"/>
      <c r="GQU129" s="77"/>
      <c r="GQV129" s="77"/>
      <c r="GQW129" s="77"/>
      <c r="GQX129" s="77"/>
      <c r="GQY129" s="77"/>
      <c r="GQZ129" s="77"/>
      <c r="GRA129" s="77"/>
      <c r="GRB129" s="77"/>
      <c r="GRC129" s="77"/>
      <c r="GRD129" s="77"/>
      <c r="GRE129" s="77"/>
      <c r="GRF129" s="77"/>
      <c r="GRG129" s="77"/>
      <c r="GRH129" s="77"/>
      <c r="GRI129" s="77"/>
      <c r="GRJ129" s="77"/>
      <c r="GRK129" s="77"/>
      <c r="GRL129" s="77"/>
      <c r="GRM129" s="77"/>
      <c r="GRN129" s="77"/>
      <c r="GRO129" s="77"/>
      <c r="GRP129" s="77"/>
      <c r="GRQ129" s="77"/>
      <c r="GRR129" s="77"/>
      <c r="GRS129" s="77"/>
      <c r="GRT129" s="77"/>
      <c r="GRU129" s="77"/>
      <c r="GRV129" s="77"/>
      <c r="GRW129" s="77"/>
      <c r="GRX129" s="77"/>
      <c r="GRY129" s="77"/>
      <c r="GRZ129" s="77"/>
      <c r="GSA129" s="77"/>
      <c r="GSB129" s="77"/>
      <c r="GSC129" s="77"/>
      <c r="GSD129" s="77"/>
      <c r="GSE129" s="77"/>
      <c r="GSF129" s="77"/>
      <c r="GSG129" s="77"/>
      <c r="GSH129" s="77"/>
      <c r="GSI129" s="77"/>
      <c r="GSJ129" s="77"/>
      <c r="GSK129" s="77"/>
      <c r="GSL129" s="77"/>
      <c r="GSM129" s="77"/>
      <c r="GSN129" s="77"/>
      <c r="GSO129" s="77"/>
      <c r="GSP129" s="77"/>
      <c r="GSQ129" s="77"/>
      <c r="GSR129" s="77"/>
      <c r="GSS129" s="77"/>
      <c r="GST129" s="77"/>
      <c r="GSU129" s="77"/>
      <c r="GSV129" s="77"/>
      <c r="GSW129" s="77"/>
      <c r="GSX129" s="77"/>
      <c r="GSY129" s="77"/>
      <c r="GSZ129" s="77"/>
      <c r="GTA129" s="77"/>
      <c r="GTB129" s="77"/>
      <c r="GTC129" s="77"/>
      <c r="GTD129" s="77"/>
      <c r="GTE129" s="77"/>
      <c r="GTF129" s="77"/>
      <c r="GTG129" s="77"/>
      <c r="GTH129" s="77"/>
      <c r="GTI129" s="77"/>
      <c r="GTJ129" s="77"/>
      <c r="GTK129" s="77"/>
      <c r="GTL129" s="77"/>
      <c r="GTM129" s="77"/>
      <c r="GTN129" s="77"/>
      <c r="GTO129" s="77"/>
      <c r="GTP129" s="77"/>
      <c r="GTQ129" s="77"/>
      <c r="GTR129" s="77"/>
      <c r="GTS129" s="77"/>
      <c r="GTT129" s="77"/>
      <c r="GTU129" s="77"/>
      <c r="GTV129" s="77"/>
      <c r="GTW129" s="77"/>
      <c r="GTX129" s="77"/>
      <c r="GTY129" s="77"/>
      <c r="GTZ129" s="77"/>
      <c r="GUA129" s="77"/>
      <c r="GUB129" s="77"/>
      <c r="GUC129" s="77"/>
      <c r="GUD129" s="77"/>
      <c r="GUE129" s="77"/>
      <c r="GUF129" s="77"/>
      <c r="GUG129" s="77"/>
      <c r="GUH129" s="77"/>
      <c r="GUI129" s="77"/>
      <c r="GUJ129" s="77"/>
      <c r="GUK129" s="77"/>
      <c r="GUL129" s="77"/>
      <c r="GUM129" s="77"/>
      <c r="GUN129" s="77"/>
      <c r="GUO129" s="77"/>
      <c r="GUP129" s="77"/>
      <c r="GUQ129" s="77"/>
      <c r="GUR129" s="77"/>
      <c r="GUS129" s="77"/>
      <c r="GUT129" s="77"/>
      <c r="GUU129" s="77"/>
      <c r="GUV129" s="77"/>
      <c r="GUW129" s="77"/>
      <c r="GUX129" s="77"/>
      <c r="GUY129" s="77"/>
      <c r="GUZ129" s="77"/>
      <c r="GVA129" s="77"/>
      <c r="GVB129" s="77"/>
      <c r="GVC129" s="77"/>
      <c r="GVD129" s="77"/>
      <c r="GVE129" s="77"/>
      <c r="GVF129" s="77"/>
      <c r="GVG129" s="77"/>
      <c r="GVH129" s="77"/>
      <c r="GVI129" s="77"/>
      <c r="GVJ129" s="77"/>
      <c r="GVK129" s="77"/>
      <c r="GVL129" s="77"/>
      <c r="GVM129" s="77"/>
      <c r="GVN129" s="77"/>
      <c r="GVO129" s="77"/>
      <c r="GVP129" s="77"/>
      <c r="GVQ129" s="77"/>
      <c r="GVR129" s="77"/>
      <c r="GVS129" s="77"/>
      <c r="GVT129" s="77"/>
      <c r="GVU129" s="77"/>
      <c r="GVV129" s="77"/>
      <c r="GVW129" s="77"/>
      <c r="GVX129" s="77"/>
      <c r="GVY129" s="77"/>
      <c r="GVZ129" s="77"/>
      <c r="GWA129" s="77"/>
      <c r="GWB129" s="77"/>
      <c r="GWC129" s="77"/>
      <c r="GWD129" s="77"/>
      <c r="GWE129" s="77"/>
      <c r="GWF129" s="77"/>
      <c r="GWG129" s="77"/>
      <c r="GWH129" s="77"/>
      <c r="GWI129" s="77"/>
      <c r="GWJ129" s="77"/>
      <c r="GWK129" s="77"/>
      <c r="GWL129" s="77"/>
      <c r="GWM129" s="77"/>
      <c r="GWN129" s="77"/>
      <c r="GWO129" s="77"/>
      <c r="GWP129" s="77"/>
      <c r="GWQ129" s="77"/>
      <c r="GWR129" s="77"/>
      <c r="GWS129" s="77"/>
      <c r="GWT129" s="77"/>
      <c r="GWU129" s="77"/>
      <c r="GWV129" s="77"/>
      <c r="GWW129" s="77"/>
      <c r="GWX129" s="77"/>
      <c r="GWY129" s="77"/>
      <c r="GWZ129" s="77"/>
      <c r="GXA129" s="77"/>
      <c r="GXB129" s="77"/>
      <c r="GXC129" s="77"/>
      <c r="GXD129" s="77"/>
      <c r="GXE129" s="77"/>
      <c r="GXF129" s="77"/>
      <c r="GXG129" s="77"/>
      <c r="GXH129" s="77"/>
      <c r="GXI129" s="77"/>
      <c r="GXJ129" s="77"/>
      <c r="GXK129" s="77"/>
      <c r="GXL129" s="77"/>
      <c r="GXM129" s="77"/>
      <c r="GXN129" s="77"/>
      <c r="GXO129" s="77"/>
      <c r="GXP129" s="77"/>
      <c r="GXQ129" s="77"/>
      <c r="GXR129" s="77"/>
      <c r="GXS129" s="77"/>
      <c r="GXT129" s="77"/>
      <c r="GXU129" s="77"/>
      <c r="GXV129" s="77"/>
      <c r="GXW129" s="77"/>
      <c r="GXX129" s="77"/>
      <c r="GXY129" s="77"/>
      <c r="GXZ129" s="77"/>
      <c r="GYA129" s="77"/>
      <c r="GYB129" s="77"/>
      <c r="GYC129" s="77"/>
      <c r="GYD129" s="77"/>
      <c r="GYE129" s="77"/>
      <c r="GYF129" s="77"/>
      <c r="GYG129" s="77"/>
      <c r="GYH129" s="77"/>
      <c r="GYI129" s="77"/>
      <c r="GYJ129" s="77"/>
      <c r="GYK129" s="77"/>
      <c r="GYL129" s="77"/>
      <c r="GYM129" s="77"/>
      <c r="GYN129" s="77"/>
      <c r="GYO129" s="77"/>
      <c r="GYP129" s="77"/>
      <c r="GYQ129" s="77"/>
      <c r="GYR129" s="77"/>
      <c r="GYS129" s="77"/>
      <c r="GYT129" s="77"/>
      <c r="GYU129" s="77"/>
      <c r="GYV129" s="77"/>
      <c r="GYW129" s="77"/>
      <c r="GYX129" s="77"/>
      <c r="GYY129" s="77"/>
      <c r="GYZ129" s="77"/>
      <c r="GZA129" s="77"/>
      <c r="GZB129" s="77"/>
      <c r="GZC129" s="77"/>
      <c r="GZD129" s="77"/>
      <c r="GZE129" s="77"/>
      <c r="GZF129" s="77"/>
      <c r="GZG129" s="77"/>
      <c r="GZH129" s="77"/>
      <c r="GZI129" s="77"/>
      <c r="GZJ129" s="77"/>
      <c r="GZK129" s="77"/>
      <c r="GZL129" s="77"/>
      <c r="GZM129" s="77"/>
      <c r="GZN129" s="77"/>
      <c r="GZO129" s="77"/>
      <c r="GZP129" s="77"/>
      <c r="GZQ129" s="77"/>
      <c r="GZR129" s="77"/>
      <c r="GZS129" s="77"/>
      <c r="GZT129" s="77"/>
      <c r="GZU129" s="77"/>
      <c r="GZV129" s="77"/>
      <c r="GZW129" s="77"/>
      <c r="GZX129" s="77"/>
      <c r="GZY129" s="77"/>
      <c r="GZZ129" s="77"/>
      <c r="HAA129" s="77"/>
      <c r="HAB129" s="77"/>
      <c r="HAC129" s="77"/>
      <c r="HAD129" s="77"/>
      <c r="HAE129" s="77"/>
      <c r="HAF129" s="77"/>
      <c r="HAG129" s="77"/>
      <c r="HAH129" s="77"/>
      <c r="HAI129" s="77"/>
      <c r="HAJ129" s="77"/>
      <c r="HAK129" s="77"/>
      <c r="HAL129" s="77"/>
      <c r="HAM129" s="77"/>
      <c r="HAN129" s="77"/>
      <c r="HAO129" s="77"/>
      <c r="HAP129" s="77"/>
      <c r="HAQ129" s="77"/>
      <c r="HAR129" s="77"/>
      <c r="HAS129" s="77"/>
      <c r="HAT129" s="77"/>
      <c r="HAU129" s="77"/>
      <c r="HAV129" s="77"/>
      <c r="HAW129" s="77"/>
      <c r="HAX129" s="77"/>
      <c r="HAY129" s="77"/>
      <c r="HAZ129" s="77"/>
      <c r="HBA129" s="77"/>
      <c r="HBB129" s="77"/>
      <c r="HBC129" s="77"/>
      <c r="HBD129" s="77"/>
      <c r="HBE129" s="77"/>
      <c r="HBF129" s="77"/>
      <c r="HBG129" s="77"/>
      <c r="HBH129" s="77"/>
      <c r="HBI129" s="77"/>
      <c r="HBJ129" s="77"/>
      <c r="HBK129" s="77"/>
      <c r="HBL129" s="77"/>
      <c r="HBM129" s="77"/>
      <c r="HBN129" s="77"/>
      <c r="HBO129" s="77"/>
      <c r="HBP129" s="77"/>
      <c r="HBQ129" s="77"/>
      <c r="HBR129" s="77"/>
      <c r="HBS129" s="77"/>
      <c r="HBT129" s="77"/>
      <c r="HBU129" s="77"/>
      <c r="HBV129" s="77"/>
      <c r="HBW129" s="77"/>
      <c r="HBX129" s="77"/>
      <c r="HBY129" s="77"/>
      <c r="HBZ129" s="77"/>
      <c r="HCA129" s="77"/>
      <c r="HCB129" s="77"/>
      <c r="HCC129" s="77"/>
      <c r="HCD129" s="77"/>
      <c r="HCE129" s="77"/>
      <c r="HCF129" s="77"/>
      <c r="HCG129" s="77"/>
      <c r="HCH129" s="77"/>
      <c r="HCI129" s="77"/>
      <c r="HCJ129" s="77"/>
      <c r="HCK129" s="77"/>
      <c r="HCL129" s="77"/>
      <c r="HCM129" s="77"/>
      <c r="HCN129" s="77"/>
      <c r="HCO129" s="77"/>
      <c r="HCP129" s="77"/>
      <c r="HCQ129" s="77"/>
      <c r="HCR129" s="77"/>
      <c r="HCS129" s="77"/>
      <c r="HCT129" s="77"/>
      <c r="HCU129" s="77"/>
      <c r="HCV129" s="77"/>
      <c r="HCW129" s="77"/>
      <c r="HCX129" s="77"/>
      <c r="HCY129" s="77"/>
      <c r="HCZ129" s="77"/>
      <c r="HDA129" s="77"/>
      <c r="HDB129" s="77"/>
      <c r="HDC129" s="77"/>
      <c r="HDD129" s="77"/>
      <c r="HDE129" s="77"/>
      <c r="HDF129" s="77"/>
      <c r="HDG129" s="77"/>
      <c r="HDH129" s="77"/>
      <c r="HDI129" s="77"/>
      <c r="HDJ129" s="77"/>
      <c r="HDK129" s="77"/>
      <c r="HDL129" s="77"/>
      <c r="HDM129" s="77"/>
      <c r="HDN129" s="77"/>
      <c r="HDO129" s="77"/>
      <c r="HDP129" s="77"/>
      <c r="HDQ129" s="77"/>
      <c r="HDR129" s="77"/>
      <c r="HDS129" s="77"/>
      <c r="HDT129" s="77"/>
      <c r="HDU129" s="77"/>
      <c r="HDV129" s="77"/>
      <c r="HDW129" s="77"/>
      <c r="HDX129" s="77"/>
      <c r="HDY129" s="77"/>
      <c r="HDZ129" s="77"/>
      <c r="HEA129" s="77"/>
      <c r="HEB129" s="77"/>
      <c r="HEC129" s="77"/>
      <c r="HED129" s="77"/>
      <c r="HEE129" s="77"/>
      <c r="HEF129" s="77"/>
      <c r="HEG129" s="77"/>
      <c r="HEH129" s="77"/>
      <c r="HEI129" s="77"/>
      <c r="HEJ129" s="77"/>
      <c r="HEK129" s="77"/>
      <c r="HEL129" s="77"/>
      <c r="HEM129" s="77"/>
      <c r="HEN129" s="77"/>
      <c r="HEO129" s="77"/>
      <c r="HEP129" s="77"/>
      <c r="HEQ129" s="77"/>
      <c r="HER129" s="77"/>
      <c r="HES129" s="77"/>
      <c r="HET129" s="77"/>
      <c r="HEU129" s="77"/>
      <c r="HEV129" s="77"/>
      <c r="HEW129" s="77"/>
      <c r="HEX129" s="77"/>
      <c r="HEY129" s="77"/>
      <c r="HEZ129" s="77"/>
      <c r="HFA129" s="77"/>
      <c r="HFB129" s="77"/>
      <c r="HFC129" s="77"/>
      <c r="HFD129" s="77"/>
      <c r="HFE129" s="77"/>
      <c r="HFF129" s="77"/>
      <c r="HFG129" s="77"/>
      <c r="HFH129" s="77"/>
      <c r="HFI129" s="77"/>
      <c r="HFJ129" s="77"/>
      <c r="HFK129" s="77"/>
      <c r="HFL129" s="77"/>
      <c r="HFM129" s="77"/>
      <c r="HFN129" s="77"/>
      <c r="HFO129" s="77"/>
      <c r="HFP129" s="77"/>
      <c r="HFQ129" s="77"/>
      <c r="HFR129" s="77"/>
      <c r="HFS129" s="77"/>
      <c r="HFT129" s="77"/>
      <c r="HFU129" s="77"/>
      <c r="HFV129" s="77"/>
      <c r="HFW129" s="77"/>
      <c r="HFX129" s="77"/>
      <c r="HFY129" s="77"/>
      <c r="HFZ129" s="77"/>
      <c r="HGA129" s="77"/>
      <c r="HGB129" s="77"/>
      <c r="HGC129" s="77"/>
      <c r="HGD129" s="77"/>
      <c r="HGE129" s="77"/>
      <c r="HGF129" s="77"/>
      <c r="HGG129" s="77"/>
      <c r="HGH129" s="77"/>
      <c r="HGI129" s="77"/>
      <c r="HGJ129" s="77"/>
      <c r="HGK129" s="77"/>
      <c r="HGL129" s="77"/>
      <c r="HGM129" s="77"/>
      <c r="HGN129" s="77"/>
      <c r="HGO129" s="77"/>
      <c r="HGP129" s="77"/>
      <c r="HGQ129" s="77"/>
      <c r="HGR129" s="77"/>
      <c r="HGS129" s="77"/>
      <c r="HGT129" s="77"/>
      <c r="HGU129" s="77"/>
      <c r="HGV129" s="77"/>
      <c r="HGW129" s="77"/>
      <c r="HGX129" s="77"/>
      <c r="HGY129" s="77"/>
      <c r="HGZ129" s="77"/>
      <c r="HHA129" s="77"/>
      <c r="HHB129" s="77"/>
      <c r="HHC129" s="77"/>
      <c r="HHD129" s="77"/>
      <c r="HHE129" s="77"/>
      <c r="HHF129" s="77"/>
      <c r="HHG129" s="77"/>
      <c r="HHH129" s="77"/>
      <c r="HHI129" s="77"/>
      <c r="HHJ129" s="77"/>
      <c r="HHK129" s="77"/>
      <c r="HHL129" s="77"/>
      <c r="HHM129" s="77"/>
      <c r="HHN129" s="77"/>
      <c r="HHO129" s="77"/>
      <c r="HHP129" s="77"/>
      <c r="HHQ129" s="77"/>
      <c r="HHR129" s="77"/>
      <c r="HHS129" s="77"/>
      <c r="HHT129" s="77"/>
      <c r="HHU129" s="77"/>
      <c r="HHV129" s="77"/>
      <c r="HHW129" s="77"/>
      <c r="HHX129" s="77"/>
      <c r="HHY129" s="77"/>
      <c r="HHZ129" s="77"/>
      <c r="HIA129" s="77"/>
      <c r="HIB129" s="77"/>
      <c r="HIC129" s="77"/>
      <c r="HID129" s="77"/>
      <c r="HIE129" s="77"/>
      <c r="HIF129" s="77"/>
      <c r="HIG129" s="77"/>
      <c r="HIH129" s="77"/>
      <c r="HII129" s="77"/>
      <c r="HIJ129" s="77"/>
      <c r="HIK129" s="77"/>
      <c r="HIL129" s="77"/>
      <c r="HIM129" s="77"/>
      <c r="HIN129" s="77"/>
      <c r="HIO129" s="77"/>
      <c r="HIP129" s="77"/>
      <c r="HIQ129" s="77"/>
      <c r="HIR129" s="77"/>
      <c r="HIS129" s="77"/>
      <c r="HIT129" s="77"/>
      <c r="HIU129" s="77"/>
      <c r="HIV129" s="77"/>
      <c r="HIW129" s="77"/>
      <c r="HIX129" s="77"/>
      <c r="HIY129" s="77"/>
      <c r="HIZ129" s="77"/>
      <c r="HJA129" s="77"/>
      <c r="HJB129" s="77"/>
      <c r="HJC129" s="77"/>
      <c r="HJD129" s="77"/>
      <c r="HJE129" s="77"/>
      <c r="HJF129" s="77"/>
      <c r="HJG129" s="77"/>
      <c r="HJH129" s="77"/>
      <c r="HJI129" s="77"/>
      <c r="HJJ129" s="77"/>
      <c r="HJK129" s="77"/>
      <c r="HJL129" s="77"/>
      <c r="HJM129" s="77"/>
      <c r="HJN129" s="77"/>
      <c r="HJO129" s="77"/>
      <c r="HJP129" s="77"/>
      <c r="HJQ129" s="77"/>
      <c r="HJR129" s="77"/>
      <c r="HJS129" s="77"/>
      <c r="HJT129" s="77"/>
      <c r="HJU129" s="77"/>
      <c r="HJV129" s="77"/>
      <c r="HJW129" s="77"/>
      <c r="HJX129" s="77"/>
      <c r="HJY129" s="77"/>
      <c r="HJZ129" s="77"/>
      <c r="HKA129" s="77"/>
      <c r="HKB129" s="77"/>
      <c r="HKC129" s="77"/>
      <c r="HKD129" s="77"/>
      <c r="HKE129" s="77"/>
      <c r="HKF129" s="77"/>
      <c r="HKG129" s="77"/>
      <c r="HKH129" s="77"/>
      <c r="HKI129" s="77"/>
      <c r="HKJ129" s="77"/>
      <c r="HKK129" s="77"/>
      <c r="HKL129" s="77"/>
      <c r="HKM129" s="77"/>
      <c r="HKN129" s="77"/>
      <c r="HKO129" s="77"/>
      <c r="HKP129" s="77"/>
      <c r="HKQ129" s="77"/>
      <c r="HKR129" s="77"/>
      <c r="HKS129" s="77"/>
      <c r="HKT129" s="77"/>
      <c r="HKU129" s="77"/>
      <c r="HKV129" s="77"/>
      <c r="HKW129" s="77"/>
      <c r="HKX129" s="77"/>
      <c r="HKY129" s="77"/>
      <c r="HKZ129" s="77"/>
      <c r="HLA129" s="77"/>
      <c r="HLB129" s="77"/>
      <c r="HLC129" s="77"/>
      <c r="HLD129" s="77"/>
      <c r="HLE129" s="77"/>
      <c r="HLF129" s="77"/>
      <c r="HLG129" s="77"/>
      <c r="HLH129" s="77"/>
      <c r="HLI129" s="77"/>
      <c r="HLJ129" s="77"/>
      <c r="HLK129" s="77"/>
      <c r="HLL129" s="77"/>
      <c r="HLM129" s="77"/>
      <c r="HLN129" s="77"/>
      <c r="HLO129" s="77"/>
      <c r="HLP129" s="77"/>
      <c r="HLQ129" s="77"/>
      <c r="HLR129" s="77"/>
      <c r="HLS129" s="77"/>
      <c r="HLT129" s="77"/>
      <c r="HLU129" s="77"/>
      <c r="HLV129" s="77"/>
      <c r="HLW129" s="77"/>
      <c r="HLX129" s="77"/>
      <c r="HLY129" s="77"/>
      <c r="HLZ129" s="77"/>
      <c r="HMA129" s="77"/>
      <c r="HMB129" s="77"/>
      <c r="HMC129" s="77"/>
      <c r="HMD129" s="77"/>
      <c r="HME129" s="77"/>
      <c r="HMF129" s="77"/>
      <c r="HMG129" s="77"/>
      <c r="HMH129" s="77"/>
      <c r="HMI129" s="77"/>
      <c r="HMJ129" s="77"/>
      <c r="HMK129" s="77"/>
      <c r="HML129" s="77"/>
      <c r="HMM129" s="77"/>
      <c r="HMN129" s="77"/>
      <c r="HMO129" s="77"/>
      <c r="HMP129" s="77"/>
      <c r="HMQ129" s="77"/>
      <c r="HMR129" s="77"/>
      <c r="HMS129" s="77"/>
      <c r="HMT129" s="77"/>
      <c r="HMU129" s="77"/>
      <c r="HMV129" s="77"/>
      <c r="HMW129" s="77"/>
      <c r="HMX129" s="77"/>
      <c r="HMY129" s="77"/>
      <c r="HMZ129" s="77"/>
      <c r="HNA129" s="77"/>
      <c r="HNB129" s="77"/>
      <c r="HNC129" s="77"/>
      <c r="HND129" s="77"/>
      <c r="HNE129" s="77"/>
      <c r="HNF129" s="77"/>
      <c r="HNG129" s="77"/>
      <c r="HNH129" s="77"/>
      <c r="HNI129" s="77"/>
      <c r="HNJ129" s="77"/>
      <c r="HNK129" s="77"/>
      <c r="HNL129" s="77"/>
      <c r="HNM129" s="77"/>
      <c r="HNN129" s="77"/>
      <c r="HNO129" s="77"/>
      <c r="HNP129" s="77"/>
      <c r="HNQ129" s="77"/>
      <c r="HNR129" s="77"/>
      <c r="HNS129" s="77"/>
      <c r="HNT129" s="77"/>
      <c r="HNU129" s="77"/>
      <c r="HNV129" s="77"/>
      <c r="HNW129" s="77"/>
      <c r="HNX129" s="77"/>
      <c r="HNY129" s="77"/>
      <c r="HNZ129" s="77"/>
      <c r="HOA129" s="77"/>
      <c r="HOB129" s="77"/>
      <c r="HOC129" s="77"/>
      <c r="HOD129" s="77"/>
      <c r="HOE129" s="77"/>
      <c r="HOF129" s="77"/>
      <c r="HOG129" s="77"/>
      <c r="HOH129" s="77"/>
      <c r="HOI129" s="77"/>
      <c r="HOJ129" s="77"/>
      <c r="HOK129" s="77"/>
      <c r="HOL129" s="77"/>
      <c r="HOM129" s="77"/>
      <c r="HON129" s="77"/>
      <c r="HOO129" s="77"/>
      <c r="HOP129" s="77"/>
      <c r="HOQ129" s="77"/>
      <c r="HOR129" s="77"/>
      <c r="HOS129" s="77"/>
      <c r="HOT129" s="77"/>
      <c r="HOU129" s="77"/>
      <c r="HOV129" s="77"/>
      <c r="HOW129" s="77"/>
      <c r="HOX129" s="77"/>
      <c r="HOY129" s="77"/>
      <c r="HOZ129" s="77"/>
      <c r="HPA129" s="77"/>
      <c r="HPB129" s="77"/>
      <c r="HPC129" s="77"/>
      <c r="HPD129" s="77"/>
      <c r="HPE129" s="77"/>
      <c r="HPF129" s="77"/>
      <c r="HPG129" s="77"/>
      <c r="HPH129" s="77"/>
      <c r="HPI129" s="77"/>
      <c r="HPJ129" s="77"/>
      <c r="HPK129" s="77"/>
      <c r="HPL129" s="77"/>
      <c r="HPM129" s="77"/>
      <c r="HPN129" s="77"/>
      <c r="HPO129" s="77"/>
      <c r="HPP129" s="77"/>
      <c r="HPQ129" s="77"/>
      <c r="HPR129" s="77"/>
      <c r="HPS129" s="77"/>
      <c r="HPT129" s="77"/>
      <c r="HPU129" s="77"/>
      <c r="HPV129" s="77"/>
      <c r="HPW129" s="77"/>
      <c r="HPX129" s="77"/>
      <c r="HPY129" s="77"/>
      <c r="HPZ129" s="77"/>
      <c r="HQA129" s="77"/>
      <c r="HQB129" s="77"/>
      <c r="HQC129" s="77"/>
      <c r="HQD129" s="77"/>
      <c r="HQE129" s="77"/>
      <c r="HQF129" s="77"/>
      <c r="HQG129" s="77"/>
      <c r="HQH129" s="77"/>
      <c r="HQI129" s="77"/>
      <c r="HQJ129" s="77"/>
      <c r="HQK129" s="77"/>
      <c r="HQL129" s="77"/>
      <c r="HQM129" s="77"/>
      <c r="HQN129" s="77"/>
      <c r="HQO129" s="77"/>
      <c r="HQP129" s="77"/>
      <c r="HQQ129" s="77"/>
      <c r="HQR129" s="77"/>
      <c r="HQS129" s="77"/>
      <c r="HQT129" s="77"/>
      <c r="HQU129" s="77"/>
      <c r="HQV129" s="77"/>
      <c r="HQW129" s="77"/>
      <c r="HQX129" s="77"/>
      <c r="HQY129" s="77"/>
      <c r="HQZ129" s="77"/>
      <c r="HRA129" s="77"/>
      <c r="HRB129" s="77"/>
      <c r="HRC129" s="77"/>
      <c r="HRD129" s="77"/>
      <c r="HRE129" s="77"/>
      <c r="HRF129" s="77"/>
      <c r="HRG129" s="77"/>
      <c r="HRH129" s="77"/>
      <c r="HRI129" s="77"/>
      <c r="HRJ129" s="77"/>
      <c r="HRK129" s="77"/>
      <c r="HRL129" s="77"/>
      <c r="HRM129" s="77"/>
      <c r="HRN129" s="77"/>
      <c r="HRO129" s="77"/>
      <c r="HRP129" s="77"/>
      <c r="HRQ129" s="77"/>
      <c r="HRR129" s="77"/>
      <c r="HRS129" s="77"/>
      <c r="HRT129" s="77"/>
      <c r="HRU129" s="77"/>
      <c r="HRV129" s="77"/>
      <c r="HRW129" s="77"/>
      <c r="HRX129" s="77"/>
      <c r="HRY129" s="77"/>
      <c r="HRZ129" s="77"/>
      <c r="HSA129" s="77"/>
      <c r="HSB129" s="77"/>
      <c r="HSC129" s="77"/>
      <c r="HSD129" s="77"/>
      <c r="HSE129" s="77"/>
      <c r="HSF129" s="77"/>
      <c r="HSG129" s="77"/>
      <c r="HSH129" s="77"/>
      <c r="HSI129" s="77"/>
      <c r="HSJ129" s="77"/>
      <c r="HSK129" s="77"/>
      <c r="HSL129" s="77"/>
      <c r="HSM129" s="77"/>
      <c r="HSN129" s="77"/>
      <c r="HSO129" s="77"/>
      <c r="HSP129" s="77"/>
      <c r="HSQ129" s="77"/>
      <c r="HSR129" s="77"/>
      <c r="HSS129" s="77"/>
      <c r="HST129" s="77"/>
      <c r="HSU129" s="77"/>
      <c r="HSV129" s="77"/>
      <c r="HSW129" s="77"/>
      <c r="HSX129" s="77"/>
      <c r="HSY129" s="77"/>
      <c r="HSZ129" s="77"/>
      <c r="HTA129" s="77"/>
      <c r="HTB129" s="77"/>
      <c r="HTC129" s="77"/>
      <c r="HTD129" s="77"/>
      <c r="HTE129" s="77"/>
      <c r="HTF129" s="77"/>
      <c r="HTG129" s="77"/>
      <c r="HTH129" s="77"/>
      <c r="HTI129" s="77"/>
      <c r="HTJ129" s="77"/>
      <c r="HTK129" s="77"/>
      <c r="HTL129" s="77"/>
      <c r="HTM129" s="77"/>
      <c r="HTN129" s="77"/>
      <c r="HTO129" s="77"/>
      <c r="HTP129" s="77"/>
      <c r="HTQ129" s="77"/>
      <c r="HTR129" s="77"/>
      <c r="HTS129" s="77"/>
      <c r="HTT129" s="77"/>
      <c r="HTU129" s="77"/>
      <c r="HTV129" s="77"/>
      <c r="HTW129" s="77"/>
      <c r="HTX129" s="77"/>
      <c r="HTY129" s="77"/>
      <c r="HTZ129" s="77"/>
      <c r="HUA129" s="77"/>
      <c r="HUB129" s="77"/>
      <c r="HUC129" s="77"/>
      <c r="HUD129" s="77"/>
      <c r="HUE129" s="77"/>
      <c r="HUF129" s="77"/>
      <c r="HUG129" s="77"/>
      <c r="HUH129" s="77"/>
      <c r="HUI129" s="77"/>
      <c r="HUJ129" s="77"/>
      <c r="HUK129" s="77"/>
      <c r="HUL129" s="77"/>
      <c r="HUM129" s="77"/>
      <c r="HUN129" s="77"/>
      <c r="HUO129" s="77"/>
      <c r="HUP129" s="77"/>
      <c r="HUQ129" s="77"/>
      <c r="HUR129" s="77"/>
      <c r="HUS129" s="77"/>
      <c r="HUT129" s="77"/>
      <c r="HUU129" s="77"/>
      <c r="HUV129" s="77"/>
      <c r="HUW129" s="77"/>
      <c r="HUX129" s="77"/>
      <c r="HUY129" s="77"/>
      <c r="HUZ129" s="77"/>
      <c r="HVA129" s="77"/>
      <c r="HVB129" s="77"/>
      <c r="HVC129" s="77"/>
      <c r="HVD129" s="77"/>
      <c r="HVE129" s="77"/>
      <c r="HVF129" s="77"/>
      <c r="HVG129" s="77"/>
      <c r="HVH129" s="77"/>
      <c r="HVI129" s="77"/>
      <c r="HVJ129" s="77"/>
      <c r="HVK129" s="77"/>
      <c r="HVL129" s="77"/>
      <c r="HVM129" s="77"/>
      <c r="HVN129" s="77"/>
      <c r="HVO129" s="77"/>
      <c r="HVP129" s="77"/>
      <c r="HVQ129" s="77"/>
      <c r="HVR129" s="77"/>
      <c r="HVS129" s="77"/>
      <c r="HVT129" s="77"/>
      <c r="HVU129" s="77"/>
      <c r="HVV129" s="77"/>
      <c r="HVW129" s="77"/>
      <c r="HVX129" s="77"/>
      <c r="HVY129" s="77"/>
      <c r="HVZ129" s="77"/>
      <c r="HWA129" s="77"/>
      <c r="HWB129" s="77"/>
      <c r="HWC129" s="77"/>
      <c r="HWD129" s="77"/>
      <c r="HWE129" s="77"/>
      <c r="HWF129" s="77"/>
      <c r="HWG129" s="77"/>
      <c r="HWH129" s="77"/>
      <c r="HWI129" s="77"/>
      <c r="HWJ129" s="77"/>
      <c r="HWK129" s="77"/>
      <c r="HWL129" s="77"/>
      <c r="HWM129" s="77"/>
      <c r="HWN129" s="77"/>
      <c r="HWO129" s="77"/>
      <c r="HWP129" s="77"/>
      <c r="HWQ129" s="77"/>
      <c r="HWR129" s="77"/>
      <c r="HWS129" s="77"/>
      <c r="HWT129" s="77"/>
      <c r="HWU129" s="77"/>
      <c r="HWV129" s="77"/>
      <c r="HWW129" s="77"/>
      <c r="HWX129" s="77"/>
      <c r="HWY129" s="77"/>
      <c r="HWZ129" s="77"/>
      <c r="HXA129" s="77"/>
      <c r="HXB129" s="77"/>
      <c r="HXC129" s="77"/>
      <c r="HXD129" s="77"/>
      <c r="HXE129" s="77"/>
      <c r="HXF129" s="77"/>
      <c r="HXG129" s="77"/>
      <c r="HXH129" s="77"/>
      <c r="HXI129" s="77"/>
      <c r="HXJ129" s="77"/>
      <c r="HXK129" s="77"/>
      <c r="HXL129" s="77"/>
      <c r="HXM129" s="77"/>
      <c r="HXN129" s="77"/>
      <c r="HXO129" s="77"/>
      <c r="HXP129" s="77"/>
      <c r="HXQ129" s="77"/>
      <c r="HXR129" s="77"/>
      <c r="HXS129" s="77"/>
      <c r="HXT129" s="77"/>
      <c r="HXU129" s="77"/>
      <c r="HXV129" s="77"/>
      <c r="HXW129" s="77"/>
      <c r="HXX129" s="77"/>
      <c r="HXY129" s="77"/>
      <c r="HXZ129" s="77"/>
      <c r="HYA129" s="77"/>
      <c r="HYB129" s="77"/>
      <c r="HYC129" s="77"/>
      <c r="HYD129" s="77"/>
      <c r="HYE129" s="77"/>
      <c r="HYF129" s="77"/>
      <c r="HYG129" s="77"/>
      <c r="HYH129" s="77"/>
      <c r="HYI129" s="77"/>
      <c r="HYJ129" s="77"/>
      <c r="HYK129" s="77"/>
      <c r="HYL129" s="77"/>
      <c r="HYM129" s="77"/>
      <c r="HYN129" s="77"/>
      <c r="HYO129" s="77"/>
      <c r="HYP129" s="77"/>
      <c r="HYQ129" s="77"/>
      <c r="HYR129" s="77"/>
      <c r="HYS129" s="77"/>
      <c r="HYT129" s="77"/>
      <c r="HYU129" s="77"/>
      <c r="HYV129" s="77"/>
      <c r="HYW129" s="77"/>
      <c r="HYX129" s="77"/>
      <c r="HYY129" s="77"/>
      <c r="HYZ129" s="77"/>
      <c r="HZA129" s="77"/>
      <c r="HZB129" s="77"/>
      <c r="HZC129" s="77"/>
      <c r="HZD129" s="77"/>
      <c r="HZE129" s="77"/>
      <c r="HZF129" s="77"/>
      <c r="HZG129" s="77"/>
      <c r="HZH129" s="77"/>
      <c r="HZI129" s="77"/>
      <c r="HZJ129" s="77"/>
      <c r="HZK129" s="77"/>
      <c r="HZL129" s="77"/>
      <c r="HZM129" s="77"/>
      <c r="HZN129" s="77"/>
      <c r="HZO129" s="77"/>
      <c r="HZP129" s="77"/>
      <c r="HZQ129" s="77"/>
      <c r="HZR129" s="77"/>
      <c r="HZS129" s="77"/>
      <c r="HZT129" s="77"/>
      <c r="HZU129" s="77"/>
      <c r="HZV129" s="77"/>
      <c r="HZW129" s="77"/>
      <c r="HZX129" s="77"/>
      <c r="HZY129" s="77"/>
      <c r="HZZ129" s="77"/>
      <c r="IAA129" s="77"/>
      <c r="IAB129" s="77"/>
      <c r="IAC129" s="77"/>
      <c r="IAD129" s="77"/>
      <c r="IAE129" s="77"/>
      <c r="IAF129" s="77"/>
      <c r="IAG129" s="77"/>
      <c r="IAH129" s="77"/>
      <c r="IAI129" s="77"/>
      <c r="IAJ129" s="77"/>
      <c r="IAK129" s="77"/>
      <c r="IAL129" s="77"/>
      <c r="IAM129" s="77"/>
      <c r="IAN129" s="77"/>
      <c r="IAO129" s="77"/>
      <c r="IAP129" s="77"/>
      <c r="IAQ129" s="77"/>
      <c r="IAR129" s="77"/>
      <c r="IAS129" s="77"/>
      <c r="IAT129" s="77"/>
      <c r="IAU129" s="77"/>
      <c r="IAV129" s="77"/>
      <c r="IAW129" s="77"/>
      <c r="IAX129" s="77"/>
      <c r="IAY129" s="77"/>
      <c r="IAZ129" s="77"/>
      <c r="IBA129" s="77"/>
      <c r="IBB129" s="77"/>
      <c r="IBC129" s="77"/>
      <c r="IBD129" s="77"/>
      <c r="IBE129" s="77"/>
      <c r="IBF129" s="77"/>
      <c r="IBG129" s="77"/>
      <c r="IBH129" s="77"/>
      <c r="IBI129" s="77"/>
      <c r="IBJ129" s="77"/>
      <c r="IBK129" s="77"/>
      <c r="IBL129" s="77"/>
      <c r="IBM129" s="77"/>
      <c r="IBN129" s="77"/>
      <c r="IBO129" s="77"/>
      <c r="IBP129" s="77"/>
      <c r="IBQ129" s="77"/>
      <c r="IBR129" s="77"/>
      <c r="IBS129" s="77"/>
      <c r="IBT129" s="77"/>
      <c r="IBU129" s="77"/>
      <c r="IBV129" s="77"/>
      <c r="IBW129" s="77"/>
      <c r="IBX129" s="77"/>
      <c r="IBY129" s="77"/>
      <c r="IBZ129" s="77"/>
      <c r="ICA129" s="77"/>
      <c r="ICB129" s="77"/>
      <c r="ICC129" s="77"/>
      <c r="ICD129" s="77"/>
      <c r="ICE129" s="77"/>
      <c r="ICF129" s="77"/>
      <c r="ICG129" s="77"/>
      <c r="ICH129" s="77"/>
      <c r="ICI129" s="77"/>
      <c r="ICJ129" s="77"/>
      <c r="ICK129" s="77"/>
      <c r="ICL129" s="77"/>
      <c r="ICM129" s="77"/>
      <c r="ICN129" s="77"/>
      <c r="ICO129" s="77"/>
      <c r="ICP129" s="77"/>
      <c r="ICQ129" s="77"/>
      <c r="ICR129" s="77"/>
      <c r="ICS129" s="77"/>
      <c r="ICT129" s="77"/>
      <c r="ICU129" s="77"/>
      <c r="ICV129" s="77"/>
      <c r="ICW129" s="77"/>
      <c r="ICX129" s="77"/>
      <c r="ICY129" s="77"/>
      <c r="ICZ129" s="77"/>
      <c r="IDA129" s="77"/>
      <c r="IDB129" s="77"/>
      <c r="IDC129" s="77"/>
      <c r="IDD129" s="77"/>
      <c r="IDE129" s="77"/>
      <c r="IDF129" s="77"/>
      <c r="IDG129" s="77"/>
      <c r="IDH129" s="77"/>
      <c r="IDI129" s="77"/>
      <c r="IDJ129" s="77"/>
      <c r="IDK129" s="77"/>
      <c r="IDL129" s="77"/>
      <c r="IDM129" s="77"/>
      <c r="IDN129" s="77"/>
      <c r="IDO129" s="77"/>
      <c r="IDP129" s="77"/>
      <c r="IDQ129" s="77"/>
      <c r="IDR129" s="77"/>
      <c r="IDS129" s="77"/>
      <c r="IDT129" s="77"/>
      <c r="IDU129" s="77"/>
      <c r="IDV129" s="77"/>
      <c r="IDW129" s="77"/>
      <c r="IDX129" s="77"/>
      <c r="IDY129" s="77"/>
      <c r="IDZ129" s="77"/>
      <c r="IEA129" s="77"/>
      <c r="IEB129" s="77"/>
      <c r="IEC129" s="77"/>
      <c r="IED129" s="77"/>
      <c r="IEE129" s="77"/>
      <c r="IEF129" s="77"/>
      <c r="IEG129" s="77"/>
      <c r="IEH129" s="77"/>
      <c r="IEI129" s="77"/>
      <c r="IEJ129" s="77"/>
      <c r="IEK129" s="77"/>
      <c r="IEL129" s="77"/>
      <c r="IEM129" s="77"/>
      <c r="IEN129" s="77"/>
      <c r="IEO129" s="77"/>
      <c r="IEP129" s="77"/>
      <c r="IEQ129" s="77"/>
      <c r="IER129" s="77"/>
      <c r="IES129" s="77"/>
      <c r="IET129" s="77"/>
      <c r="IEU129" s="77"/>
      <c r="IEV129" s="77"/>
      <c r="IEW129" s="77"/>
      <c r="IEX129" s="77"/>
      <c r="IEY129" s="77"/>
      <c r="IEZ129" s="77"/>
      <c r="IFA129" s="77"/>
      <c r="IFB129" s="77"/>
      <c r="IFC129" s="77"/>
      <c r="IFD129" s="77"/>
      <c r="IFE129" s="77"/>
      <c r="IFF129" s="77"/>
      <c r="IFG129" s="77"/>
      <c r="IFH129" s="77"/>
      <c r="IFI129" s="77"/>
      <c r="IFJ129" s="77"/>
      <c r="IFK129" s="77"/>
      <c r="IFL129" s="77"/>
      <c r="IFM129" s="77"/>
      <c r="IFN129" s="77"/>
      <c r="IFO129" s="77"/>
      <c r="IFP129" s="77"/>
      <c r="IFQ129" s="77"/>
      <c r="IFR129" s="77"/>
      <c r="IFS129" s="77"/>
      <c r="IFT129" s="77"/>
      <c r="IFU129" s="77"/>
      <c r="IFV129" s="77"/>
      <c r="IFW129" s="77"/>
      <c r="IFX129" s="77"/>
      <c r="IFY129" s="77"/>
      <c r="IFZ129" s="77"/>
      <c r="IGA129" s="77"/>
      <c r="IGB129" s="77"/>
      <c r="IGC129" s="77"/>
      <c r="IGD129" s="77"/>
      <c r="IGE129" s="77"/>
      <c r="IGF129" s="77"/>
      <c r="IGG129" s="77"/>
      <c r="IGH129" s="77"/>
      <c r="IGI129" s="77"/>
      <c r="IGJ129" s="77"/>
      <c r="IGK129" s="77"/>
      <c r="IGL129" s="77"/>
      <c r="IGM129" s="77"/>
      <c r="IGN129" s="77"/>
      <c r="IGO129" s="77"/>
      <c r="IGP129" s="77"/>
      <c r="IGQ129" s="77"/>
      <c r="IGR129" s="77"/>
      <c r="IGS129" s="77"/>
      <c r="IGT129" s="77"/>
      <c r="IGU129" s="77"/>
      <c r="IGV129" s="77"/>
      <c r="IGW129" s="77"/>
      <c r="IGX129" s="77"/>
      <c r="IGY129" s="77"/>
      <c r="IGZ129" s="77"/>
      <c r="IHA129" s="77"/>
      <c r="IHB129" s="77"/>
      <c r="IHC129" s="77"/>
      <c r="IHD129" s="77"/>
      <c r="IHE129" s="77"/>
      <c r="IHF129" s="77"/>
      <c r="IHG129" s="77"/>
      <c r="IHH129" s="77"/>
      <c r="IHI129" s="77"/>
      <c r="IHJ129" s="77"/>
      <c r="IHK129" s="77"/>
      <c r="IHL129" s="77"/>
      <c r="IHM129" s="77"/>
      <c r="IHN129" s="77"/>
      <c r="IHO129" s="77"/>
      <c r="IHP129" s="77"/>
      <c r="IHQ129" s="77"/>
      <c r="IHR129" s="77"/>
      <c r="IHS129" s="77"/>
      <c r="IHT129" s="77"/>
      <c r="IHU129" s="77"/>
      <c r="IHV129" s="77"/>
      <c r="IHW129" s="77"/>
      <c r="IHX129" s="77"/>
      <c r="IHY129" s="77"/>
      <c r="IHZ129" s="77"/>
      <c r="IIA129" s="77"/>
      <c r="IIB129" s="77"/>
      <c r="IIC129" s="77"/>
      <c r="IID129" s="77"/>
      <c r="IIE129" s="77"/>
      <c r="IIF129" s="77"/>
      <c r="IIG129" s="77"/>
      <c r="IIH129" s="77"/>
      <c r="III129" s="77"/>
      <c r="IIJ129" s="77"/>
      <c r="IIK129" s="77"/>
      <c r="IIL129" s="77"/>
      <c r="IIM129" s="77"/>
      <c r="IIN129" s="77"/>
      <c r="IIO129" s="77"/>
      <c r="IIP129" s="77"/>
      <c r="IIQ129" s="77"/>
      <c r="IIR129" s="77"/>
      <c r="IIS129" s="77"/>
      <c r="IIT129" s="77"/>
      <c r="IIU129" s="77"/>
      <c r="IIV129" s="77"/>
      <c r="IIW129" s="77"/>
      <c r="IIX129" s="77"/>
      <c r="IIY129" s="77"/>
      <c r="IIZ129" s="77"/>
      <c r="IJA129" s="77"/>
      <c r="IJB129" s="77"/>
      <c r="IJC129" s="77"/>
      <c r="IJD129" s="77"/>
      <c r="IJE129" s="77"/>
      <c r="IJF129" s="77"/>
      <c r="IJG129" s="77"/>
      <c r="IJH129" s="77"/>
      <c r="IJI129" s="77"/>
      <c r="IJJ129" s="77"/>
      <c r="IJK129" s="77"/>
      <c r="IJL129" s="77"/>
      <c r="IJM129" s="77"/>
      <c r="IJN129" s="77"/>
      <c r="IJO129" s="77"/>
      <c r="IJP129" s="77"/>
      <c r="IJQ129" s="77"/>
      <c r="IJR129" s="77"/>
      <c r="IJS129" s="77"/>
      <c r="IJT129" s="77"/>
      <c r="IJU129" s="77"/>
      <c r="IJV129" s="77"/>
      <c r="IJW129" s="77"/>
      <c r="IJX129" s="77"/>
      <c r="IJY129" s="77"/>
      <c r="IJZ129" s="77"/>
      <c r="IKA129" s="77"/>
      <c r="IKB129" s="77"/>
      <c r="IKC129" s="77"/>
      <c r="IKD129" s="77"/>
      <c r="IKE129" s="77"/>
      <c r="IKF129" s="77"/>
      <c r="IKG129" s="77"/>
      <c r="IKH129" s="77"/>
      <c r="IKI129" s="77"/>
      <c r="IKJ129" s="77"/>
      <c r="IKK129" s="77"/>
      <c r="IKL129" s="77"/>
      <c r="IKM129" s="77"/>
      <c r="IKN129" s="77"/>
      <c r="IKO129" s="77"/>
      <c r="IKP129" s="77"/>
      <c r="IKQ129" s="77"/>
      <c r="IKR129" s="77"/>
      <c r="IKS129" s="77"/>
      <c r="IKT129" s="77"/>
      <c r="IKU129" s="77"/>
      <c r="IKV129" s="77"/>
      <c r="IKW129" s="77"/>
      <c r="IKX129" s="77"/>
      <c r="IKY129" s="77"/>
      <c r="IKZ129" s="77"/>
      <c r="ILA129" s="77"/>
      <c r="ILB129" s="77"/>
      <c r="ILC129" s="77"/>
      <c r="ILD129" s="77"/>
      <c r="ILE129" s="77"/>
      <c r="ILF129" s="77"/>
      <c r="ILG129" s="77"/>
      <c r="ILH129" s="77"/>
      <c r="ILI129" s="77"/>
      <c r="ILJ129" s="77"/>
      <c r="ILK129" s="77"/>
      <c r="ILL129" s="77"/>
      <c r="ILM129" s="77"/>
      <c r="ILN129" s="77"/>
      <c r="ILO129" s="77"/>
      <c r="ILP129" s="77"/>
      <c r="ILQ129" s="77"/>
      <c r="ILR129" s="77"/>
      <c r="ILS129" s="77"/>
      <c r="ILT129" s="77"/>
      <c r="ILU129" s="77"/>
      <c r="ILV129" s="77"/>
      <c r="ILW129" s="77"/>
      <c r="ILX129" s="77"/>
      <c r="ILY129" s="77"/>
      <c r="ILZ129" s="77"/>
      <c r="IMA129" s="77"/>
      <c r="IMB129" s="77"/>
      <c r="IMC129" s="77"/>
      <c r="IMD129" s="77"/>
      <c r="IME129" s="77"/>
      <c r="IMF129" s="77"/>
      <c r="IMG129" s="77"/>
      <c r="IMH129" s="77"/>
      <c r="IMI129" s="77"/>
      <c r="IMJ129" s="77"/>
      <c r="IMK129" s="77"/>
      <c r="IML129" s="77"/>
      <c r="IMM129" s="77"/>
      <c r="IMN129" s="77"/>
      <c r="IMO129" s="77"/>
      <c r="IMP129" s="77"/>
      <c r="IMQ129" s="77"/>
      <c r="IMR129" s="77"/>
      <c r="IMS129" s="77"/>
      <c r="IMT129" s="77"/>
      <c r="IMU129" s="77"/>
      <c r="IMV129" s="77"/>
      <c r="IMW129" s="77"/>
      <c r="IMX129" s="77"/>
      <c r="IMY129" s="77"/>
      <c r="IMZ129" s="77"/>
      <c r="INA129" s="77"/>
      <c r="INB129" s="77"/>
      <c r="INC129" s="77"/>
      <c r="IND129" s="77"/>
      <c r="INE129" s="77"/>
      <c r="INF129" s="77"/>
      <c r="ING129" s="77"/>
      <c r="INH129" s="77"/>
      <c r="INI129" s="77"/>
      <c r="INJ129" s="77"/>
      <c r="INK129" s="77"/>
      <c r="INL129" s="77"/>
      <c r="INM129" s="77"/>
      <c r="INN129" s="77"/>
      <c r="INO129" s="77"/>
      <c r="INP129" s="77"/>
      <c r="INQ129" s="77"/>
      <c r="INR129" s="77"/>
      <c r="INS129" s="77"/>
      <c r="INT129" s="77"/>
      <c r="INU129" s="77"/>
      <c r="INV129" s="77"/>
      <c r="INW129" s="77"/>
      <c r="INX129" s="77"/>
      <c r="INY129" s="77"/>
      <c r="INZ129" s="77"/>
      <c r="IOA129" s="77"/>
      <c r="IOB129" s="77"/>
      <c r="IOC129" s="77"/>
      <c r="IOD129" s="77"/>
      <c r="IOE129" s="77"/>
      <c r="IOF129" s="77"/>
      <c r="IOG129" s="77"/>
      <c r="IOH129" s="77"/>
      <c r="IOI129" s="77"/>
      <c r="IOJ129" s="77"/>
      <c r="IOK129" s="77"/>
      <c r="IOL129" s="77"/>
      <c r="IOM129" s="77"/>
      <c r="ION129" s="77"/>
      <c r="IOO129" s="77"/>
      <c r="IOP129" s="77"/>
      <c r="IOQ129" s="77"/>
      <c r="IOR129" s="77"/>
      <c r="IOS129" s="77"/>
      <c r="IOT129" s="77"/>
      <c r="IOU129" s="77"/>
      <c r="IOV129" s="77"/>
      <c r="IOW129" s="77"/>
      <c r="IOX129" s="77"/>
      <c r="IOY129" s="77"/>
      <c r="IOZ129" s="77"/>
      <c r="IPA129" s="77"/>
      <c r="IPB129" s="77"/>
      <c r="IPC129" s="77"/>
      <c r="IPD129" s="77"/>
      <c r="IPE129" s="77"/>
      <c r="IPF129" s="77"/>
      <c r="IPG129" s="77"/>
      <c r="IPH129" s="77"/>
      <c r="IPI129" s="77"/>
      <c r="IPJ129" s="77"/>
      <c r="IPK129" s="77"/>
      <c r="IPL129" s="77"/>
      <c r="IPM129" s="77"/>
      <c r="IPN129" s="77"/>
      <c r="IPO129" s="77"/>
      <c r="IPP129" s="77"/>
      <c r="IPQ129" s="77"/>
      <c r="IPR129" s="77"/>
      <c r="IPS129" s="77"/>
      <c r="IPT129" s="77"/>
      <c r="IPU129" s="77"/>
      <c r="IPV129" s="77"/>
      <c r="IPW129" s="77"/>
      <c r="IPX129" s="77"/>
      <c r="IPY129" s="77"/>
      <c r="IPZ129" s="77"/>
      <c r="IQA129" s="77"/>
      <c r="IQB129" s="77"/>
      <c r="IQC129" s="77"/>
      <c r="IQD129" s="77"/>
      <c r="IQE129" s="77"/>
      <c r="IQF129" s="77"/>
      <c r="IQG129" s="77"/>
      <c r="IQH129" s="77"/>
      <c r="IQI129" s="77"/>
      <c r="IQJ129" s="77"/>
      <c r="IQK129" s="77"/>
      <c r="IQL129" s="77"/>
      <c r="IQM129" s="77"/>
      <c r="IQN129" s="77"/>
      <c r="IQO129" s="77"/>
      <c r="IQP129" s="77"/>
      <c r="IQQ129" s="77"/>
      <c r="IQR129" s="77"/>
      <c r="IQS129" s="77"/>
      <c r="IQT129" s="77"/>
      <c r="IQU129" s="77"/>
      <c r="IQV129" s="77"/>
      <c r="IQW129" s="77"/>
      <c r="IQX129" s="77"/>
      <c r="IQY129" s="77"/>
      <c r="IQZ129" s="77"/>
      <c r="IRA129" s="77"/>
      <c r="IRB129" s="77"/>
      <c r="IRC129" s="77"/>
      <c r="IRD129" s="77"/>
      <c r="IRE129" s="77"/>
      <c r="IRF129" s="77"/>
      <c r="IRG129" s="77"/>
      <c r="IRH129" s="77"/>
      <c r="IRI129" s="77"/>
      <c r="IRJ129" s="77"/>
      <c r="IRK129" s="77"/>
      <c r="IRL129" s="77"/>
      <c r="IRM129" s="77"/>
      <c r="IRN129" s="77"/>
      <c r="IRO129" s="77"/>
      <c r="IRP129" s="77"/>
      <c r="IRQ129" s="77"/>
      <c r="IRR129" s="77"/>
      <c r="IRS129" s="77"/>
      <c r="IRT129" s="77"/>
      <c r="IRU129" s="77"/>
      <c r="IRV129" s="77"/>
      <c r="IRW129" s="77"/>
      <c r="IRX129" s="77"/>
      <c r="IRY129" s="77"/>
      <c r="IRZ129" s="77"/>
      <c r="ISA129" s="77"/>
      <c r="ISB129" s="77"/>
      <c r="ISC129" s="77"/>
      <c r="ISD129" s="77"/>
      <c r="ISE129" s="77"/>
      <c r="ISF129" s="77"/>
      <c r="ISG129" s="77"/>
      <c r="ISH129" s="77"/>
      <c r="ISI129" s="77"/>
      <c r="ISJ129" s="77"/>
      <c r="ISK129" s="77"/>
      <c r="ISL129" s="77"/>
      <c r="ISM129" s="77"/>
      <c r="ISN129" s="77"/>
      <c r="ISO129" s="77"/>
      <c r="ISP129" s="77"/>
      <c r="ISQ129" s="77"/>
      <c r="ISR129" s="77"/>
      <c r="ISS129" s="77"/>
      <c r="IST129" s="77"/>
      <c r="ISU129" s="77"/>
      <c r="ISV129" s="77"/>
      <c r="ISW129" s="77"/>
      <c r="ISX129" s="77"/>
      <c r="ISY129" s="77"/>
      <c r="ISZ129" s="77"/>
      <c r="ITA129" s="77"/>
      <c r="ITB129" s="77"/>
      <c r="ITC129" s="77"/>
      <c r="ITD129" s="77"/>
      <c r="ITE129" s="77"/>
      <c r="ITF129" s="77"/>
      <c r="ITG129" s="77"/>
      <c r="ITH129" s="77"/>
      <c r="ITI129" s="77"/>
      <c r="ITJ129" s="77"/>
      <c r="ITK129" s="77"/>
      <c r="ITL129" s="77"/>
      <c r="ITM129" s="77"/>
      <c r="ITN129" s="77"/>
      <c r="ITO129" s="77"/>
      <c r="ITP129" s="77"/>
      <c r="ITQ129" s="77"/>
      <c r="ITR129" s="77"/>
      <c r="ITS129" s="77"/>
      <c r="ITT129" s="77"/>
      <c r="ITU129" s="77"/>
      <c r="ITV129" s="77"/>
      <c r="ITW129" s="77"/>
      <c r="ITX129" s="77"/>
      <c r="ITY129" s="77"/>
      <c r="ITZ129" s="77"/>
      <c r="IUA129" s="77"/>
      <c r="IUB129" s="77"/>
      <c r="IUC129" s="77"/>
      <c r="IUD129" s="77"/>
      <c r="IUE129" s="77"/>
      <c r="IUF129" s="77"/>
      <c r="IUG129" s="77"/>
      <c r="IUH129" s="77"/>
      <c r="IUI129" s="77"/>
      <c r="IUJ129" s="77"/>
      <c r="IUK129" s="77"/>
      <c r="IUL129" s="77"/>
      <c r="IUM129" s="77"/>
      <c r="IUN129" s="77"/>
      <c r="IUO129" s="77"/>
      <c r="IUP129" s="77"/>
      <c r="IUQ129" s="77"/>
      <c r="IUR129" s="77"/>
      <c r="IUS129" s="77"/>
      <c r="IUT129" s="77"/>
      <c r="IUU129" s="77"/>
      <c r="IUV129" s="77"/>
      <c r="IUW129" s="77"/>
      <c r="IUX129" s="77"/>
      <c r="IUY129" s="77"/>
      <c r="IUZ129" s="77"/>
      <c r="IVA129" s="77"/>
      <c r="IVB129" s="77"/>
      <c r="IVC129" s="77"/>
      <c r="IVD129" s="77"/>
      <c r="IVE129" s="77"/>
      <c r="IVF129" s="77"/>
      <c r="IVG129" s="77"/>
      <c r="IVH129" s="77"/>
      <c r="IVI129" s="77"/>
      <c r="IVJ129" s="77"/>
      <c r="IVK129" s="77"/>
      <c r="IVL129" s="77"/>
      <c r="IVM129" s="77"/>
      <c r="IVN129" s="77"/>
      <c r="IVO129" s="77"/>
      <c r="IVP129" s="77"/>
      <c r="IVQ129" s="77"/>
      <c r="IVR129" s="77"/>
      <c r="IVS129" s="77"/>
      <c r="IVT129" s="77"/>
      <c r="IVU129" s="77"/>
      <c r="IVV129" s="77"/>
      <c r="IVW129" s="77"/>
      <c r="IVX129" s="77"/>
      <c r="IVY129" s="77"/>
      <c r="IVZ129" s="77"/>
      <c r="IWA129" s="77"/>
      <c r="IWB129" s="77"/>
      <c r="IWC129" s="77"/>
      <c r="IWD129" s="77"/>
      <c r="IWE129" s="77"/>
      <c r="IWF129" s="77"/>
      <c r="IWG129" s="77"/>
      <c r="IWH129" s="77"/>
      <c r="IWI129" s="77"/>
      <c r="IWJ129" s="77"/>
      <c r="IWK129" s="77"/>
      <c r="IWL129" s="77"/>
      <c r="IWM129" s="77"/>
      <c r="IWN129" s="77"/>
      <c r="IWO129" s="77"/>
      <c r="IWP129" s="77"/>
      <c r="IWQ129" s="77"/>
      <c r="IWR129" s="77"/>
      <c r="IWS129" s="77"/>
      <c r="IWT129" s="77"/>
      <c r="IWU129" s="77"/>
      <c r="IWV129" s="77"/>
      <c r="IWW129" s="77"/>
      <c r="IWX129" s="77"/>
      <c r="IWY129" s="77"/>
      <c r="IWZ129" s="77"/>
      <c r="IXA129" s="77"/>
      <c r="IXB129" s="77"/>
      <c r="IXC129" s="77"/>
      <c r="IXD129" s="77"/>
      <c r="IXE129" s="77"/>
      <c r="IXF129" s="77"/>
      <c r="IXG129" s="77"/>
      <c r="IXH129" s="77"/>
      <c r="IXI129" s="77"/>
      <c r="IXJ129" s="77"/>
      <c r="IXK129" s="77"/>
      <c r="IXL129" s="77"/>
      <c r="IXM129" s="77"/>
      <c r="IXN129" s="77"/>
      <c r="IXO129" s="77"/>
      <c r="IXP129" s="77"/>
      <c r="IXQ129" s="77"/>
      <c r="IXR129" s="77"/>
      <c r="IXS129" s="77"/>
      <c r="IXT129" s="77"/>
      <c r="IXU129" s="77"/>
      <c r="IXV129" s="77"/>
      <c r="IXW129" s="77"/>
      <c r="IXX129" s="77"/>
      <c r="IXY129" s="77"/>
      <c r="IXZ129" s="77"/>
      <c r="IYA129" s="77"/>
      <c r="IYB129" s="77"/>
      <c r="IYC129" s="77"/>
      <c r="IYD129" s="77"/>
      <c r="IYE129" s="77"/>
      <c r="IYF129" s="77"/>
      <c r="IYG129" s="77"/>
      <c r="IYH129" s="77"/>
      <c r="IYI129" s="77"/>
      <c r="IYJ129" s="77"/>
      <c r="IYK129" s="77"/>
      <c r="IYL129" s="77"/>
      <c r="IYM129" s="77"/>
      <c r="IYN129" s="77"/>
      <c r="IYO129" s="77"/>
      <c r="IYP129" s="77"/>
      <c r="IYQ129" s="77"/>
      <c r="IYR129" s="77"/>
      <c r="IYS129" s="77"/>
      <c r="IYT129" s="77"/>
      <c r="IYU129" s="77"/>
      <c r="IYV129" s="77"/>
      <c r="IYW129" s="77"/>
      <c r="IYX129" s="77"/>
      <c r="IYY129" s="77"/>
      <c r="IYZ129" s="77"/>
      <c r="IZA129" s="77"/>
      <c r="IZB129" s="77"/>
      <c r="IZC129" s="77"/>
      <c r="IZD129" s="77"/>
      <c r="IZE129" s="77"/>
      <c r="IZF129" s="77"/>
      <c r="IZG129" s="77"/>
      <c r="IZH129" s="77"/>
      <c r="IZI129" s="77"/>
      <c r="IZJ129" s="77"/>
      <c r="IZK129" s="77"/>
      <c r="IZL129" s="77"/>
      <c r="IZM129" s="77"/>
      <c r="IZN129" s="77"/>
      <c r="IZO129" s="77"/>
      <c r="IZP129" s="77"/>
      <c r="IZQ129" s="77"/>
      <c r="IZR129" s="77"/>
      <c r="IZS129" s="77"/>
      <c r="IZT129" s="77"/>
      <c r="IZU129" s="77"/>
      <c r="IZV129" s="77"/>
      <c r="IZW129" s="77"/>
      <c r="IZX129" s="77"/>
      <c r="IZY129" s="77"/>
      <c r="IZZ129" s="77"/>
      <c r="JAA129" s="77"/>
      <c r="JAB129" s="77"/>
      <c r="JAC129" s="77"/>
      <c r="JAD129" s="77"/>
      <c r="JAE129" s="77"/>
      <c r="JAF129" s="77"/>
      <c r="JAG129" s="77"/>
      <c r="JAH129" s="77"/>
      <c r="JAI129" s="77"/>
      <c r="JAJ129" s="77"/>
      <c r="JAK129" s="77"/>
      <c r="JAL129" s="77"/>
      <c r="JAM129" s="77"/>
      <c r="JAN129" s="77"/>
      <c r="JAO129" s="77"/>
      <c r="JAP129" s="77"/>
      <c r="JAQ129" s="77"/>
      <c r="JAR129" s="77"/>
      <c r="JAS129" s="77"/>
      <c r="JAT129" s="77"/>
      <c r="JAU129" s="77"/>
      <c r="JAV129" s="77"/>
      <c r="JAW129" s="77"/>
      <c r="JAX129" s="77"/>
      <c r="JAY129" s="77"/>
      <c r="JAZ129" s="77"/>
      <c r="JBA129" s="77"/>
      <c r="JBB129" s="77"/>
      <c r="JBC129" s="77"/>
      <c r="JBD129" s="77"/>
      <c r="JBE129" s="77"/>
      <c r="JBF129" s="77"/>
      <c r="JBG129" s="77"/>
      <c r="JBH129" s="77"/>
      <c r="JBI129" s="77"/>
      <c r="JBJ129" s="77"/>
      <c r="JBK129" s="77"/>
      <c r="JBL129" s="77"/>
      <c r="JBM129" s="77"/>
      <c r="JBN129" s="77"/>
      <c r="JBO129" s="77"/>
      <c r="JBP129" s="77"/>
      <c r="JBQ129" s="77"/>
      <c r="JBR129" s="77"/>
      <c r="JBS129" s="77"/>
      <c r="JBT129" s="77"/>
      <c r="JBU129" s="77"/>
      <c r="JBV129" s="77"/>
      <c r="JBW129" s="77"/>
      <c r="JBX129" s="77"/>
      <c r="JBY129" s="77"/>
      <c r="JBZ129" s="77"/>
      <c r="JCA129" s="77"/>
      <c r="JCB129" s="77"/>
      <c r="JCC129" s="77"/>
      <c r="JCD129" s="77"/>
      <c r="JCE129" s="77"/>
      <c r="JCF129" s="77"/>
      <c r="JCG129" s="77"/>
      <c r="JCH129" s="77"/>
      <c r="JCI129" s="77"/>
      <c r="JCJ129" s="77"/>
      <c r="JCK129" s="77"/>
      <c r="JCL129" s="77"/>
      <c r="JCM129" s="77"/>
      <c r="JCN129" s="77"/>
      <c r="JCO129" s="77"/>
      <c r="JCP129" s="77"/>
      <c r="JCQ129" s="77"/>
      <c r="JCR129" s="77"/>
      <c r="JCS129" s="77"/>
      <c r="JCT129" s="77"/>
      <c r="JCU129" s="77"/>
      <c r="JCV129" s="77"/>
      <c r="JCW129" s="77"/>
      <c r="JCX129" s="77"/>
      <c r="JCY129" s="77"/>
      <c r="JCZ129" s="77"/>
      <c r="JDA129" s="77"/>
      <c r="JDB129" s="77"/>
      <c r="JDC129" s="77"/>
      <c r="JDD129" s="77"/>
      <c r="JDE129" s="77"/>
      <c r="JDF129" s="77"/>
      <c r="JDG129" s="77"/>
      <c r="JDH129" s="77"/>
      <c r="JDI129" s="77"/>
      <c r="JDJ129" s="77"/>
      <c r="JDK129" s="77"/>
      <c r="JDL129" s="77"/>
      <c r="JDM129" s="77"/>
      <c r="JDN129" s="77"/>
      <c r="JDO129" s="77"/>
      <c r="JDP129" s="77"/>
      <c r="JDQ129" s="77"/>
      <c r="JDR129" s="77"/>
      <c r="JDS129" s="77"/>
      <c r="JDT129" s="77"/>
      <c r="JDU129" s="77"/>
      <c r="JDV129" s="77"/>
      <c r="JDW129" s="77"/>
      <c r="JDX129" s="77"/>
      <c r="JDY129" s="77"/>
      <c r="JDZ129" s="77"/>
      <c r="JEA129" s="77"/>
      <c r="JEB129" s="77"/>
      <c r="JEC129" s="77"/>
      <c r="JED129" s="77"/>
      <c r="JEE129" s="77"/>
      <c r="JEF129" s="77"/>
      <c r="JEG129" s="77"/>
      <c r="JEH129" s="77"/>
      <c r="JEI129" s="77"/>
      <c r="JEJ129" s="77"/>
      <c r="JEK129" s="77"/>
      <c r="JEL129" s="77"/>
      <c r="JEM129" s="77"/>
      <c r="JEN129" s="77"/>
      <c r="JEO129" s="77"/>
      <c r="JEP129" s="77"/>
      <c r="JEQ129" s="77"/>
      <c r="JER129" s="77"/>
      <c r="JES129" s="77"/>
      <c r="JET129" s="77"/>
      <c r="JEU129" s="77"/>
      <c r="JEV129" s="77"/>
      <c r="JEW129" s="77"/>
      <c r="JEX129" s="77"/>
      <c r="JEY129" s="77"/>
      <c r="JEZ129" s="77"/>
      <c r="JFA129" s="77"/>
      <c r="JFB129" s="77"/>
      <c r="JFC129" s="77"/>
      <c r="JFD129" s="77"/>
      <c r="JFE129" s="77"/>
      <c r="JFF129" s="77"/>
      <c r="JFG129" s="77"/>
      <c r="JFH129" s="77"/>
      <c r="JFI129" s="77"/>
      <c r="JFJ129" s="77"/>
      <c r="JFK129" s="77"/>
      <c r="JFL129" s="77"/>
      <c r="JFM129" s="77"/>
      <c r="JFN129" s="77"/>
      <c r="JFO129" s="77"/>
      <c r="JFP129" s="77"/>
      <c r="JFQ129" s="77"/>
      <c r="JFR129" s="77"/>
      <c r="JFS129" s="77"/>
      <c r="JFT129" s="77"/>
      <c r="JFU129" s="77"/>
      <c r="JFV129" s="77"/>
      <c r="JFW129" s="77"/>
      <c r="JFX129" s="77"/>
      <c r="JFY129" s="77"/>
      <c r="JFZ129" s="77"/>
      <c r="JGA129" s="77"/>
      <c r="JGB129" s="77"/>
      <c r="JGC129" s="77"/>
      <c r="JGD129" s="77"/>
      <c r="JGE129" s="77"/>
      <c r="JGF129" s="77"/>
      <c r="JGG129" s="77"/>
      <c r="JGH129" s="77"/>
      <c r="JGI129" s="77"/>
      <c r="JGJ129" s="77"/>
      <c r="JGK129" s="77"/>
      <c r="JGL129" s="77"/>
      <c r="JGM129" s="77"/>
      <c r="JGN129" s="77"/>
      <c r="JGO129" s="77"/>
      <c r="JGP129" s="77"/>
      <c r="JGQ129" s="77"/>
      <c r="JGR129" s="77"/>
      <c r="JGS129" s="77"/>
      <c r="JGT129" s="77"/>
      <c r="JGU129" s="77"/>
      <c r="JGV129" s="77"/>
      <c r="JGW129" s="77"/>
      <c r="JGX129" s="77"/>
      <c r="JGY129" s="77"/>
      <c r="JGZ129" s="77"/>
      <c r="JHA129" s="77"/>
      <c r="JHB129" s="77"/>
      <c r="JHC129" s="77"/>
      <c r="JHD129" s="77"/>
      <c r="JHE129" s="77"/>
      <c r="JHF129" s="77"/>
      <c r="JHG129" s="77"/>
      <c r="JHH129" s="77"/>
      <c r="JHI129" s="77"/>
      <c r="JHJ129" s="77"/>
      <c r="JHK129" s="77"/>
      <c r="JHL129" s="77"/>
      <c r="JHM129" s="77"/>
      <c r="JHN129" s="77"/>
      <c r="JHO129" s="77"/>
      <c r="JHP129" s="77"/>
      <c r="JHQ129" s="77"/>
      <c r="JHR129" s="77"/>
      <c r="JHS129" s="77"/>
      <c r="JHT129" s="77"/>
      <c r="JHU129" s="77"/>
      <c r="JHV129" s="77"/>
      <c r="JHW129" s="77"/>
      <c r="JHX129" s="77"/>
      <c r="JHY129" s="77"/>
      <c r="JHZ129" s="77"/>
      <c r="JIA129" s="77"/>
      <c r="JIB129" s="77"/>
      <c r="JIC129" s="77"/>
      <c r="JID129" s="77"/>
      <c r="JIE129" s="77"/>
      <c r="JIF129" s="77"/>
      <c r="JIG129" s="77"/>
      <c r="JIH129" s="77"/>
      <c r="JII129" s="77"/>
      <c r="JIJ129" s="77"/>
      <c r="JIK129" s="77"/>
      <c r="JIL129" s="77"/>
      <c r="JIM129" s="77"/>
      <c r="JIN129" s="77"/>
      <c r="JIO129" s="77"/>
      <c r="JIP129" s="77"/>
      <c r="JIQ129" s="77"/>
      <c r="JIR129" s="77"/>
      <c r="JIS129" s="77"/>
      <c r="JIT129" s="77"/>
      <c r="JIU129" s="77"/>
      <c r="JIV129" s="77"/>
      <c r="JIW129" s="77"/>
      <c r="JIX129" s="77"/>
      <c r="JIY129" s="77"/>
      <c r="JIZ129" s="77"/>
      <c r="JJA129" s="77"/>
      <c r="JJB129" s="77"/>
      <c r="JJC129" s="77"/>
      <c r="JJD129" s="77"/>
      <c r="JJE129" s="77"/>
      <c r="JJF129" s="77"/>
      <c r="JJG129" s="77"/>
      <c r="JJH129" s="77"/>
      <c r="JJI129" s="77"/>
      <c r="JJJ129" s="77"/>
      <c r="JJK129" s="77"/>
      <c r="JJL129" s="77"/>
      <c r="JJM129" s="77"/>
      <c r="JJN129" s="77"/>
      <c r="JJO129" s="77"/>
      <c r="JJP129" s="77"/>
      <c r="JJQ129" s="77"/>
      <c r="JJR129" s="77"/>
      <c r="JJS129" s="77"/>
      <c r="JJT129" s="77"/>
      <c r="JJU129" s="77"/>
      <c r="JJV129" s="77"/>
      <c r="JJW129" s="77"/>
      <c r="JJX129" s="77"/>
      <c r="JJY129" s="77"/>
      <c r="JJZ129" s="77"/>
      <c r="JKA129" s="77"/>
      <c r="JKB129" s="77"/>
      <c r="JKC129" s="77"/>
      <c r="JKD129" s="77"/>
      <c r="JKE129" s="77"/>
      <c r="JKF129" s="77"/>
      <c r="JKG129" s="77"/>
      <c r="JKH129" s="77"/>
      <c r="JKI129" s="77"/>
      <c r="JKJ129" s="77"/>
      <c r="JKK129" s="77"/>
      <c r="JKL129" s="77"/>
      <c r="JKM129" s="77"/>
      <c r="JKN129" s="77"/>
      <c r="JKO129" s="77"/>
      <c r="JKP129" s="77"/>
      <c r="JKQ129" s="77"/>
      <c r="JKR129" s="77"/>
      <c r="JKS129" s="77"/>
      <c r="JKT129" s="77"/>
      <c r="JKU129" s="77"/>
      <c r="JKV129" s="77"/>
      <c r="JKW129" s="77"/>
      <c r="JKX129" s="77"/>
      <c r="JKY129" s="77"/>
      <c r="JKZ129" s="77"/>
      <c r="JLA129" s="77"/>
      <c r="JLB129" s="77"/>
      <c r="JLC129" s="77"/>
      <c r="JLD129" s="77"/>
      <c r="JLE129" s="77"/>
      <c r="JLF129" s="77"/>
      <c r="JLG129" s="77"/>
      <c r="JLH129" s="77"/>
      <c r="JLI129" s="77"/>
      <c r="JLJ129" s="77"/>
      <c r="JLK129" s="77"/>
      <c r="JLL129" s="77"/>
      <c r="JLM129" s="77"/>
      <c r="JLN129" s="77"/>
      <c r="JLO129" s="77"/>
      <c r="JLP129" s="77"/>
      <c r="JLQ129" s="77"/>
      <c r="JLR129" s="77"/>
      <c r="JLS129" s="77"/>
      <c r="JLT129" s="77"/>
      <c r="JLU129" s="77"/>
      <c r="JLV129" s="77"/>
      <c r="JLW129" s="77"/>
      <c r="JLX129" s="77"/>
      <c r="JLY129" s="77"/>
      <c r="JLZ129" s="77"/>
      <c r="JMA129" s="77"/>
      <c r="JMB129" s="77"/>
      <c r="JMC129" s="77"/>
      <c r="JMD129" s="77"/>
      <c r="JME129" s="77"/>
      <c r="JMF129" s="77"/>
      <c r="JMG129" s="77"/>
      <c r="JMH129" s="77"/>
      <c r="JMI129" s="77"/>
      <c r="JMJ129" s="77"/>
      <c r="JMK129" s="77"/>
      <c r="JML129" s="77"/>
      <c r="JMM129" s="77"/>
      <c r="JMN129" s="77"/>
      <c r="JMO129" s="77"/>
      <c r="JMP129" s="77"/>
      <c r="JMQ129" s="77"/>
      <c r="JMR129" s="77"/>
      <c r="JMS129" s="77"/>
      <c r="JMT129" s="77"/>
      <c r="JMU129" s="77"/>
      <c r="JMV129" s="77"/>
      <c r="JMW129" s="77"/>
      <c r="JMX129" s="77"/>
      <c r="JMY129" s="77"/>
      <c r="JMZ129" s="77"/>
      <c r="JNA129" s="77"/>
      <c r="JNB129" s="77"/>
      <c r="JNC129" s="77"/>
      <c r="JND129" s="77"/>
      <c r="JNE129" s="77"/>
      <c r="JNF129" s="77"/>
      <c r="JNG129" s="77"/>
      <c r="JNH129" s="77"/>
      <c r="JNI129" s="77"/>
      <c r="JNJ129" s="77"/>
      <c r="JNK129" s="77"/>
      <c r="JNL129" s="77"/>
      <c r="JNM129" s="77"/>
      <c r="JNN129" s="77"/>
      <c r="JNO129" s="77"/>
      <c r="JNP129" s="77"/>
      <c r="JNQ129" s="77"/>
      <c r="JNR129" s="77"/>
      <c r="JNS129" s="77"/>
      <c r="JNT129" s="77"/>
      <c r="JNU129" s="77"/>
      <c r="JNV129" s="77"/>
      <c r="JNW129" s="77"/>
      <c r="JNX129" s="77"/>
      <c r="JNY129" s="77"/>
      <c r="JNZ129" s="77"/>
      <c r="JOA129" s="77"/>
      <c r="JOB129" s="77"/>
      <c r="JOC129" s="77"/>
      <c r="JOD129" s="77"/>
      <c r="JOE129" s="77"/>
      <c r="JOF129" s="77"/>
      <c r="JOG129" s="77"/>
      <c r="JOH129" s="77"/>
      <c r="JOI129" s="77"/>
      <c r="JOJ129" s="77"/>
      <c r="JOK129" s="77"/>
      <c r="JOL129" s="77"/>
      <c r="JOM129" s="77"/>
      <c r="JON129" s="77"/>
      <c r="JOO129" s="77"/>
      <c r="JOP129" s="77"/>
      <c r="JOQ129" s="77"/>
      <c r="JOR129" s="77"/>
      <c r="JOS129" s="77"/>
      <c r="JOT129" s="77"/>
      <c r="JOU129" s="77"/>
      <c r="JOV129" s="77"/>
      <c r="JOW129" s="77"/>
      <c r="JOX129" s="77"/>
      <c r="JOY129" s="77"/>
      <c r="JOZ129" s="77"/>
      <c r="JPA129" s="77"/>
      <c r="JPB129" s="77"/>
      <c r="JPC129" s="77"/>
      <c r="JPD129" s="77"/>
      <c r="JPE129" s="77"/>
      <c r="JPF129" s="77"/>
      <c r="JPG129" s="77"/>
      <c r="JPH129" s="77"/>
      <c r="JPI129" s="77"/>
      <c r="JPJ129" s="77"/>
      <c r="JPK129" s="77"/>
      <c r="JPL129" s="77"/>
      <c r="JPM129" s="77"/>
      <c r="JPN129" s="77"/>
      <c r="JPO129" s="77"/>
      <c r="JPP129" s="77"/>
      <c r="JPQ129" s="77"/>
      <c r="JPR129" s="77"/>
      <c r="JPS129" s="77"/>
      <c r="JPT129" s="77"/>
      <c r="JPU129" s="77"/>
      <c r="JPV129" s="77"/>
      <c r="JPW129" s="77"/>
      <c r="JPX129" s="77"/>
      <c r="JPY129" s="77"/>
      <c r="JPZ129" s="77"/>
      <c r="JQA129" s="77"/>
      <c r="JQB129" s="77"/>
      <c r="JQC129" s="77"/>
      <c r="JQD129" s="77"/>
      <c r="JQE129" s="77"/>
      <c r="JQF129" s="77"/>
      <c r="JQG129" s="77"/>
      <c r="JQH129" s="77"/>
      <c r="JQI129" s="77"/>
      <c r="JQJ129" s="77"/>
      <c r="JQK129" s="77"/>
      <c r="JQL129" s="77"/>
      <c r="JQM129" s="77"/>
      <c r="JQN129" s="77"/>
      <c r="JQO129" s="77"/>
      <c r="JQP129" s="77"/>
      <c r="JQQ129" s="77"/>
      <c r="JQR129" s="77"/>
      <c r="JQS129" s="77"/>
      <c r="JQT129" s="77"/>
      <c r="JQU129" s="77"/>
      <c r="JQV129" s="77"/>
      <c r="JQW129" s="77"/>
      <c r="JQX129" s="77"/>
      <c r="JQY129" s="77"/>
      <c r="JQZ129" s="77"/>
      <c r="JRA129" s="77"/>
      <c r="JRB129" s="77"/>
      <c r="JRC129" s="77"/>
      <c r="JRD129" s="77"/>
      <c r="JRE129" s="77"/>
      <c r="JRF129" s="77"/>
      <c r="JRG129" s="77"/>
      <c r="JRH129" s="77"/>
      <c r="JRI129" s="77"/>
      <c r="JRJ129" s="77"/>
      <c r="JRK129" s="77"/>
      <c r="JRL129" s="77"/>
      <c r="JRM129" s="77"/>
      <c r="JRN129" s="77"/>
      <c r="JRO129" s="77"/>
      <c r="JRP129" s="77"/>
      <c r="JRQ129" s="77"/>
      <c r="JRR129" s="77"/>
      <c r="JRS129" s="77"/>
      <c r="JRT129" s="77"/>
      <c r="JRU129" s="77"/>
      <c r="JRV129" s="77"/>
      <c r="JRW129" s="77"/>
      <c r="JRX129" s="77"/>
      <c r="JRY129" s="77"/>
      <c r="JRZ129" s="77"/>
      <c r="JSA129" s="77"/>
      <c r="JSB129" s="77"/>
      <c r="JSC129" s="77"/>
      <c r="JSD129" s="77"/>
      <c r="JSE129" s="77"/>
      <c r="JSF129" s="77"/>
      <c r="JSG129" s="77"/>
      <c r="JSH129" s="77"/>
      <c r="JSI129" s="77"/>
      <c r="JSJ129" s="77"/>
      <c r="JSK129" s="77"/>
      <c r="JSL129" s="77"/>
      <c r="JSM129" s="77"/>
      <c r="JSN129" s="77"/>
      <c r="JSO129" s="77"/>
      <c r="JSP129" s="77"/>
      <c r="JSQ129" s="77"/>
      <c r="JSR129" s="77"/>
      <c r="JSS129" s="77"/>
      <c r="JST129" s="77"/>
      <c r="JSU129" s="77"/>
      <c r="JSV129" s="77"/>
      <c r="JSW129" s="77"/>
      <c r="JSX129" s="77"/>
      <c r="JSY129" s="77"/>
      <c r="JSZ129" s="77"/>
      <c r="JTA129" s="77"/>
      <c r="JTB129" s="77"/>
      <c r="JTC129" s="77"/>
      <c r="JTD129" s="77"/>
      <c r="JTE129" s="77"/>
      <c r="JTF129" s="77"/>
      <c r="JTG129" s="77"/>
      <c r="JTH129" s="77"/>
      <c r="JTI129" s="77"/>
      <c r="JTJ129" s="77"/>
      <c r="JTK129" s="77"/>
      <c r="JTL129" s="77"/>
      <c r="JTM129" s="77"/>
      <c r="JTN129" s="77"/>
      <c r="JTO129" s="77"/>
      <c r="JTP129" s="77"/>
      <c r="JTQ129" s="77"/>
      <c r="JTR129" s="77"/>
      <c r="JTS129" s="77"/>
      <c r="JTT129" s="77"/>
      <c r="JTU129" s="77"/>
      <c r="JTV129" s="77"/>
      <c r="JTW129" s="77"/>
      <c r="JTX129" s="77"/>
      <c r="JTY129" s="77"/>
      <c r="JTZ129" s="77"/>
      <c r="JUA129" s="77"/>
      <c r="JUB129" s="77"/>
      <c r="JUC129" s="77"/>
      <c r="JUD129" s="77"/>
      <c r="JUE129" s="77"/>
      <c r="JUF129" s="77"/>
      <c r="JUG129" s="77"/>
      <c r="JUH129" s="77"/>
      <c r="JUI129" s="77"/>
      <c r="JUJ129" s="77"/>
      <c r="JUK129" s="77"/>
      <c r="JUL129" s="77"/>
      <c r="JUM129" s="77"/>
      <c r="JUN129" s="77"/>
      <c r="JUO129" s="77"/>
      <c r="JUP129" s="77"/>
      <c r="JUQ129" s="77"/>
      <c r="JUR129" s="77"/>
      <c r="JUS129" s="77"/>
      <c r="JUT129" s="77"/>
      <c r="JUU129" s="77"/>
      <c r="JUV129" s="77"/>
      <c r="JUW129" s="77"/>
      <c r="JUX129" s="77"/>
      <c r="JUY129" s="77"/>
      <c r="JUZ129" s="77"/>
      <c r="JVA129" s="77"/>
      <c r="JVB129" s="77"/>
      <c r="JVC129" s="77"/>
      <c r="JVD129" s="77"/>
      <c r="JVE129" s="77"/>
      <c r="JVF129" s="77"/>
      <c r="JVG129" s="77"/>
      <c r="JVH129" s="77"/>
      <c r="JVI129" s="77"/>
      <c r="JVJ129" s="77"/>
      <c r="JVK129" s="77"/>
      <c r="JVL129" s="77"/>
      <c r="JVM129" s="77"/>
      <c r="JVN129" s="77"/>
      <c r="JVO129" s="77"/>
      <c r="JVP129" s="77"/>
      <c r="JVQ129" s="77"/>
      <c r="JVR129" s="77"/>
      <c r="JVS129" s="77"/>
      <c r="JVT129" s="77"/>
      <c r="JVU129" s="77"/>
      <c r="JVV129" s="77"/>
      <c r="JVW129" s="77"/>
      <c r="JVX129" s="77"/>
      <c r="JVY129" s="77"/>
      <c r="JVZ129" s="77"/>
      <c r="JWA129" s="77"/>
      <c r="JWB129" s="77"/>
      <c r="JWC129" s="77"/>
      <c r="JWD129" s="77"/>
      <c r="JWE129" s="77"/>
      <c r="JWF129" s="77"/>
      <c r="JWG129" s="77"/>
      <c r="JWH129" s="77"/>
      <c r="JWI129" s="77"/>
      <c r="JWJ129" s="77"/>
      <c r="JWK129" s="77"/>
      <c r="JWL129" s="77"/>
      <c r="JWM129" s="77"/>
      <c r="JWN129" s="77"/>
      <c r="JWO129" s="77"/>
      <c r="JWP129" s="77"/>
      <c r="JWQ129" s="77"/>
      <c r="JWR129" s="77"/>
      <c r="JWS129" s="77"/>
      <c r="JWT129" s="77"/>
      <c r="JWU129" s="77"/>
      <c r="JWV129" s="77"/>
      <c r="JWW129" s="77"/>
      <c r="JWX129" s="77"/>
      <c r="JWY129" s="77"/>
      <c r="JWZ129" s="77"/>
      <c r="JXA129" s="77"/>
      <c r="JXB129" s="77"/>
      <c r="JXC129" s="77"/>
      <c r="JXD129" s="77"/>
      <c r="JXE129" s="77"/>
      <c r="JXF129" s="77"/>
      <c r="JXG129" s="77"/>
      <c r="JXH129" s="77"/>
      <c r="JXI129" s="77"/>
      <c r="JXJ129" s="77"/>
      <c r="JXK129" s="77"/>
      <c r="JXL129" s="77"/>
      <c r="JXM129" s="77"/>
      <c r="JXN129" s="77"/>
      <c r="JXO129" s="77"/>
      <c r="JXP129" s="77"/>
      <c r="JXQ129" s="77"/>
      <c r="JXR129" s="77"/>
      <c r="JXS129" s="77"/>
      <c r="JXT129" s="77"/>
      <c r="JXU129" s="77"/>
      <c r="JXV129" s="77"/>
      <c r="JXW129" s="77"/>
      <c r="JXX129" s="77"/>
      <c r="JXY129" s="77"/>
      <c r="JXZ129" s="77"/>
      <c r="JYA129" s="77"/>
      <c r="JYB129" s="77"/>
      <c r="JYC129" s="77"/>
      <c r="JYD129" s="77"/>
      <c r="JYE129" s="77"/>
      <c r="JYF129" s="77"/>
      <c r="JYG129" s="77"/>
      <c r="JYH129" s="77"/>
      <c r="JYI129" s="77"/>
      <c r="JYJ129" s="77"/>
      <c r="JYK129" s="77"/>
      <c r="JYL129" s="77"/>
      <c r="JYM129" s="77"/>
      <c r="JYN129" s="77"/>
      <c r="JYO129" s="77"/>
      <c r="JYP129" s="77"/>
      <c r="JYQ129" s="77"/>
      <c r="JYR129" s="77"/>
      <c r="JYS129" s="77"/>
      <c r="JYT129" s="77"/>
      <c r="JYU129" s="77"/>
      <c r="JYV129" s="77"/>
      <c r="JYW129" s="77"/>
      <c r="JYX129" s="77"/>
      <c r="JYY129" s="77"/>
      <c r="JYZ129" s="77"/>
      <c r="JZA129" s="77"/>
      <c r="JZB129" s="77"/>
      <c r="JZC129" s="77"/>
      <c r="JZD129" s="77"/>
      <c r="JZE129" s="77"/>
      <c r="JZF129" s="77"/>
      <c r="JZG129" s="77"/>
      <c r="JZH129" s="77"/>
      <c r="JZI129" s="77"/>
      <c r="JZJ129" s="77"/>
      <c r="JZK129" s="77"/>
      <c r="JZL129" s="77"/>
      <c r="JZM129" s="77"/>
      <c r="JZN129" s="77"/>
      <c r="JZO129" s="77"/>
      <c r="JZP129" s="77"/>
      <c r="JZQ129" s="77"/>
      <c r="JZR129" s="77"/>
      <c r="JZS129" s="77"/>
      <c r="JZT129" s="77"/>
      <c r="JZU129" s="77"/>
      <c r="JZV129" s="77"/>
      <c r="JZW129" s="77"/>
      <c r="JZX129" s="77"/>
      <c r="JZY129" s="77"/>
      <c r="JZZ129" s="77"/>
      <c r="KAA129" s="77"/>
      <c r="KAB129" s="77"/>
      <c r="KAC129" s="77"/>
      <c r="KAD129" s="77"/>
      <c r="KAE129" s="77"/>
      <c r="KAF129" s="77"/>
      <c r="KAG129" s="77"/>
      <c r="KAH129" s="77"/>
      <c r="KAI129" s="77"/>
      <c r="KAJ129" s="77"/>
      <c r="KAK129" s="77"/>
      <c r="KAL129" s="77"/>
      <c r="KAM129" s="77"/>
      <c r="KAN129" s="77"/>
      <c r="KAO129" s="77"/>
      <c r="KAP129" s="77"/>
      <c r="KAQ129" s="77"/>
      <c r="KAR129" s="77"/>
      <c r="KAS129" s="77"/>
      <c r="KAT129" s="77"/>
      <c r="KAU129" s="77"/>
      <c r="KAV129" s="77"/>
      <c r="KAW129" s="77"/>
      <c r="KAX129" s="77"/>
      <c r="KAY129" s="77"/>
      <c r="KAZ129" s="77"/>
      <c r="KBA129" s="77"/>
      <c r="KBB129" s="77"/>
      <c r="KBC129" s="77"/>
      <c r="KBD129" s="77"/>
      <c r="KBE129" s="77"/>
      <c r="KBF129" s="77"/>
      <c r="KBG129" s="77"/>
      <c r="KBH129" s="77"/>
      <c r="KBI129" s="77"/>
      <c r="KBJ129" s="77"/>
      <c r="KBK129" s="77"/>
      <c r="KBL129" s="77"/>
      <c r="KBM129" s="77"/>
      <c r="KBN129" s="77"/>
      <c r="KBO129" s="77"/>
      <c r="KBP129" s="77"/>
      <c r="KBQ129" s="77"/>
      <c r="KBR129" s="77"/>
      <c r="KBS129" s="77"/>
      <c r="KBT129" s="77"/>
      <c r="KBU129" s="77"/>
      <c r="KBV129" s="77"/>
      <c r="KBW129" s="77"/>
      <c r="KBX129" s="77"/>
      <c r="KBY129" s="77"/>
      <c r="KBZ129" s="77"/>
      <c r="KCA129" s="77"/>
      <c r="KCB129" s="77"/>
      <c r="KCC129" s="77"/>
      <c r="KCD129" s="77"/>
      <c r="KCE129" s="77"/>
      <c r="KCF129" s="77"/>
      <c r="KCG129" s="77"/>
      <c r="KCH129" s="77"/>
      <c r="KCI129" s="77"/>
      <c r="KCJ129" s="77"/>
      <c r="KCK129" s="77"/>
      <c r="KCL129" s="77"/>
      <c r="KCM129" s="77"/>
      <c r="KCN129" s="77"/>
      <c r="KCO129" s="77"/>
      <c r="KCP129" s="77"/>
      <c r="KCQ129" s="77"/>
      <c r="KCR129" s="77"/>
      <c r="KCS129" s="77"/>
      <c r="KCT129" s="77"/>
      <c r="KCU129" s="77"/>
      <c r="KCV129" s="77"/>
      <c r="KCW129" s="77"/>
      <c r="KCX129" s="77"/>
      <c r="KCY129" s="77"/>
      <c r="KCZ129" s="77"/>
      <c r="KDA129" s="77"/>
      <c r="KDB129" s="77"/>
      <c r="KDC129" s="77"/>
      <c r="KDD129" s="77"/>
      <c r="KDE129" s="77"/>
      <c r="KDF129" s="77"/>
      <c r="KDG129" s="77"/>
      <c r="KDH129" s="77"/>
      <c r="KDI129" s="77"/>
      <c r="KDJ129" s="77"/>
      <c r="KDK129" s="77"/>
      <c r="KDL129" s="77"/>
      <c r="KDM129" s="77"/>
      <c r="KDN129" s="77"/>
      <c r="KDO129" s="77"/>
      <c r="KDP129" s="77"/>
      <c r="KDQ129" s="77"/>
      <c r="KDR129" s="77"/>
      <c r="KDS129" s="77"/>
      <c r="KDT129" s="77"/>
      <c r="KDU129" s="77"/>
      <c r="KDV129" s="77"/>
      <c r="KDW129" s="77"/>
      <c r="KDX129" s="77"/>
      <c r="KDY129" s="77"/>
      <c r="KDZ129" s="77"/>
      <c r="KEA129" s="77"/>
      <c r="KEB129" s="77"/>
      <c r="KEC129" s="77"/>
      <c r="KED129" s="77"/>
      <c r="KEE129" s="77"/>
      <c r="KEF129" s="77"/>
      <c r="KEG129" s="77"/>
      <c r="KEH129" s="77"/>
      <c r="KEI129" s="77"/>
      <c r="KEJ129" s="77"/>
      <c r="KEK129" s="77"/>
      <c r="KEL129" s="77"/>
      <c r="KEM129" s="77"/>
      <c r="KEN129" s="77"/>
      <c r="KEO129" s="77"/>
      <c r="KEP129" s="77"/>
      <c r="KEQ129" s="77"/>
      <c r="KER129" s="77"/>
      <c r="KES129" s="77"/>
      <c r="KET129" s="77"/>
      <c r="KEU129" s="77"/>
      <c r="KEV129" s="77"/>
      <c r="KEW129" s="77"/>
      <c r="KEX129" s="77"/>
      <c r="KEY129" s="77"/>
      <c r="KEZ129" s="77"/>
      <c r="KFA129" s="77"/>
      <c r="KFB129" s="77"/>
      <c r="KFC129" s="77"/>
      <c r="KFD129" s="77"/>
      <c r="KFE129" s="77"/>
      <c r="KFF129" s="77"/>
      <c r="KFG129" s="77"/>
      <c r="KFH129" s="77"/>
      <c r="KFI129" s="77"/>
      <c r="KFJ129" s="77"/>
      <c r="KFK129" s="77"/>
      <c r="KFL129" s="77"/>
      <c r="KFM129" s="77"/>
      <c r="KFN129" s="77"/>
      <c r="KFO129" s="77"/>
      <c r="KFP129" s="77"/>
      <c r="KFQ129" s="77"/>
      <c r="KFR129" s="77"/>
      <c r="KFS129" s="77"/>
      <c r="KFT129" s="77"/>
      <c r="KFU129" s="77"/>
      <c r="KFV129" s="77"/>
      <c r="KFW129" s="77"/>
      <c r="KFX129" s="77"/>
      <c r="KFY129" s="77"/>
      <c r="KFZ129" s="77"/>
      <c r="KGA129" s="77"/>
      <c r="KGB129" s="77"/>
      <c r="KGC129" s="77"/>
      <c r="KGD129" s="77"/>
      <c r="KGE129" s="77"/>
      <c r="KGF129" s="77"/>
      <c r="KGG129" s="77"/>
      <c r="KGH129" s="77"/>
      <c r="KGI129" s="77"/>
      <c r="KGJ129" s="77"/>
      <c r="KGK129" s="77"/>
      <c r="KGL129" s="77"/>
      <c r="KGM129" s="77"/>
      <c r="KGN129" s="77"/>
      <c r="KGO129" s="77"/>
      <c r="KGP129" s="77"/>
      <c r="KGQ129" s="77"/>
      <c r="KGR129" s="77"/>
      <c r="KGS129" s="77"/>
      <c r="KGT129" s="77"/>
      <c r="KGU129" s="77"/>
      <c r="KGV129" s="77"/>
      <c r="KGW129" s="77"/>
      <c r="KGX129" s="77"/>
      <c r="KGY129" s="77"/>
      <c r="KGZ129" s="77"/>
      <c r="KHA129" s="77"/>
      <c r="KHB129" s="77"/>
      <c r="KHC129" s="77"/>
      <c r="KHD129" s="77"/>
      <c r="KHE129" s="77"/>
      <c r="KHF129" s="77"/>
      <c r="KHG129" s="77"/>
      <c r="KHH129" s="77"/>
      <c r="KHI129" s="77"/>
      <c r="KHJ129" s="77"/>
      <c r="KHK129" s="77"/>
      <c r="KHL129" s="77"/>
      <c r="KHM129" s="77"/>
      <c r="KHN129" s="77"/>
      <c r="KHO129" s="77"/>
      <c r="KHP129" s="77"/>
      <c r="KHQ129" s="77"/>
      <c r="KHR129" s="77"/>
      <c r="KHS129" s="77"/>
      <c r="KHT129" s="77"/>
      <c r="KHU129" s="77"/>
      <c r="KHV129" s="77"/>
      <c r="KHW129" s="77"/>
      <c r="KHX129" s="77"/>
      <c r="KHY129" s="77"/>
      <c r="KHZ129" s="77"/>
      <c r="KIA129" s="77"/>
      <c r="KIB129" s="77"/>
      <c r="KIC129" s="77"/>
      <c r="KID129" s="77"/>
      <c r="KIE129" s="77"/>
      <c r="KIF129" s="77"/>
      <c r="KIG129" s="77"/>
      <c r="KIH129" s="77"/>
      <c r="KII129" s="77"/>
      <c r="KIJ129" s="77"/>
      <c r="KIK129" s="77"/>
      <c r="KIL129" s="77"/>
      <c r="KIM129" s="77"/>
      <c r="KIN129" s="77"/>
      <c r="KIO129" s="77"/>
      <c r="KIP129" s="77"/>
      <c r="KIQ129" s="77"/>
      <c r="KIR129" s="77"/>
      <c r="KIS129" s="77"/>
      <c r="KIT129" s="77"/>
      <c r="KIU129" s="77"/>
      <c r="KIV129" s="77"/>
      <c r="KIW129" s="77"/>
      <c r="KIX129" s="77"/>
      <c r="KIY129" s="77"/>
      <c r="KIZ129" s="77"/>
      <c r="KJA129" s="77"/>
      <c r="KJB129" s="77"/>
      <c r="KJC129" s="77"/>
      <c r="KJD129" s="77"/>
      <c r="KJE129" s="77"/>
      <c r="KJF129" s="77"/>
      <c r="KJG129" s="77"/>
      <c r="KJH129" s="77"/>
      <c r="KJI129" s="77"/>
      <c r="KJJ129" s="77"/>
      <c r="KJK129" s="77"/>
      <c r="KJL129" s="77"/>
      <c r="KJM129" s="77"/>
      <c r="KJN129" s="77"/>
      <c r="KJO129" s="77"/>
      <c r="KJP129" s="77"/>
      <c r="KJQ129" s="77"/>
      <c r="KJR129" s="77"/>
      <c r="KJS129" s="77"/>
      <c r="KJT129" s="77"/>
      <c r="KJU129" s="77"/>
      <c r="KJV129" s="77"/>
      <c r="KJW129" s="77"/>
      <c r="KJX129" s="77"/>
      <c r="KJY129" s="77"/>
      <c r="KJZ129" s="77"/>
      <c r="KKA129" s="77"/>
      <c r="KKB129" s="77"/>
      <c r="KKC129" s="77"/>
      <c r="KKD129" s="77"/>
      <c r="KKE129" s="77"/>
      <c r="KKF129" s="77"/>
      <c r="KKG129" s="77"/>
      <c r="KKH129" s="77"/>
      <c r="KKI129" s="77"/>
      <c r="KKJ129" s="77"/>
      <c r="KKK129" s="77"/>
      <c r="KKL129" s="77"/>
      <c r="KKM129" s="77"/>
      <c r="KKN129" s="77"/>
      <c r="KKO129" s="77"/>
      <c r="KKP129" s="77"/>
      <c r="KKQ129" s="77"/>
      <c r="KKR129" s="77"/>
      <c r="KKS129" s="77"/>
      <c r="KKT129" s="77"/>
      <c r="KKU129" s="77"/>
      <c r="KKV129" s="77"/>
      <c r="KKW129" s="77"/>
      <c r="KKX129" s="77"/>
      <c r="KKY129" s="77"/>
      <c r="KKZ129" s="77"/>
      <c r="KLA129" s="77"/>
      <c r="KLB129" s="77"/>
      <c r="KLC129" s="77"/>
      <c r="KLD129" s="77"/>
      <c r="KLE129" s="77"/>
      <c r="KLF129" s="77"/>
      <c r="KLG129" s="77"/>
      <c r="KLH129" s="77"/>
      <c r="KLI129" s="77"/>
      <c r="KLJ129" s="77"/>
      <c r="KLK129" s="77"/>
      <c r="KLL129" s="77"/>
      <c r="KLM129" s="77"/>
      <c r="KLN129" s="77"/>
      <c r="KLO129" s="77"/>
      <c r="KLP129" s="77"/>
      <c r="KLQ129" s="77"/>
      <c r="KLR129" s="77"/>
      <c r="KLS129" s="77"/>
      <c r="KLT129" s="77"/>
      <c r="KLU129" s="77"/>
      <c r="KLV129" s="77"/>
      <c r="KLW129" s="77"/>
      <c r="KLX129" s="77"/>
      <c r="KLY129" s="77"/>
      <c r="KLZ129" s="77"/>
      <c r="KMA129" s="77"/>
      <c r="KMB129" s="77"/>
      <c r="KMC129" s="77"/>
      <c r="KMD129" s="77"/>
      <c r="KME129" s="77"/>
      <c r="KMF129" s="77"/>
      <c r="KMG129" s="77"/>
      <c r="KMH129" s="77"/>
      <c r="KMI129" s="77"/>
      <c r="KMJ129" s="77"/>
      <c r="KMK129" s="77"/>
      <c r="KML129" s="77"/>
      <c r="KMM129" s="77"/>
      <c r="KMN129" s="77"/>
      <c r="KMO129" s="77"/>
      <c r="KMP129" s="77"/>
      <c r="KMQ129" s="77"/>
      <c r="KMR129" s="77"/>
      <c r="KMS129" s="77"/>
      <c r="KMT129" s="77"/>
      <c r="KMU129" s="77"/>
      <c r="KMV129" s="77"/>
      <c r="KMW129" s="77"/>
      <c r="KMX129" s="77"/>
      <c r="KMY129" s="77"/>
      <c r="KMZ129" s="77"/>
      <c r="KNA129" s="77"/>
      <c r="KNB129" s="77"/>
      <c r="KNC129" s="77"/>
      <c r="KND129" s="77"/>
      <c r="KNE129" s="77"/>
      <c r="KNF129" s="77"/>
      <c r="KNG129" s="77"/>
      <c r="KNH129" s="77"/>
      <c r="KNI129" s="77"/>
      <c r="KNJ129" s="77"/>
      <c r="KNK129" s="77"/>
      <c r="KNL129" s="77"/>
      <c r="KNM129" s="77"/>
      <c r="KNN129" s="77"/>
      <c r="KNO129" s="77"/>
      <c r="KNP129" s="77"/>
      <c r="KNQ129" s="77"/>
      <c r="KNR129" s="77"/>
      <c r="KNS129" s="77"/>
      <c r="KNT129" s="77"/>
      <c r="KNU129" s="77"/>
      <c r="KNV129" s="77"/>
      <c r="KNW129" s="77"/>
      <c r="KNX129" s="77"/>
      <c r="KNY129" s="77"/>
      <c r="KNZ129" s="77"/>
      <c r="KOA129" s="77"/>
      <c r="KOB129" s="77"/>
      <c r="KOC129" s="77"/>
      <c r="KOD129" s="77"/>
      <c r="KOE129" s="77"/>
      <c r="KOF129" s="77"/>
      <c r="KOG129" s="77"/>
      <c r="KOH129" s="77"/>
      <c r="KOI129" s="77"/>
      <c r="KOJ129" s="77"/>
      <c r="KOK129" s="77"/>
      <c r="KOL129" s="77"/>
      <c r="KOM129" s="77"/>
      <c r="KON129" s="77"/>
      <c r="KOO129" s="77"/>
      <c r="KOP129" s="77"/>
      <c r="KOQ129" s="77"/>
      <c r="KOR129" s="77"/>
      <c r="KOS129" s="77"/>
      <c r="KOT129" s="77"/>
      <c r="KOU129" s="77"/>
      <c r="KOV129" s="77"/>
      <c r="KOW129" s="77"/>
      <c r="KOX129" s="77"/>
      <c r="KOY129" s="77"/>
      <c r="KOZ129" s="77"/>
      <c r="KPA129" s="77"/>
      <c r="KPB129" s="77"/>
      <c r="KPC129" s="77"/>
      <c r="KPD129" s="77"/>
      <c r="KPE129" s="77"/>
      <c r="KPF129" s="77"/>
      <c r="KPG129" s="77"/>
      <c r="KPH129" s="77"/>
      <c r="KPI129" s="77"/>
      <c r="KPJ129" s="77"/>
      <c r="KPK129" s="77"/>
      <c r="KPL129" s="77"/>
      <c r="KPM129" s="77"/>
      <c r="KPN129" s="77"/>
      <c r="KPO129" s="77"/>
      <c r="KPP129" s="77"/>
      <c r="KPQ129" s="77"/>
      <c r="KPR129" s="77"/>
      <c r="KPS129" s="77"/>
      <c r="KPT129" s="77"/>
      <c r="KPU129" s="77"/>
      <c r="KPV129" s="77"/>
      <c r="KPW129" s="77"/>
      <c r="KPX129" s="77"/>
      <c r="KPY129" s="77"/>
      <c r="KPZ129" s="77"/>
      <c r="KQA129" s="77"/>
      <c r="KQB129" s="77"/>
      <c r="KQC129" s="77"/>
      <c r="KQD129" s="77"/>
      <c r="KQE129" s="77"/>
      <c r="KQF129" s="77"/>
      <c r="KQG129" s="77"/>
      <c r="KQH129" s="77"/>
      <c r="KQI129" s="77"/>
      <c r="KQJ129" s="77"/>
      <c r="KQK129" s="77"/>
      <c r="KQL129" s="77"/>
      <c r="KQM129" s="77"/>
      <c r="KQN129" s="77"/>
      <c r="KQO129" s="77"/>
      <c r="KQP129" s="77"/>
      <c r="KQQ129" s="77"/>
      <c r="KQR129" s="77"/>
      <c r="KQS129" s="77"/>
      <c r="KQT129" s="77"/>
      <c r="KQU129" s="77"/>
      <c r="KQV129" s="77"/>
      <c r="KQW129" s="77"/>
      <c r="KQX129" s="77"/>
      <c r="KQY129" s="77"/>
      <c r="KQZ129" s="77"/>
      <c r="KRA129" s="77"/>
      <c r="KRB129" s="77"/>
      <c r="KRC129" s="77"/>
      <c r="KRD129" s="77"/>
      <c r="KRE129" s="77"/>
      <c r="KRF129" s="77"/>
      <c r="KRG129" s="77"/>
      <c r="KRH129" s="77"/>
      <c r="KRI129" s="77"/>
      <c r="KRJ129" s="77"/>
      <c r="KRK129" s="77"/>
      <c r="KRL129" s="77"/>
      <c r="KRM129" s="77"/>
      <c r="KRN129" s="77"/>
      <c r="KRO129" s="77"/>
      <c r="KRP129" s="77"/>
      <c r="KRQ129" s="77"/>
      <c r="KRR129" s="77"/>
      <c r="KRS129" s="77"/>
      <c r="KRT129" s="77"/>
      <c r="KRU129" s="77"/>
      <c r="KRV129" s="77"/>
      <c r="KRW129" s="77"/>
      <c r="KRX129" s="77"/>
      <c r="KRY129" s="77"/>
      <c r="KRZ129" s="77"/>
      <c r="KSA129" s="77"/>
      <c r="KSB129" s="77"/>
      <c r="KSC129" s="77"/>
      <c r="KSD129" s="77"/>
      <c r="KSE129" s="77"/>
      <c r="KSF129" s="77"/>
      <c r="KSG129" s="77"/>
      <c r="KSH129" s="77"/>
      <c r="KSI129" s="77"/>
      <c r="KSJ129" s="77"/>
      <c r="KSK129" s="77"/>
      <c r="KSL129" s="77"/>
      <c r="KSM129" s="77"/>
      <c r="KSN129" s="77"/>
      <c r="KSO129" s="77"/>
      <c r="KSP129" s="77"/>
      <c r="KSQ129" s="77"/>
      <c r="KSR129" s="77"/>
      <c r="KSS129" s="77"/>
      <c r="KST129" s="77"/>
      <c r="KSU129" s="77"/>
      <c r="KSV129" s="77"/>
      <c r="KSW129" s="77"/>
      <c r="KSX129" s="77"/>
      <c r="KSY129" s="77"/>
      <c r="KSZ129" s="77"/>
      <c r="KTA129" s="77"/>
      <c r="KTB129" s="77"/>
      <c r="KTC129" s="77"/>
      <c r="KTD129" s="77"/>
      <c r="KTE129" s="77"/>
      <c r="KTF129" s="77"/>
      <c r="KTG129" s="77"/>
      <c r="KTH129" s="77"/>
      <c r="KTI129" s="77"/>
      <c r="KTJ129" s="77"/>
      <c r="KTK129" s="77"/>
      <c r="KTL129" s="77"/>
      <c r="KTM129" s="77"/>
      <c r="KTN129" s="77"/>
      <c r="KTO129" s="77"/>
      <c r="KTP129" s="77"/>
      <c r="KTQ129" s="77"/>
      <c r="KTR129" s="77"/>
      <c r="KTS129" s="77"/>
      <c r="KTT129" s="77"/>
      <c r="KTU129" s="77"/>
      <c r="KTV129" s="77"/>
      <c r="KTW129" s="77"/>
      <c r="KTX129" s="77"/>
      <c r="KTY129" s="77"/>
      <c r="KTZ129" s="77"/>
      <c r="KUA129" s="77"/>
      <c r="KUB129" s="77"/>
      <c r="KUC129" s="77"/>
      <c r="KUD129" s="77"/>
      <c r="KUE129" s="77"/>
      <c r="KUF129" s="77"/>
      <c r="KUG129" s="77"/>
      <c r="KUH129" s="77"/>
      <c r="KUI129" s="77"/>
      <c r="KUJ129" s="77"/>
      <c r="KUK129" s="77"/>
      <c r="KUL129" s="77"/>
      <c r="KUM129" s="77"/>
      <c r="KUN129" s="77"/>
      <c r="KUO129" s="77"/>
      <c r="KUP129" s="77"/>
      <c r="KUQ129" s="77"/>
      <c r="KUR129" s="77"/>
      <c r="KUS129" s="77"/>
      <c r="KUT129" s="77"/>
      <c r="KUU129" s="77"/>
      <c r="KUV129" s="77"/>
      <c r="KUW129" s="77"/>
      <c r="KUX129" s="77"/>
      <c r="KUY129" s="77"/>
      <c r="KUZ129" s="77"/>
      <c r="KVA129" s="77"/>
      <c r="KVB129" s="77"/>
      <c r="KVC129" s="77"/>
      <c r="KVD129" s="77"/>
      <c r="KVE129" s="77"/>
      <c r="KVF129" s="77"/>
      <c r="KVG129" s="77"/>
      <c r="KVH129" s="77"/>
      <c r="KVI129" s="77"/>
      <c r="KVJ129" s="77"/>
      <c r="KVK129" s="77"/>
      <c r="KVL129" s="77"/>
      <c r="KVM129" s="77"/>
      <c r="KVN129" s="77"/>
      <c r="KVO129" s="77"/>
      <c r="KVP129" s="77"/>
      <c r="KVQ129" s="77"/>
      <c r="KVR129" s="77"/>
      <c r="KVS129" s="77"/>
      <c r="KVT129" s="77"/>
      <c r="KVU129" s="77"/>
      <c r="KVV129" s="77"/>
      <c r="KVW129" s="77"/>
      <c r="KVX129" s="77"/>
      <c r="KVY129" s="77"/>
      <c r="KVZ129" s="77"/>
      <c r="KWA129" s="77"/>
      <c r="KWB129" s="77"/>
      <c r="KWC129" s="77"/>
      <c r="KWD129" s="77"/>
      <c r="KWE129" s="77"/>
      <c r="KWF129" s="77"/>
      <c r="KWG129" s="77"/>
      <c r="KWH129" s="77"/>
      <c r="KWI129" s="77"/>
      <c r="KWJ129" s="77"/>
      <c r="KWK129" s="77"/>
      <c r="KWL129" s="77"/>
      <c r="KWM129" s="77"/>
      <c r="KWN129" s="77"/>
      <c r="KWO129" s="77"/>
      <c r="KWP129" s="77"/>
      <c r="KWQ129" s="77"/>
      <c r="KWR129" s="77"/>
      <c r="KWS129" s="77"/>
      <c r="KWT129" s="77"/>
      <c r="KWU129" s="77"/>
      <c r="KWV129" s="77"/>
      <c r="KWW129" s="77"/>
      <c r="KWX129" s="77"/>
      <c r="KWY129" s="77"/>
      <c r="KWZ129" s="77"/>
      <c r="KXA129" s="77"/>
      <c r="KXB129" s="77"/>
      <c r="KXC129" s="77"/>
      <c r="KXD129" s="77"/>
      <c r="KXE129" s="77"/>
      <c r="KXF129" s="77"/>
      <c r="KXG129" s="77"/>
      <c r="KXH129" s="77"/>
      <c r="KXI129" s="77"/>
      <c r="KXJ129" s="77"/>
      <c r="KXK129" s="77"/>
      <c r="KXL129" s="77"/>
      <c r="KXM129" s="77"/>
      <c r="KXN129" s="77"/>
      <c r="KXO129" s="77"/>
      <c r="KXP129" s="77"/>
      <c r="KXQ129" s="77"/>
      <c r="KXR129" s="77"/>
      <c r="KXS129" s="77"/>
      <c r="KXT129" s="77"/>
      <c r="KXU129" s="77"/>
      <c r="KXV129" s="77"/>
      <c r="KXW129" s="77"/>
      <c r="KXX129" s="77"/>
      <c r="KXY129" s="77"/>
      <c r="KXZ129" s="77"/>
      <c r="KYA129" s="77"/>
      <c r="KYB129" s="77"/>
      <c r="KYC129" s="77"/>
      <c r="KYD129" s="77"/>
      <c r="KYE129" s="77"/>
      <c r="KYF129" s="77"/>
      <c r="KYG129" s="77"/>
      <c r="KYH129" s="77"/>
      <c r="KYI129" s="77"/>
      <c r="KYJ129" s="77"/>
      <c r="KYK129" s="77"/>
      <c r="KYL129" s="77"/>
      <c r="KYM129" s="77"/>
      <c r="KYN129" s="77"/>
      <c r="KYO129" s="77"/>
      <c r="KYP129" s="77"/>
      <c r="KYQ129" s="77"/>
      <c r="KYR129" s="77"/>
      <c r="KYS129" s="77"/>
      <c r="KYT129" s="77"/>
      <c r="KYU129" s="77"/>
      <c r="KYV129" s="77"/>
      <c r="KYW129" s="77"/>
      <c r="KYX129" s="77"/>
      <c r="KYY129" s="77"/>
      <c r="KYZ129" s="77"/>
      <c r="KZA129" s="77"/>
      <c r="KZB129" s="77"/>
      <c r="KZC129" s="77"/>
      <c r="KZD129" s="77"/>
      <c r="KZE129" s="77"/>
      <c r="KZF129" s="77"/>
      <c r="KZG129" s="77"/>
      <c r="KZH129" s="77"/>
      <c r="KZI129" s="77"/>
      <c r="KZJ129" s="77"/>
      <c r="KZK129" s="77"/>
      <c r="KZL129" s="77"/>
      <c r="KZM129" s="77"/>
      <c r="KZN129" s="77"/>
      <c r="KZO129" s="77"/>
      <c r="KZP129" s="77"/>
      <c r="KZQ129" s="77"/>
      <c r="KZR129" s="77"/>
      <c r="KZS129" s="77"/>
      <c r="KZT129" s="77"/>
      <c r="KZU129" s="77"/>
      <c r="KZV129" s="77"/>
      <c r="KZW129" s="77"/>
      <c r="KZX129" s="77"/>
      <c r="KZY129" s="77"/>
      <c r="KZZ129" s="77"/>
      <c r="LAA129" s="77"/>
      <c r="LAB129" s="77"/>
      <c r="LAC129" s="77"/>
      <c r="LAD129" s="77"/>
      <c r="LAE129" s="77"/>
      <c r="LAF129" s="77"/>
      <c r="LAG129" s="77"/>
      <c r="LAH129" s="77"/>
      <c r="LAI129" s="77"/>
      <c r="LAJ129" s="77"/>
      <c r="LAK129" s="77"/>
      <c r="LAL129" s="77"/>
      <c r="LAM129" s="77"/>
      <c r="LAN129" s="77"/>
      <c r="LAO129" s="77"/>
      <c r="LAP129" s="77"/>
      <c r="LAQ129" s="77"/>
      <c r="LAR129" s="77"/>
      <c r="LAS129" s="77"/>
      <c r="LAT129" s="77"/>
      <c r="LAU129" s="77"/>
      <c r="LAV129" s="77"/>
      <c r="LAW129" s="77"/>
      <c r="LAX129" s="77"/>
      <c r="LAY129" s="77"/>
      <c r="LAZ129" s="77"/>
      <c r="LBA129" s="77"/>
      <c r="LBB129" s="77"/>
      <c r="LBC129" s="77"/>
      <c r="LBD129" s="77"/>
      <c r="LBE129" s="77"/>
      <c r="LBF129" s="77"/>
      <c r="LBG129" s="77"/>
      <c r="LBH129" s="77"/>
      <c r="LBI129" s="77"/>
      <c r="LBJ129" s="77"/>
      <c r="LBK129" s="77"/>
      <c r="LBL129" s="77"/>
      <c r="LBM129" s="77"/>
      <c r="LBN129" s="77"/>
      <c r="LBO129" s="77"/>
      <c r="LBP129" s="77"/>
      <c r="LBQ129" s="77"/>
      <c r="LBR129" s="77"/>
      <c r="LBS129" s="77"/>
      <c r="LBT129" s="77"/>
      <c r="LBU129" s="77"/>
      <c r="LBV129" s="77"/>
      <c r="LBW129" s="77"/>
      <c r="LBX129" s="77"/>
      <c r="LBY129" s="77"/>
      <c r="LBZ129" s="77"/>
      <c r="LCA129" s="77"/>
      <c r="LCB129" s="77"/>
      <c r="LCC129" s="77"/>
      <c r="LCD129" s="77"/>
      <c r="LCE129" s="77"/>
      <c r="LCF129" s="77"/>
      <c r="LCG129" s="77"/>
      <c r="LCH129" s="77"/>
      <c r="LCI129" s="77"/>
      <c r="LCJ129" s="77"/>
      <c r="LCK129" s="77"/>
      <c r="LCL129" s="77"/>
      <c r="LCM129" s="77"/>
      <c r="LCN129" s="77"/>
      <c r="LCO129" s="77"/>
      <c r="LCP129" s="77"/>
      <c r="LCQ129" s="77"/>
      <c r="LCR129" s="77"/>
      <c r="LCS129" s="77"/>
      <c r="LCT129" s="77"/>
      <c r="LCU129" s="77"/>
      <c r="LCV129" s="77"/>
      <c r="LCW129" s="77"/>
      <c r="LCX129" s="77"/>
      <c r="LCY129" s="77"/>
      <c r="LCZ129" s="77"/>
      <c r="LDA129" s="77"/>
      <c r="LDB129" s="77"/>
      <c r="LDC129" s="77"/>
      <c r="LDD129" s="77"/>
      <c r="LDE129" s="77"/>
      <c r="LDF129" s="77"/>
      <c r="LDG129" s="77"/>
      <c r="LDH129" s="77"/>
      <c r="LDI129" s="77"/>
      <c r="LDJ129" s="77"/>
      <c r="LDK129" s="77"/>
      <c r="LDL129" s="77"/>
      <c r="LDM129" s="77"/>
      <c r="LDN129" s="77"/>
      <c r="LDO129" s="77"/>
      <c r="LDP129" s="77"/>
      <c r="LDQ129" s="77"/>
      <c r="LDR129" s="77"/>
      <c r="LDS129" s="77"/>
      <c r="LDT129" s="77"/>
      <c r="LDU129" s="77"/>
      <c r="LDV129" s="77"/>
      <c r="LDW129" s="77"/>
      <c r="LDX129" s="77"/>
      <c r="LDY129" s="77"/>
      <c r="LDZ129" s="77"/>
      <c r="LEA129" s="77"/>
      <c r="LEB129" s="77"/>
      <c r="LEC129" s="77"/>
      <c r="LED129" s="77"/>
      <c r="LEE129" s="77"/>
      <c r="LEF129" s="77"/>
      <c r="LEG129" s="77"/>
      <c r="LEH129" s="77"/>
      <c r="LEI129" s="77"/>
      <c r="LEJ129" s="77"/>
      <c r="LEK129" s="77"/>
      <c r="LEL129" s="77"/>
      <c r="LEM129" s="77"/>
      <c r="LEN129" s="77"/>
      <c r="LEO129" s="77"/>
      <c r="LEP129" s="77"/>
      <c r="LEQ129" s="77"/>
      <c r="LER129" s="77"/>
      <c r="LES129" s="77"/>
      <c r="LET129" s="77"/>
      <c r="LEU129" s="77"/>
      <c r="LEV129" s="77"/>
      <c r="LEW129" s="77"/>
      <c r="LEX129" s="77"/>
      <c r="LEY129" s="77"/>
      <c r="LEZ129" s="77"/>
      <c r="LFA129" s="77"/>
      <c r="LFB129" s="77"/>
      <c r="LFC129" s="77"/>
      <c r="LFD129" s="77"/>
      <c r="LFE129" s="77"/>
      <c r="LFF129" s="77"/>
      <c r="LFG129" s="77"/>
      <c r="LFH129" s="77"/>
      <c r="LFI129" s="77"/>
      <c r="LFJ129" s="77"/>
      <c r="LFK129" s="77"/>
      <c r="LFL129" s="77"/>
      <c r="LFM129" s="77"/>
      <c r="LFN129" s="77"/>
      <c r="LFO129" s="77"/>
      <c r="LFP129" s="77"/>
      <c r="LFQ129" s="77"/>
      <c r="LFR129" s="77"/>
      <c r="LFS129" s="77"/>
      <c r="LFT129" s="77"/>
      <c r="LFU129" s="77"/>
      <c r="LFV129" s="77"/>
      <c r="LFW129" s="77"/>
      <c r="LFX129" s="77"/>
      <c r="LFY129" s="77"/>
      <c r="LFZ129" s="77"/>
      <c r="LGA129" s="77"/>
      <c r="LGB129" s="77"/>
      <c r="LGC129" s="77"/>
      <c r="LGD129" s="77"/>
      <c r="LGE129" s="77"/>
      <c r="LGF129" s="77"/>
      <c r="LGG129" s="77"/>
      <c r="LGH129" s="77"/>
      <c r="LGI129" s="77"/>
      <c r="LGJ129" s="77"/>
      <c r="LGK129" s="77"/>
      <c r="LGL129" s="77"/>
      <c r="LGM129" s="77"/>
      <c r="LGN129" s="77"/>
      <c r="LGO129" s="77"/>
      <c r="LGP129" s="77"/>
      <c r="LGQ129" s="77"/>
      <c r="LGR129" s="77"/>
      <c r="LGS129" s="77"/>
      <c r="LGT129" s="77"/>
      <c r="LGU129" s="77"/>
      <c r="LGV129" s="77"/>
      <c r="LGW129" s="77"/>
      <c r="LGX129" s="77"/>
      <c r="LGY129" s="77"/>
      <c r="LGZ129" s="77"/>
      <c r="LHA129" s="77"/>
      <c r="LHB129" s="77"/>
      <c r="LHC129" s="77"/>
      <c r="LHD129" s="77"/>
      <c r="LHE129" s="77"/>
      <c r="LHF129" s="77"/>
      <c r="LHG129" s="77"/>
      <c r="LHH129" s="77"/>
      <c r="LHI129" s="77"/>
      <c r="LHJ129" s="77"/>
      <c r="LHK129" s="77"/>
      <c r="LHL129" s="77"/>
      <c r="LHM129" s="77"/>
      <c r="LHN129" s="77"/>
      <c r="LHO129" s="77"/>
      <c r="LHP129" s="77"/>
      <c r="LHQ129" s="77"/>
      <c r="LHR129" s="77"/>
      <c r="LHS129" s="77"/>
      <c r="LHT129" s="77"/>
      <c r="LHU129" s="77"/>
      <c r="LHV129" s="77"/>
      <c r="LHW129" s="77"/>
      <c r="LHX129" s="77"/>
      <c r="LHY129" s="77"/>
      <c r="LHZ129" s="77"/>
      <c r="LIA129" s="77"/>
      <c r="LIB129" s="77"/>
      <c r="LIC129" s="77"/>
      <c r="LID129" s="77"/>
      <c r="LIE129" s="77"/>
      <c r="LIF129" s="77"/>
      <c r="LIG129" s="77"/>
      <c r="LIH129" s="77"/>
      <c r="LII129" s="77"/>
      <c r="LIJ129" s="77"/>
      <c r="LIK129" s="77"/>
      <c r="LIL129" s="77"/>
      <c r="LIM129" s="77"/>
      <c r="LIN129" s="77"/>
      <c r="LIO129" s="77"/>
      <c r="LIP129" s="77"/>
      <c r="LIQ129" s="77"/>
      <c r="LIR129" s="77"/>
      <c r="LIS129" s="77"/>
      <c r="LIT129" s="77"/>
      <c r="LIU129" s="77"/>
      <c r="LIV129" s="77"/>
      <c r="LIW129" s="77"/>
      <c r="LIX129" s="77"/>
      <c r="LIY129" s="77"/>
      <c r="LIZ129" s="77"/>
      <c r="LJA129" s="77"/>
      <c r="LJB129" s="77"/>
      <c r="LJC129" s="77"/>
      <c r="LJD129" s="77"/>
      <c r="LJE129" s="77"/>
      <c r="LJF129" s="77"/>
      <c r="LJG129" s="77"/>
      <c r="LJH129" s="77"/>
      <c r="LJI129" s="77"/>
      <c r="LJJ129" s="77"/>
      <c r="LJK129" s="77"/>
      <c r="LJL129" s="77"/>
      <c r="LJM129" s="77"/>
      <c r="LJN129" s="77"/>
      <c r="LJO129" s="77"/>
      <c r="LJP129" s="77"/>
      <c r="LJQ129" s="77"/>
      <c r="LJR129" s="77"/>
      <c r="LJS129" s="77"/>
      <c r="LJT129" s="77"/>
      <c r="LJU129" s="77"/>
      <c r="LJV129" s="77"/>
      <c r="LJW129" s="77"/>
      <c r="LJX129" s="77"/>
      <c r="LJY129" s="77"/>
      <c r="LJZ129" s="77"/>
      <c r="LKA129" s="77"/>
      <c r="LKB129" s="77"/>
      <c r="LKC129" s="77"/>
      <c r="LKD129" s="77"/>
      <c r="LKE129" s="77"/>
      <c r="LKF129" s="77"/>
      <c r="LKG129" s="77"/>
      <c r="LKH129" s="77"/>
      <c r="LKI129" s="77"/>
      <c r="LKJ129" s="77"/>
      <c r="LKK129" s="77"/>
      <c r="LKL129" s="77"/>
      <c r="LKM129" s="77"/>
      <c r="LKN129" s="77"/>
      <c r="LKO129" s="77"/>
      <c r="LKP129" s="77"/>
      <c r="LKQ129" s="77"/>
      <c r="LKR129" s="77"/>
      <c r="LKS129" s="77"/>
      <c r="LKT129" s="77"/>
      <c r="LKU129" s="77"/>
      <c r="LKV129" s="77"/>
      <c r="LKW129" s="77"/>
      <c r="LKX129" s="77"/>
      <c r="LKY129" s="77"/>
      <c r="LKZ129" s="77"/>
      <c r="LLA129" s="77"/>
      <c r="LLB129" s="77"/>
      <c r="LLC129" s="77"/>
      <c r="LLD129" s="77"/>
      <c r="LLE129" s="77"/>
      <c r="LLF129" s="77"/>
      <c r="LLG129" s="77"/>
      <c r="LLH129" s="77"/>
      <c r="LLI129" s="77"/>
      <c r="LLJ129" s="77"/>
      <c r="LLK129" s="77"/>
      <c r="LLL129" s="77"/>
      <c r="LLM129" s="77"/>
      <c r="LLN129" s="77"/>
      <c r="LLO129" s="77"/>
      <c r="LLP129" s="77"/>
      <c r="LLQ129" s="77"/>
      <c r="LLR129" s="77"/>
      <c r="LLS129" s="77"/>
      <c r="LLT129" s="77"/>
      <c r="LLU129" s="77"/>
      <c r="LLV129" s="77"/>
      <c r="LLW129" s="77"/>
      <c r="LLX129" s="77"/>
      <c r="LLY129" s="77"/>
      <c r="LLZ129" s="77"/>
      <c r="LMA129" s="77"/>
      <c r="LMB129" s="77"/>
      <c r="LMC129" s="77"/>
      <c r="LMD129" s="77"/>
      <c r="LME129" s="77"/>
      <c r="LMF129" s="77"/>
      <c r="LMG129" s="77"/>
      <c r="LMH129" s="77"/>
      <c r="LMI129" s="77"/>
      <c r="LMJ129" s="77"/>
      <c r="LMK129" s="77"/>
      <c r="LML129" s="77"/>
      <c r="LMM129" s="77"/>
      <c r="LMN129" s="77"/>
      <c r="LMO129" s="77"/>
      <c r="LMP129" s="77"/>
      <c r="LMQ129" s="77"/>
      <c r="LMR129" s="77"/>
      <c r="LMS129" s="77"/>
      <c r="LMT129" s="77"/>
      <c r="LMU129" s="77"/>
      <c r="LMV129" s="77"/>
      <c r="LMW129" s="77"/>
      <c r="LMX129" s="77"/>
      <c r="LMY129" s="77"/>
      <c r="LMZ129" s="77"/>
      <c r="LNA129" s="77"/>
      <c r="LNB129" s="77"/>
      <c r="LNC129" s="77"/>
      <c r="LND129" s="77"/>
      <c r="LNE129" s="77"/>
      <c r="LNF129" s="77"/>
      <c r="LNG129" s="77"/>
      <c r="LNH129" s="77"/>
      <c r="LNI129" s="77"/>
      <c r="LNJ129" s="77"/>
      <c r="LNK129" s="77"/>
      <c r="LNL129" s="77"/>
      <c r="LNM129" s="77"/>
      <c r="LNN129" s="77"/>
      <c r="LNO129" s="77"/>
      <c r="LNP129" s="77"/>
      <c r="LNQ129" s="77"/>
      <c r="LNR129" s="77"/>
      <c r="LNS129" s="77"/>
      <c r="LNT129" s="77"/>
      <c r="LNU129" s="77"/>
      <c r="LNV129" s="77"/>
      <c r="LNW129" s="77"/>
      <c r="LNX129" s="77"/>
      <c r="LNY129" s="77"/>
      <c r="LNZ129" s="77"/>
      <c r="LOA129" s="77"/>
      <c r="LOB129" s="77"/>
      <c r="LOC129" s="77"/>
      <c r="LOD129" s="77"/>
      <c r="LOE129" s="77"/>
      <c r="LOF129" s="77"/>
      <c r="LOG129" s="77"/>
      <c r="LOH129" s="77"/>
      <c r="LOI129" s="77"/>
      <c r="LOJ129" s="77"/>
      <c r="LOK129" s="77"/>
      <c r="LOL129" s="77"/>
      <c r="LOM129" s="77"/>
      <c r="LON129" s="77"/>
      <c r="LOO129" s="77"/>
      <c r="LOP129" s="77"/>
      <c r="LOQ129" s="77"/>
      <c r="LOR129" s="77"/>
      <c r="LOS129" s="77"/>
      <c r="LOT129" s="77"/>
      <c r="LOU129" s="77"/>
      <c r="LOV129" s="77"/>
      <c r="LOW129" s="77"/>
      <c r="LOX129" s="77"/>
      <c r="LOY129" s="77"/>
      <c r="LOZ129" s="77"/>
      <c r="LPA129" s="77"/>
      <c r="LPB129" s="77"/>
      <c r="LPC129" s="77"/>
      <c r="LPD129" s="77"/>
      <c r="LPE129" s="77"/>
      <c r="LPF129" s="77"/>
      <c r="LPG129" s="77"/>
      <c r="LPH129" s="77"/>
      <c r="LPI129" s="77"/>
      <c r="LPJ129" s="77"/>
      <c r="LPK129" s="77"/>
      <c r="LPL129" s="77"/>
      <c r="LPM129" s="77"/>
      <c r="LPN129" s="77"/>
      <c r="LPO129" s="77"/>
      <c r="LPP129" s="77"/>
      <c r="LPQ129" s="77"/>
      <c r="LPR129" s="77"/>
      <c r="LPS129" s="77"/>
      <c r="LPT129" s="77"/>
      <c r="LPU129" s="77"/>
      <c r="LPV129" s="77"/>
      <c r="LPW129" s="77"/>
      <c r="LPX129" s="77"/>
      <c r="LPY129" s="77"/>
      <c r="LPZ129" s="77"/>
      <c r="LQA129" s="77"/>
      <c r="LQB129" s="77"/>
      <c r="LQC129" s="77"/>
      <c r="LQD129" s="77"/>
      <c r="LQE129" s="77"/>
      <c r="LQF129" s="77"/>
      <c r="LQG129" s="77"/>
      <c r="LQH129" s="77"/>
      <c r="LQI129" s="77"/>
      <c r="LQJ129" s="77"/>
      <c r="LQK129" s="77"/>
      <c r="LQL129" s="77"/>
      <c r="LQM129" s="77"/>
      <c r="LQN129" s="77"/>
      <c r="LQO129" s="77"/>
      <c r="LQP129" s="77"/>
      <c r="LQQ129" s="77"/>
      <c r="LQR129" s="77"/>
      <c r="LQS129" s="77"/>
      <c r="LQT129" s="77"/>
      <c r="LQU129" s="77"/>
      <c r="LQV129" s="77"/>
      <c r="LQW129" s="77"/>
      <c r="LQX129" s="77"/>
      <c r="LQY129" s="77"/>
      <c r="LQZ129" s="77"/>
      <c r="LRA129" s="77"/>
      <c r="LRB129" s="77"/>
      <c r="LRC129" s="77"/>
      <c r="LRD129" s="77"/>
      <c r="LRE129" s="77"/>
      <c r="LRF129" s="77"/>
      <c r="LRG129" s="77"/>
      <c r="LRH129" s="77"/>
      <c r="LRI129" s="77"/>
      <c r="LRJ129" s="77"/>
      <c r="LRK129" s="77"/>
      <c r="LRL129" s="77"/>
      <c r="LRM129" s="77"/>
      <c r="LRN129" s="77"/>
      <c r="LRO129" s="77"/>
      <c r="LRP129" s="77"/>
      <c r="LRQ129" s="77"/>
      <c r="LRR129" s="77"/>
      <c r="LRS129" s="77"/>
      <c r="LRT129" s="77"/>
      <c r="LRU129" s="77"/>
      <c r="LRV129" s="77"/>
      <c r="LRW129" s="77"/>
      <c r="LRX129" s="77"/>
      <c r="LRY129" s="77"/>
      <c r="LRZ129" s="77"/>
      <c r="LSA129" s="77"/>
      <c r="LSB129" s="77"/>
      <c r="LSC129" s="77"/>
      <c r="LSD129" s="77"/>
      <c r="LSE129" s="77"/>
      <c r="LSF129" s="77"/>
      <c r="LSG129" s="77"/>
      <c r="LSH129" s="77"/>
      <c r="LSI129" s="77"/>
      <c r="LSJ129" s="77"/>
      <c r="LSK129" s="77"/>
      <c r="LSL129" s="77"/>
      <c r="LSM129" s="77"/>
      <c r="LSN129" s="77"/>
      <c r="LSO129" s="77"/>
      <c r="LSP129" s="77"/>
      <c r="LSQ129" s="77"/>
      <c r="LSR129" s="77"/>
      <c r="LSS129" s="77"/>
      <c r="LST129" s="77"/>
      <c r="LSU129" s="77"/>
      <c r="LSV129" s="77"/>
      <c r="LSW129" s="77"/>
      <c r="LSX129" s="77"/>
      <c r="LSY129" s="77"/>
      <c r="LSZ129" s="77"/>
      <c r="LTA129" s="77"/>
      <c r="LTB129" s="77"/>
      <c r="LTC129" s="77"/>
      <c r="LTD129" s="77"/>
      <c r="LTE129" s="77"/>
      <c r="LTF129" s="77"/>
      <c r="LTG129" s="77"/>
      <c r="LTH129" s="77"/>
      <c r="LTI129" s="77"/>
      <c r="LTJ129" s="77"/>
      <c r="LTK129" s="77"/>
      <c r="LTL129" s="77"/>
      <c r="LTM129" s="77"/>
      <c r="LTN129" s="77"/>
      <c r="LTO129" s="77"/>
      <c r="LTP129" s="77"/>
      <c r="LTQ129" s="77"/>
      <c r="LTR129" s="77"/>
      <c r="LTS129" s="77"/>
      <c r="LTT129" s="77"/>
      <c r="LTU129" s="77"/>
      <c r="LTV129" s="77"/>
      <c r="LTW129" s="77"/>
      <c r="LTX129" s="77"/>
      <c r="LTY129" s="77"/>
      <c r="LTZ129" s="77"/>
      <c r="LUA129" s="77"/>
      <c r="LUB129" s="77"/>
      <c r="LUC129" s="77"/>
      <c r="LUD129" s="77"/>
      <c r="LUE129" s="77"/>
      <c r="LUF129" s="77"/>
      <c r="LUG129" s="77"/>
      <c r="LUH129" s="77"/>
      <c r="LUI129" s="77"/>
      <c r="LUJ129" s="77"/>
      <c r="LUK129" s="77"/>
      <c r="LUL129" s="77"/>
      <c r="LUM129" s="77"/>
      <c r="LUN129" s="77"/>
      <c r="LUO129" s="77"/>
      <c r="LUP129" s="77"/>
      <c r="LUQ129" s="77"/>
      <c r="LUR129" s="77"/>
      <c r="LUS129" s="77"/>
      <c r="LUT129" s="77"/>
      <c r="LUU129" s="77"/>
      <c r="LUV129" s="77"/>
      <c r="LUW129" s="77"/>
      <c r="LUX129" s="77"/>
      <c r="LUY129" s="77"/>
      <c r="LUZ129" s="77"/>
      <c r="LVA129" s="77"/>
      <c r="LVB129" s="77"/>
      <c r="LVC129" s="77"/>
      <c r="LVD129" s="77"/>
      <c r="LVE129" s="77"/>
      <c r="LVF129" s="77"/>
      <c r="LVG129" s="77"/>
      <c r="LVH129" s="77"/>
      <c r="LVI129" s="77"/>
      <c r="LVJ129" s="77"/>
      <c r="LVK129" s="77"/>
      <c r="LVL129" s="77"/>
      <c r="LVM129" s="77"/>
      <c r="LVN129" s="77"/>
      <c r="LVO129" s="77"/>
      <c r="LVP129" s="77"/>
      <c r="LVQ129" s="77"/>
      <c r="LVR129" s="77"/>
      <c r="LVS129" s="77"/>
      <c r="LVT129" s="77"/>
      <c r="LVU129" s="77"/>
      <c r="LVV129" s="77"/>
      <c r="LVW129" s="77"/>
      <c r="LVX129" s="77"/>
      <c r="LVY129" s="77"/>
      <c r="LVZ129" s="77"/>
      <c r="LWA129" s="77"/>
      <c r="LWB129" s="77"/>
      <c r="LWC129" s="77"/>
      <c r="LWD129" s="77"/>
      <c r="LWE129" s="77"/>
      <c r="LWF129" s="77"/>
      <c r="LWG129" s="77"/>
      <c r="LWH129" s="77"/>
      <c r="LWI129" s="77"/>
      <c r="LWJ129" s="77"/>
      <c r="LWK129" s="77"/>
      <c r="LWL129" s="77"/>
      <c r="LWM129" s="77"/>
      <c r="LWN129" s="77"/>
      <c r="LWO129" s="77"/>
      <c r="LWP129" s="77"/>
      <c r="LWQ129" s="77"/>
      <c r="LWR129" s="77"/>
      <c r="LWS129" s="77"/>
      <c r="LWT129" s="77"/>
      <c r="LWU129" s="77"/>
      <c r="LWV129" s="77"/>
      <c r="LWW129" s="77"/>
      <c r="LWX129" s="77"/>
      <c r="LWY129" s="77"/>
      <c r="LWZ129" s="77"/>
      <c r="LXA129" s="77"/>
      <c r="LXB129" s="77"/>
      <c r="LXC129" s="77"/>
      <c r="LXD129" s="77"/>
      <c r="LXE129" s="77"/>
      <c r="LXF129" s="77"/>
      <c r="LXG129" s="77"/>
      <c r="LXH129" s="77"/>
      <c r="LXI129" s="77"/>
      <c r="LXJ129" s="77"/>
      <c r="LXK129" s="77"/>
      <c r="LXL129" s="77"/>
      <c r="LXM129" s="77"/>
      <c r="LXN129" s="77"/>
      <c r="LXO129" s="77"/>
      <c r="LXP129" s="77"/>
      <c r="LXQ129" s="77"/>
      <c r="LXR129" s="77"/>
      <c r="LXS129" s="77"/>
      <c r="LXT129" s="77"/>
      <c r="LXU129" s="77"/>
      <c r="LXV129" s="77"/>
      <c r="LXW129" s="77"/>
      <c r="LXX129" s="77"/>
      <c r="LXY129" s="77"/>
      <c r="LXZ129" s="77"/>
      <c r="LYA129" s="77"/>
      <c r="LYB129" s="77"/>
      <c r="LYC129" s="77"/>
      <c r="LYD129" s="77"/>
      <c r="LYE129" s="77"/>
      <c r="LYF129" s="77"/>
      <c r="LYG129" s="77"/>
      <c r="LYH129" s="77"/>
      <c r="LYI129" s="77"/>
      <c r="LYJ129" s="77"/>
      <c r="LYK129" s="77"/>
      <c r="LYL129" s="77"/>
      <c r="LYM129" s="77"/>
      <c r="LYN129" s="77"/>
      <c r="LYO129" s="77"/>
      <c r="LYP129" s="77"/>
      <c r="LYQ129" s="77"/>
      <c r="LYR129" s="77"/>
      <c r="LYS129" s="77"/>
      <c r="LYT129" s="77"/>
      <c r="LYU129" s="77"/>
      <c r="LYV129" s="77"/>
      <c r="LYW129" s="77"/>
      <c r="LYX129" s="77"/>
      <c r="LYY129" s="77"/>
      <c r="LYZ129" s="77"/>
      <c r="LZA129" s="77"/>
      <c r="LZB129" s="77"/>
      <c r="LZC129" s="77"/>
      <c r="LZD129" s="77"/>
      <c r="LZE129" s="77"/>
      <c r="LZF129" s="77"/>
      <c r="LZG129" s="77"/>
      <c r="LZH129" s="77"/>
      <c r="LZI129" s="77"/>
      <c r="LZJ129" s="77"/>
      <c r="LZK129" s="77"/>
      <c r="LZL129" s="77"/>
      <c r="LZM129" s="77"/>
      <c r="LZN129" s="77"/>
      <c r="LZO129" s="77"/>
      <c r="LZP129" s="77"/>
      <c r="LZQ129" s="77"/>
      <c r="LZR129" s="77"/>
      <c r="LZS129" s="77"/>
      <c r="LZT129" s="77"/>
      <c r="LZU129" s="77"/>
      <c r="LZV129" s="77"/>
      <c r="LZW129" s="77"/>
      <c r="LZX129" s="77"/>
      <c r="LZY129" s="77"/>
      <c r="LZZ129" s="77"/>
      <c r="MAA129" s="77"/>
      <c r="MAB129" s="77"/>
      <c r="MAC129" s="77"/>
      <c r="MAD129" s="77"/>
      <c r="MAE129" s="77"/>
      <c r="MAF129" s="77"/>
      <c r="MAG129" s="77"/>
      <c r="MAH129" s="77"/>
      <c r="MAI129" s="77"/>
      <c r="MAJ129" s="77"/>
      <c r="MAK129" s="77"/>
      <c r="MAL129" s="77"/>
      <c r="MAM129" s="77"/>
      <c r="MAN129" s="77"/>
      <c r="MAO129" s="77"/>
      <c r="MAP129" s="77"/>
      <c r="MAQ129" s="77"/>
      <c r="MAR129" s="77"/>
      <c r="MAS129" s="77"/>
      <c r="MAT129" s="77"/>
      <c r="MAU129" s="77"/>
      <c r="MAV129" s="77"/>
      <c r="MAW129" s="77"/>
      <c r="MAX129" s="77"/>
      <c r="MAY129" s="77"/>
      <c r="MAZ129" s="77"/>
      <c r="MBA129" s="77"/>
      <c r="MBB129" s="77"/>
      <c r="MBC129" s="77"/>
      <c r="MBD129" s="77"/>
      <c r="MBE129" s="77"/>
      <c r="MBF129" s="77"/>
      <c r="MBG129" s="77"/>
      <c r="MBH129" s="77"/>
      <c r="MBI129" s="77"/>
      <c r="MBJ129" s="77"/>
      <c r="MBK129" s="77"/>
      <c r="MBL129" s="77"/>
      <c r="MBM129" s="77"/>
      <c r="MBN129" s="77"/>
      <c r="MBO129" s="77"/>
      <c r="MBP129" s="77"/>
      <c r="MBQ129" s="77"/>
      <c r="MBR129" s="77"/>
      <c r="MBS129" s="77"/>
      <c r="MBT129" s="77"/>
      <c r="MBU129" s="77"/>
      <c r="MBV129" s="77"/>
      <c r="MBW129" s="77"/>
      <c r="MBX129" s="77"/>
      <c r="MBY129" s="77"/>
      <c r="MBZ129" s="77"/>
      <c r="MCA129" s="77"/>
      <c r="MCB129" s="77"/>
      <c r="MCC129" s="77"/>
      <c r="MCD129" s="77"/>
      <c r="MCE129" s="77"/>
      <c r="MCF129" s="77"/>
      <c r="MCG129" s="77"/>
      <c r="MCH129" s="77"/>
      <c r="MCI129" s="77"/>
      <c r="MCJ129" s="77"/>
      <c r="MCK129" s="77"/>
      <c r="MCL129" s="77"/>
      <c r="MCM129" s="77"/>
      <c r="MCN129" s="77"/>
      <c r="MCO129" s="77"/>
      <c r="MCP129" s="77"/>
      <c r="MCQ129" s="77"/>
      <c r="MCR129" s="77"/>
      <c r="MCS129" s="77"/>
      <c r="MCT129" s="77"/>
      <c r="MCU129" s="77"/>
      <c r="MCV129" s="77"/>
      <c r="MCW129" s="77"/>
      <c r="MCX129" s="77"/>
      <c r="MCY129" s="77"/>
      <c r="MCZ129" s="77"/>
      <c r="MDA129" s="77"/>
      <c r="MDB129" s="77"/>
      <c r="MDC129" s="77"/>
      <c r="MDD129" s="77"/>
      <c r="MDE129" s="77"/>
      <c r="MDF129" s="77"/>
      <c r="MDG129" s="77"/>
      <c r="MDH129" s="77"/>
      <c r="MDI129" s="77"/>
      <c r="MDJ129" s="77"/>
      <c r="MDK129" s="77"/>
      <c r="MDL129" s="77"/>
      <c r="MDM129" s="77"/>
      <c r="MDN129" s="77"/>
      <c r="MDO129" s="77"/>
      <c r="MDP129" s="77"/>
      <c r="MDQ129" s="77"/>
      <c r="MDR129" s="77"/>
      <c r="MDS129" s="77"/>
      <c r="MDT129" s="77"/>
      <c r="MDU129" s="77"/>
      <c r="MDV129" s="77"/>
      <c r="MDW129" s="77"/>
      <c r="MDX129" s="77"/>
      <c r="MDY129" s="77"/>
      <c r="MDZ129" s="77"/>
      <c r="MEA129" s="77"/>
      <c r="MEB129" s="77"/>
      <c r="MEC129" s="77"/>
      <c r="MED129" s="77"/>
      <c r="MEE129" s="77"/>
      <c r="MEF129" s="77"/>
      <c r="MEG129" s="77"/>
      <c r="MEH129" s="77"/>
      <c r="MEI129" s="77"/>
      <c r="MEJ129" s="77"/>
      <c r="MEK129" s="77"/>
      <c r="MEL129" s="77"/>
      <c r="MEM129" s="77"/>
      <c r="MEN129" s="77"/>
      <c r="MEO129" s="77"/>
      <c r="MEP129" s="77"/>
      <c r="MEQ129" s="77"/>
      <c r="MER129" s="77"/>
      <c r="MES129" s="77"/>
      <c r="MET129" s="77"/>
      <c r="MEU129" s="77"/>
      <c r="MEV129" s="77"/>
      <c r="MEW129" s="77"/>
      <c r="MEX129" s="77"/>
      <c r="MEY129" s="77"/>
      <c r="MEZ129" s="77"/>
      <c r="MFA129" s="77"/>
      <c r="MFB129" s="77"/>
      <c r="MFC129" s="77"/>
      <c r="MFD129" s="77"/>
      <c r="MFE129" s="77"/>
      <c r="MFF129" s="77"/>
      <c r="MFG129" s="77"/>
      <c r="MFH129" s="77"/>
      <c r="MFI129" s="77"/>
      <c r="MFJ129" s="77"/>
      <c r="MFK129" s="77"/>
      <c r="MFL129" s="77"/>
      <c r="MFM129" s="77"/>
      <c r="MFN129" s="77"/>
      <c r="MFO129" s="77"/>
      <c r="MFP129" s="77"/>
      <c r="MFQ129" s="77"/>
      <c r="MFR129" s="77"/>
      <c r="MFS129" s="77"/>
      <c r="MFT129" s="77"/>
      <c r="MFU129" s="77"/>
      <c r="MFV129" s="77"/>
      <c r="MFW129" s="77"/>
      <c r="MFX129" s="77"/>
      <c r="MFY129" s="77"/>
      <c r="MFZ129" s="77"/>
      <c r="MGA129" s="77"/>
      <c r="MGB129" s="77"/>
      <c r="MGC129" s="77"/>
      <c r="MGD129" s="77"/>
      <c r="MGE129" s="77"/>
      <c r="MGF129" s="77"/>
      <c r="MGG129" s="77"/>
      <c r="MGH129" s="77"/>
      <c r="MGI129" s="77"/>
      <c r="MGJ129" s="77"/>
      <c r="MGK129" s="77"/>
      <c r="MGL129" s="77"/>
      <c r="MGM129" s="77"/>
      <c r="MGN129" s="77"/>
      <c r="MGO129" s="77"/>
      <c r="MGP129" s="77"/>
      <c r="MGQ129" s="77"/>
      <c r="MGR129" s="77"/>
      <c r="MGS129" s="77"/>
      <c r="MGT129" s="77"/>
      <c r="MGU129" s="77"/>
      <c r="MGV129" s="77"/>
      <c r="MGW129" s="77"/>
      <c r="MGX129" s="77"/>
      <c r="MGY129" s="77"/>
      <c r="MGZ129" s="77"/>
      <c r="MHA129" s="77"/>
      <c r="MHB129" s="77"/>
      <c r="MHC129" s="77"/>
      <c r="MHD129" s="77"/>
      <c r="MHE129" s="77"/>
      <c r="MHF129" s="77"/>
      <c r="MHG129" s="77"/>
      <c r="MHH129" s="77"/>
      <c r="MHI129" s="77"/>
      <c r="MHJ129" s="77"/>
      <c r="MHK129" s="77"/>
      <c r="MHL129" s="77"/>
      <c r="MHM129" s="77"/>
      <c r="MHN129" s="77"/>
      <c r="MHO129" s="77"/>
      <c r="MHP129" s="77"/>
      <c r="MHQ129" s="77"/>
      <c r="MHR129" s="77"/>
      <c r="MHS129" s="77"/>
      <c r="MHT129" s="77"/>
      <c r="MHU129" s="77"/>
      <c r="MHV129" s="77"/>
      <c r="MHW129" s="77"/>
      <c r="MHX129" s="77"/>
      <c r="MHY129" s="77"/>
      <c r="MHZ129" s="77"/>
      <c r="MIA129" s="77"/>
      <c r="MIB129" s="77"/>
      <c r="MIC129" s="77"/>
      <c r="MID129" s="77"/>
      <c r="MIE129" s="77"/>
      <c r="MIF129" s="77"/>
      <c r="MIG129" s="77"/>
      <c r="MIH129" s="77"/>
      <c r="MII129" s="77"/>
      <c r="MIJ129" s="77"/>
      <c r="MIK129" s="77"/>
      <c r="MIL129" s="77"/>
      <c r="MIM129" s="77"/>
      <c r="MIN129" s="77"/>
      <c r="MIO129" s="77"/>
      <c r="MIP129" s="77"/>
      <c r="MIQ129" s="77"/>
      <c r="MIR129" s="77"/>
      <c r="MIS129" s="77"/>
      <c r="MIT129" s="77"/>
      <c r="MIU129" s="77"/>
      <c r="MIV129" s="77"/>
      <c r="MIW129" s="77"/>
      <c r="MIX129" s="77"/>
      <c r="MIY129" s="77"/>
      <c r="MIZ129" s="77"/>
      <c r="MJA129" s="77"/>
      <c r="MJB129" s="77"/>
      <c r="MJC129" s="77"/>
      <c r="MJD129" s="77"/>
      <c r="MJE129" s="77"/>
      <c r="MJF129" s="77"/>
      <c r="MJG129" s="77"/>
      <c r="MJH129" s="77"/>
      <c r="MJI129" s="77"/>
      <c r="MJJ129" s="77"/>
      <c r="MJK129" s="77"/>
      <c r="MJL129" s="77"/>
      <c r="MJM129" s="77"/>
      <c r="MJN129" s="77"/>
      <c r="MJO129" s="77"/>
      <c r="MJP129" s="77"/>
      <c r="MJQ129" s="77"/>
      <c r="MJR129" s="77"/>
      <c r="MJS129" s="77"/>
      <c r="MJT129" s="77"/>
      <c r="MJU129" s="77"/>
      <c r="MJV129" s="77"/>
      <c r="MJW129" s="77"/>
      <c r="MJX129" s="77"/>
      <c r="MJY129" s="77"/>
      <c r="MJZ129" s="77"/>
      <c r="MKA129" s="77"/>
      <c r="MKB129" s="77"/>
      <c r="MKC129" s="77"/>
      <c r="MKD129" s="77"/>
      <c r="MKE129" s="77"/>
      <c r="MKF129" s="77"/>
      <c r="MKG129" s="77"/>
      <c r="MKH129" s="77"/>
      <c r="MKI129" s="77"/>
      <c r="MKJ129" s="77"/>
      <c r="MKK129" s="77"/>
      <c r="MKL129" s="77"/>
      <c r="MKM129" s="77"/>
      <c r="MKN129" s="77"/>
      <c r="MKO129" s="77"/>
      <c r="MKP129" s="77"/>
      <c r="MKQ129" s="77"/>
      <c r="MKR129" s="77"/>
      <c r="MKS129" s="77"/>
      <c r="MKT129" s="77"/>
      <c r="MKU129" s="77"/>
      <c r="MKV129" s="77"/>
      <c r="MKW129" s="77"/>
      <c r="MKX129" s="77"/>
      <c r="MKY129" s="77"/>
      <c r="MKZ129" s="77"/>
      <c r="MLA129" s="77"/>
      <c r="MLB129" s="77"/>
      <c r="MLC129" s="77"/>
      <c r="MLD129" s="77"/>
      <c r="MLE129" s="77"/>
      <c r="MLF129" s="77"/>
      <c r="MLG129" s="77"/>
      <c r="MLH129" s="77"/>
      <c r="MLI129" s="77"/>
      <c r="MLJ129" s="77"/>
      <c r="MLK129" s="77"/>
      <c r="MLL129" s="77"/>
      <c r="MLM129" s="77"/>
      <c r="MLN129" s="77"/>
      <c r="MLO129" s="77"/>
      <c r="MLP129" s="77"/>
      <c r="MLQ129" s="77"/>
      <c r="MLR129" s="77"/>
      <c r="MLS129" s="77"/>
      <c r="MLT129" s="77"/>
      <c r="MLU129" s="77"/>
      <c r="MLV129" s="77"/>
      <c r="MLW129" s="77"/>
      <c r="MLX129" s="77"/>
      <c r="MLY129" s="77"/>
      <c r="MLZ129" s="77"/>
      <c r="MMA129" s="77"/>
      <c r="MMB129" s="77"/>
      <c r="MMC129" s="77"/>
      <c r="MMD129" s="77"/>
      <c r="MME129" s="77"/>
      <c r="MMF129" s="77"/>
      <c r="MMG129" s="77"/>
      <c r="MMH129" s="77"/>
      <c r="MMI129" s="77"/>
      <c r="MMJ129" s="77"/>
      <c r="MMK129" s="77"/>
      <c r="MML129" s="77"/>
      <c r="MMM129" s="77"/>
      <c r="MMN129" s="77"/>
      <c r="MMO129" s="77"/>
      <c r="MMP129" s="77"/>
      <c r="MMQ129" s="77"/>
      <c r="MMR129" s="77"/>
      <c r="MMS129" s="77"/>
      <c r="MMT129" s="77"/>
      <c r="MMU129" s="77"/>
      <c r="MMV129" s="77"/>
      <c r="MMW129" s="77"/>
      <c r="MMX129" s="77"/>
      <c r="MMY129" s="77"/>
      <c r="MMZ129" s="77"/>
      <c r="MNA129" s="77"/>
      <c r="MNB129" s="77"/>
      <c r="MNC129" s="77"/>
      <c r="MND129" s="77"/>
      <c r="MNE129" s="77"/>
      <c r="MNF129" s="77"/>
      <c r="MNG129" s="77"/>
      <c r="MNH129" s="77"/>
      <c r="MNI129" s="77"/>
      <c r="MNJ129" s="77"/>
      <c r="MNK129" s="77"/>
      <c r="MNL129" s="77"/>
      <c r="MNM129" s="77"/>
      <c r="MNN129" s="77"/>
      <c r="MNO129" s="77"/>
      <c r="MNP129" s="77"/>
      <c r="MNQ129" s="77"/>
      <c r="MNR129" s="77"/>
      <c r="MNS129" s="77"/>
      <c r="MNT129" s="77"/>
      <c r="MNU129" s="77"/>
      <c r="MNV129" s="77"/>
      <c r="MNW129" s="77"/>
      <c r="MNX129" s="77"/>
      <c r="MNY129" s="77"/>
      <c r="MNZ129" s="77"/>
      <c r="MOA129" s="77"/>
      <c r="MOB129" s="77"/>
      <c r="MOC129" s="77"/>
      <c r="MOD129" s="77"/>
      <c r="MOE129" s="77"/>
      <c r="MOF129" s="77"/>
      <c r="MOG129" s="77"/>
      <c r="MOH129" s="77"/>
      <c r="MOI129" s="77"/>
      <c r="MOJ129" s="77"/>
      <c r="MOK129" s="77"/>
      <c r="MOL129" s="77"/>
      <c r="MOM129" s="77"/>
      <c r="MON129" s="77"/>
      <c r="MOO129" s="77"/>
      <c r="MOP129" s="77"/>
      <c r="MOQ129" s="77"/>
      <c r="MOR129" s="77"/>
      <c r="MOS129" s="77"/>
      <c r="MOT129" s="77"/>
      <c r="MOU129" s="77"/>
      <c r="MOV129" s="77"/>
      <c r="MOW129" s="77"/>
      <c r="MOX129" s="77"/>
      <c r="MOY129" s="77"/>
      <c r="MOZ129" s="77"/>
      <c r="MPA129" s="77"/>
      <c r="MPB129" s="77"/>
      <c r="MPC129" s="77"/>
      <c r="MPD129" s="77"/>
      <c r="MPE129" s="77"/>
      <c r="MPF129" s="77"/>
      <c r="MPG129" s="77"/>
      <c r="MPH129" s="77"/>
      <c r="MPI129" s="77"/>
      <c r="MPJ129" s="77"/>
      <c r="MPK129" s="77"/>
      <c r="MPL129" s="77"/>
      <c r="MPM129" s="77"/>
      <c r="MPN129" s="77"/>
      <c r="MPO129" s="77"/>
      <c r="MPP129" s="77"/>
      <c r="MPQ129" s="77"/>
      <c r="MPR129" s="77"/>
      <c r="MPS129" s="77"/>
      <c r="MPT129" s="77"/>
      <c r="MPU129" s="77"/>
      <c r="MPV129" s="77"/>
      <c r="MPW129" s="77"/>
      <c r="MPX129" s="77"/>
      <c r="MPY129" s="77"/>
      <c r="MPZ129" s="77"/>
      <c r="MQA129" s="77"/>
      <c r="MQB129" s="77"/>
      <c r="MQC129" s="77"/>
      <c r="MQD129" s="77"/>
      <c r="MQE129" s="77"/>
      <c r="MQF129" s="77"/>
      <c r="MQG129" s="77"/>
      <c r="MQH129" s="77"/>
      <c r="MQI129" s="77"/>
      <c r="MQJ129" s="77"/>
      <c r="MQK129" s="77"/>
      <c r="MQL129" s="77"/>
      <c r="MQM129" s="77"/>
      <c r="MQN129" s="77"/>
      <c r="MQO129" s="77"/>
      <c r="MQP129" s="77"/>
      <c r="MQQ129" s="77"/>
      <c r="MQR129" s="77"/>
      <c r="MQS129" s="77"/>
      <c r="MQT129" s="77"/>
      <c r="MQU129" s="77"/>
      <c r="MQV129" s="77"/>
      <c r="MQW129" s="77"/>
      <c r="MQX129" s="77"/>
      <c r="MQY129" s="77"/>
      <c r="MQZ129" s="77"/>
      <c r="MRA129" s="77"/>
      <c r="MRB129" s="77"/>
      <c r="MRC129" s="77"/>
      <c r="MRD129" s="77"/>
      <c r="MRE129" s="77"/>
      <c r="MRF129" s="77"/>
      <c r="MRG129" s="77"/>
      <c r="MRH129" s="77"/>
      <c r="MRI129" s="77"/>
      <c r="MRJ129" s="77"/>
      <c r="MRK129" s="77"/>
      <c r="MRL129" s="77"/>
      <c r="MRM129" s="77"/>
      <c r="MRN129" s="77"/>
      <c r="MRO129" s="77"/>
      <c r="MRP129" s="77"/>
      <c r="MRQ129" s="77"/>
      <c r="MRR129" s="77"/>
      <c r="MRS129" s="77"/>
      <c r="MRT129" s="77"/>
      <c r="MRU129" s="77"/>
      <c r="MRV129" s="77"/>
      <c r="MRW129" s="77"/>
      <c r="MRX129" s="77"/>
      <c r="MRY129" s="77"/>
      <c r="MRZ129" s="77"/>
      <c r="MSA129" s="77"/>
      <c r="MSB129" s="77"/>
      <c r="MSC129" s="77"/>
      <c r="MSD129" s="77"/>
      <c r="MSE129" s="77"/>
      <c r="MSF129" s="77"/>
      <c r="MSG129" s="77"/>
      <c r="MSH129" s="77"/>
      <c r="MSI129" s="77"/>
      <c r="MSJ129" s="77"/>
      <c r="MSK129" s="77"/>
      <c r="MSL129" s="77"/>
      <c r="MSM129" s="77"/>
      <c r="MSN129" s="77"/>
      <c r="MSO129" s="77"/>
      <c r="MSP129" s="77"/>
      <c r="MSQ129" s="77"/>
      <c r="MSR129" s="77"/>
      <c r="MSS129" s="77"/>
      <c r="MST129" s="77"/>
      <c r="MSU129" s="77"/>
      <c r="MSV129" s="77"/>
      <c r="MSW129" s="77"/>
      <c r="MSX129" s="77"/>
      <c r="MSY129" s="77"/>
      <c r="MSZ129" s="77"/>
      <c r="MTA129" s="77"/>
      <c r="MTB129" s="77"/>
      <c r="MTC129" s="77"/>
      <c r="MTD129" s="77"/>
      <c r="MTE129" s="77"/>
      <c r="MTF129" s="77"/>
      <c r="MTG129" s="77"/>
      <c r="MTH129" s="77"/>
      <c r="MTI129" s="77"/>
      <c r="MTJ129" s="77"/>
      <c r="MTK129" s="77"/>
      <c r="MTL129" s="77"/>
      <c r="MTM129" s="77"/>
      <c r="MTN129" s="77"/>
      <c r="MTO129" s="77"/>
      <c r="MTP129" s="77"/>
      <c r="MTQ129" s="77"/>
      <c r="MTR129" s="77"/>
      <c r="MTS129" s="77"/>
      <c r="MTT129" s="77"/>
      <c r="MTU129" s="77"/>
      <c r="MTV129" s="77"/>
      <c r="MTW129" s="77"/>
      <c r="MTX129" s="77"/>
      <c r="MTY129" s="77"/>
      <c r="MTZ129" s="77"/>
      <c r="MUA129" s="77"/>
      <c r="MUB129" s="77"/>
      <c r="MUC129" s="77"/>
      <c r="MUD129" s="77"/>
      <c r="MUE129" s="77"/>
      <c r="MUF129" s="77"/>
      <c r="MUG129" s="77"/>
      <c r="MUH129" s="77"/>
      <c r="MUI129" s="77"/>
      <c r="MUJ129" s="77"/>
      <c r="MUK129" s="77"/>
      <c r="MUL129" s="77"/>
      <c r="MUM129" s="77"/>
      <c r="MUN129" s="77"/>
      <c r="MUO129" s="77"/>
      <c r="MUP129" s="77"/>
      <c r="MUQ129" s="77"/>
      <c r="MUR129" s="77"/>
      <c r="MUS129" s="77"/>
      <c r="MUT129" s="77"/>
      <c r="MUU129" s="77"/>
      <c r="MUV129" s="77"/>
      <c r="MUW129" s="77"/>
      <c r="MUX129" s="77"/>
      <c r="MUY129" s="77"/>
      <c r="MUZ129" s="77"/>
      <c r="MVA129" s="77"/>
      <c r="MVB129" s="77"/>
      <c r="MVC129" s="77"/>
      <c r="MVD129" s="77"/>
      <c r="MVE129" s="77"/>
      <c r="MVF129" s="77"/>
      <c r="MVG129" s="77"/>
      <c r="MVH129" s="77"/>
      <c r="MVI129" s="77"/>
      <c r="MVJ129" s="77"/>
      <c r="MVK129" s="77"/>
      <c r="MVL129" s="77"/>
      <c r="MVM129" s="77"/>
      <c r="MVN129" s="77"/>
      <c r="MVO129" s="77"/>
      <c r="MVP129" s="77"/>
      <c r="MVQ129" s="77"/>
      <c r="MVR129" s="77"/>
      <c r="MVS129" s="77"/>
      <c r="MVT129" s="77"/>
      <c r="MVU129" s="77"/>
      <c r="MVV129" s="77"/>
      <c r="MVW129" s="77"/>
      <c r="MVX129" s="77"/>
      <c r="MVY129" s="77"/>
      <c r="MVZ129" s="77"/>
      <c r="MWA129" s="77"/>
      <c r="MWB129" s="77"/>
      <c r="MWC129" s="77"/>
      <c r="MWD129" s="77"/>
      <c r="MWE129" s="77"/>
      <c r="MWF129" s="77"/>
      <c r="MWG129" s="77"/>
      <c r="MWH129" s="77"/>
      <c r="MWI129" s="77"/>
      <c r="MWJ129" s="77"/>
      <c r="MWK129" s="77"/>
      <c r="MWL129" s="77"/>
      <c r="MWM129" s="77"/>
      <c r="MWN129" s="77"/>
      <c r="MWO129" s="77"/>
      <c r="MWP129" s="77"/>
      <c r="MWQ129" s="77"/>
      <c r="MWR129" s="77"/>
      <c r="MWS129" s="77"/>
      <c r="MWT129" s="77"/>
      <c r="MWU129" s="77"/>
      <c r="MWV129" s="77"/>
      <c r="MWW129" s="77"/>
      <c r="MWX129" s="77"/>
      <c r="MWY129" s="77"/>
      <c r="MWZ129" s="77"/>
      <c r="MXA129" s="77"/>
      <c r="MXB129" s="77"/>
      <c r="MXC129" s="77"/>
      <c r="MXD129" s="77"/>
      <c r="MXE129" s="77"/>
      <c r="MXF129" s="77"/>
      <c r="MXG129" s="77"/>
      <c r="MXH129" s="77"/>
      <c r="MXI129" s="77"/>
      <c r="MXJ129" s="77"/>
      <c r="MXK129" s="77"/>
      <c r="MXL129" s="77"/>
      <c r="MXM129" s="77"/>
      <c r="MXN129" s="77"/>
      <c r="MXO129" s="77"/>
      <c r="MXP129" s="77"/>
      <c r="MXQ129" s="77"/>
      <c r="MXR129" s="77"/>
      <c r="MXS129" s="77"/>
      <c r="MXT129" s="77"/>
      <c r="MXU129" s="77"/>
      <c r="MXV129" s="77"/>
      <c r="MXW129" s="77"/>
      <c r="MXX129" s="77"/>
      <c r="MXY129" s="77"/>
      <c r="MXZ129" s="77"/>
      <c r="MYA129" s="77"/>
      <c r="MYB129" s="77"/>
      <c r="MYC129" s="77"/>
      <c r="MYD129" s="77"/>
      <c r="MYE129" s="77"/>
      <c r="MYF129" s="77"/>
      <c r="MYG129" s="77"/>
      <c r="MYH129" s="77"/>
      <c r="MYI129" s="77"/>
      <c r="MYJ129" s="77"/>
      <c r="MYK129" s="77"/>
      <c r="MYL129" s="77"/>
      <c r="MYM129" s="77"/>
      <c r="MYN129" s="77"/>
      <c r="MYO129" s="77"/>
      <c r="MYP129" s="77"/>
      <c r="MYQ129" s="77"/>
      <c r="MYR129" s="77"/>
      <c r="MYS129" s="77"/>
      <c r="MYT129" s="77"/>
      <c r="MYU129" s="77"/>
      <c r="MYV129" s="77"/>
      <c r="MYW129" s="77"/>
      <c r="MYX129" s="77"/>
      <c r="MYY129" s="77"/>
      <c r="MYZ129" s="77"/>
      <c r="MZA129" s="77"/>
      <c r="MZB129" s="77"/>
      <c r="MZC129" s="77"/>
      <c r="MZD129" s="77"/>
      <c r="MZE129" s="77"/>
      <c r="MZF129" s="77"/>
      <c r="MZG129" s="77"/>
      <c r="MZH129" s="77"/>
      <c r="MZI129" s="77"/>
      <c r="MZJ129" s="77"/>
      <c r="MZK129" s="77"/>
      <c r="MZL129" s="77"/>
      <c r="MZM129" s="77"/>
      <c r="MZN129" s="77"/>
      <c r="MZO129" s="77"/>
      <c r="MZP129" s="77"/>
      <c r="MZQ129" s="77"/>
      <c r="MZR129" s="77"/>
      <c r="MZS129" s="77"/>
      <c r="MZT129" s="77"/>
      <c r="MZU129" s="77"/>
      <c r="MZV129" s="77"/>
      <c r="MZW129" s="77"/>
      <c r="MZX129" s="77"/>
      <c r="MZY129" s="77"/>
      <c r="MZZ129" s="77"/>
      <c r="NAA129" s="77"/>
      <c r="NAB129" s="77"/>
      <c r="NAC129" s="77"/>
      <c r="NAD129" s="77"/>
      <c r="NAE129" s="77"/>
      <c r="NAF129" s="77"/>
      <c r="NAG129" s="77"/>
      <c r="NAH129" s="77"/>
      <c r="NAI129" s="77"/>
      <c r="NAJ129" s="77"/>
      <c r="NAK129" s="77"/>
      <c r="NAL129" s="77"/>
      <c r="NAM129" s="77"/>
      <c r="NAN129" s="77"/>
      <c r="NAO129" s="77"/>
      <c r="NAP129" s="77"/>
      <c r="NAQ129" s="77"/>
      <c r="NAR129" s="77"/>
      <c r="NAS129" s="77"/>
      <c r="NAT129" s="77"/>
      <c r="NAU129" s="77"/>
      <c r="NAV129" s="77"/>
      <c r="NAW129" s="77"/>
      <c r="NAX129" s="77"/>
      <c r="NAY129" s="77"/>
      <c r="NAZ129" s="77"/>
      <c r="NBA129" s="77"/>
      <c r="NBB129" s="77"/>
      <c r="NBC129" s="77"/>
      <c r="NBD129" s="77"/>
      <c r="NBE129" s="77"/>
      <c r="NBF129" s="77"/>
      <c r="NBG129" s="77"/>
      <c r="NBH129" s="77"/>
      <c r="NBI129" s="77"/>
      <c r="NBJ129" s="77"/>
      <c r="NBK129" s="77"/>
      <c r="NBL129" s="77"/>
      <c r="NBM129" s="77"/>
      <c r="NBN129" s="77"/>
      <c r="NBO129" s="77"/>
      <c r="NBP129" s="77"/>
      <c r="NBQ129" s="77"/>
      <c r="NBR129" s="77"/>
      <c r="NBS129" s="77"/>
      <c r="NBT129" s="77"/>
      <c r="NBU129" s="77"/>
      <c r="NBV129" s="77"/>
      <c r="NBW129" s="77"/>
      <c r="NBX129" s="77"/>
      <c r="NBY129" s="77"/>
      <c r="NBZ129" s="77"/>
      <c r="NCA129" s="77"/>
      <c r="NCB129" s="77"/>
      <c r="NCC129" s="77"/>
      <c r="NCD129" s="77"/>
      <c r="NCE129" s="77"/>
      <c r="NCF129" s="77"/>
      <c r="NCG129" s="77"/>
      <c r="NCH129" s="77"/>
      <c r="NCI129" s="77"/>
      <c r="NCJ129" s="77"/>
      <c r="NCK129" s="77"/>
      <c r="NCL129" s="77"/>
      <c r="NCM129" s="77"/>
      <c r="NCN129" s="77"/>
      <c r="NCO129" s="77"/>
      <c r="NCP129" s="77"/>
      <c r="NCQ129" s="77"/>
      <c r="NCR129" s="77"/>
      <c r="NCS129" s="77"/>
      <c r="NCT129" s="77"/>
      <c r="NCU129" s="77"/>
      <c r="NCV129" s="77"/>
      <c r="NCW129" s="77"/>
      <c r="NCX129" s="77"/>
      <c r="NCY129" s="77"/>
      <c r="NCZ129" s="77"/>
      <c r="NDA129" s="77"/>
      <c r="NDB129" s="77"/>
      <c r="NDC129" s="77"/>
      <c r="NDD129" s="77"/>
      <c r="NDE129" s="77"/>
      <c r="NDF129" s="77"/>
      <c r="NDG129" s="77"/>
      <c r="NDH129" s="77"/>
      <c r="NDI129" s="77"/>
      <c r="NDJ129" s="77"/>
      <c r="NDK129" s="77"/>
      <c r="NDL129" s="77"/>
      <c r="NDM129" s="77"/>
      <c r="NDN129" s="77"/>
      <c r="NDO129" s="77"/>
      <c r="NDP129" s="77"/>
      <c r="NDQ129" s="77"/>
      <c r="NDR129" s="77"/>
      <c r="NDS129" s="77"/>
      <c r="NDT129" s="77"/>
      <c r="NDU129" s="77"/>
      <c r="NDV129" s="77"/>
      <c r="NDW129" s="77"/>
      <c r="NDX129" s="77"/>
      <c r="NDY129" s="77"/>
      <c r="NDZ129" s="77"/>
      <c r="NEA129" s="77"/>
      <c r="NEB129" s="77"/>
      <c r="NEC129" s="77"/>
      <c r="NED129" s="77"/>
      <c r="NEE129" s="77"/>
      <c r="NEF129" s="77"/>
      <c r="NEG129" s="77"/>
      <c r="NEH129" s="77"/>
      <c r="NEI129" s="77"/>
      <c r="NEJ129" s="77"/>
      <c r="NEK129" s="77"/>
      <c r="NEL129" s="77"/>
      <c r="NEM129" s="77"/>
      <c r="NEN129" s="77"/>
      <c r="NEO129" s="77"/>
      <c r="NEP129" s="77"/>
      <c r="NEQ129" s="77"/>
      <c r="NER129" s="77"/>
      <c r="NES129" s="77"/>
      <c r="NET129" s="77"/>
      <c r="NEU129" s="77"/>
      <c r="NEV129" s="77"/>
      <c r="NEW129" s="77"/>
      <c r="NEX129" s="77"/>
      <c r="NEY129" s="77"/>
      <c r="NEZ129" s="77"/>
      <c r="NFA129" s="77"/>
      <c r="NFB129" s="77"/>
      <c r="NFC129" s="77"/>
      <c r="NFD129" s="77"/>
      <c r="NFE129" s="77"/>
      <c r="NFF129" s="77"/>
      <c r="NFG129" s="77"/>
      <c r="NFH129" s="77"/>
      <c r="NFI129" s="77"/>
      <c r="NFJ129" s="77"/>
      <c r="NFK129" s="77"/>
      <c r="NFL129" s="77"/>
      <c r="NFM129" s="77"/>
      <c r="NFN129" s="77"/>
      <c r="NFO129" s="77"/>
      <c r="NFP129" s="77"/>
      <c r="NFQ129" s="77"/>
      <c r="NFR129" s="77"/>
      <c r="NFS129" s="77"/>
      <c r="NFT129" s="77"/>
      <c r="NFU129" s="77"/>
      <c r="NFV129" s="77"/>
      <c r="NFW129" s="77"/>
      <c r="NFX129" s="77"/>
      <c r="NFY129" s="77"/>
      <c r="NFZ129" s="77"/>
      <c r="NGA129" s="77"/>
      <c r="NGB129" s="77"/>
      <c r="NGC129" s="77"/>
      <c r="NGD129" s="77"/>
      <c r="NGE129" s="77"/>
      <c r="NGF129" s="77"/>
      <c r="NGG129" s="77"/>
      <c r="NGH129" s="77"/>
      <c r="NGI129" s="77"/>
      <c r="NGJ129" s="77"/>
      <c r="NGK129" s="77"/>
      <c r="NGL129" s="77"/>
      <c r="NGM129" s="77"/>
      <c r="NGN129" s="77"/>
      <c r="NGO129" s="77"/>
      <c r="NGP129" s="77"/>
      <c r="NGQ129" s="77"/>
      <c r="NGR129" s="77"/>
      <c r="NGS129" s="77"/>
      <c r="NGT129" s="77"/>
      <c r="NGU129" s="77"/>
      <c r="NGV129" s="77"/>
      <c r="NGW129" s="77"/>
      <c r="NGX129" s="77"/>
      <c r="NGY129" s="77"/>
      <c r="NGZ129" s="77"/>
      <c r="NHA129" s="77"/>
      <c r="NHB129" s="77"/>
      <c r="NHC129" s="77"/>
      <c r="NHD129" s="77"/>
      <c r="NHE129" s="77"/>
      <c r="NHF129" s="77"/>
      <c r="NHG129" s="77"/>
      <c r="NHH129" s="77"/>
      <c r="NHI129" s="77"/>
      <c r="NHJ129" s="77"/>
      <c r="NHK129" s="77"/>
      <c r="NHL129" s="77"/>
      <c r="NHM129" s="77"/>
      <c r="NHN129" s="77"/>
      <c r="NHO129" s="77"/>
      <c r="NHP129" s="77"/>
      <c r="NHQ129" s="77"/>
      <c r="NHR129" s="77"/>
      <c r="NHS129" s="77"/>
      <c r="NHT129" s="77"/>
      <c r="NHU129" s="77"/>
      <c r="NHV129" s="77"/>
      <c r="NHW129" s="77"/>
      <c r="NHX129" s="77"/>
      <c r="NHY129" s="77"/>
      <c r="NHZ129" s="77"/>
      <c r="NIA129" s="77"/>
      <c r="NIB129" s="77"/>
      <c r="NIC129" s="77"/>
      <c r="NID129" s="77"/>
      <c r="NIE129" s="77"/>
      <c r="NIF129" s="77"/>
      <c r="NIG129" s="77"/>
      <c r="NIH129" s="77"/>
      <c r="NII129" s="77"/>
      <c r="NIJ129" s="77"/>
      <c r="NIK129" s="77"/>
      <c r="NIL129" s="77"/>
      <c r="NIM129" s="77"/>
      <c r="NIN129" s="77"/>
      <c r="NIO129" s="77"/>
      <c r="NIP129" s="77"/>
      <c r="NIQ129" s="77"/>
      <c r="NIR129" s="77"/>
      <c r="NIS129" s="77"/>
      <c r="NIT129" s="77"/>
      <c r="NIU129" s="77"/>
      <c r="NIV129" s="77"/>
      <c r="NIW129" s="77"/>
      <c r="NIX129" s="77"/>
      <c r="NIY129" s="77"/>
      <c r="NIZ129" s="77"/>
      <c r="NJA129" s="77"/>
      <c r="NJB129" s="77"/>
      <c r="NJC129" s="77"/>
      <c r="NJD129" s="77"/>
      <c r="NJE129" s="77"/>
      <c r="NJF129" s="77"/>
      <c r="NJG129" s="77"/>
      <c r="NJH129" s="77"/>
      <c r="NJI129" s="77"/>
      <c r="NJJ129" s="77"/>
      <c r="NJK129" s="77"/>
      <c r="NJL129" s="77"/>
      <c r="NJM129" s="77"/>
      <c r="NJN129" s="77"/>
      <c r="NJO129" s="77"/>
      <c r="NJP129" s="77"/>
      <c r="NJQ129" s="77"/>
      <c r="NJR129" s="77"/>
      <c r="NJS129" s="77"/>
      <c r="NJT129" s="77"/>
      <c r="NJU129" s="77"/>
      <c r="NJV129" s="77"/>
      <c r="NJW129" s="77"/>
      <c r="NJX129" s="77"/>
      <c r="NJY129" s="77"/>
      <c r="NJZ129" s="77"/>
      <c r="NKA129" s="77"/>
      <c r="NKB129" s="77"/>
      <c r="NKC129" s="77"/>
      <c r="NKD129" s="77"/>
      <c r="NKE129" s="77"/>
      <c r="NKF129" s="77"/>
      <c r="NKG129" s="77"/>
      <c r="NKH129" s="77"/>
      <c r="NKI129" s="77"/>
      <c r="NKJ129" s="77"/>
      <c r="NKK129" s="77"/>
      <c r="NKL129" s="77"/>
      <c r="NKM129" s="77"/>
      <c r="NKN129" s="77"/>
      <c r="NKO129" s="77"/>
      <c r="NKP129" s="77"/>
      <c r="NKQ129" s="77"/>
      <c r="NKR129" s="77"/>
      <c r="NKS129" s="77"/>
      <c r="NKT129" s="77"/>
      <c r="NKU129" s="77"/>
      <c r="NKV129" s="77"/>
      <c r="NKW129" s="77"/>
      <c r="NKX129" s="77"/>
      <c r="NKY129" s="77"/>
      <c r="NKZ129" s="77"/>
      <c r="NLA129" s="77"/>
      <c r="NLB129" s="77"/>
      <c r="NLC129" s="77"/>
      <c r="NLD129" s="77"/>
      <c r="NLE129" s="77"/>
      <c r="NLF129" s="77"/>
      <c r="NLG129" s="77"/>
      <c r="NLH129" s="77"/>
      <c r="NLI129" s="77"/>
      <c r="NLJ129" s="77"/>
      <c r="NLK129" s="77"/>
      <c r="NLL129" s="77"/>
      <c r="NLM129" s="77"/>
      <c r="NLN129" s="77"/>
      <c r="NLO129" s="77"/>
      <c r="NLP129" s="77"/>
      <c r="NLQ129" s="77"/>
      <c r="NLR129" s="77"/>
      <c r="NLS129" s="77"/>
      <c r="NLT129" s="77"/>
      <c r="NLU129" s="77"/>
      <c r="NLV129" s="77"/>
      <c r="NLW129" s="77"/>
      <c r="NLX129" s="77"/>
      <c r="NLY129" s="77"/>
      <c r="NLZ129" s="77"/>
      <c r="NMA129" s="77"/>
      <c r="NMB129" s="77"/>
      <c r="NMC129" s="77"/>
      <c r="NMD129" s="77"/>
      <c r="NME129" s="77"/>
      <c r="NMF129" s="77"/>
      <c r="NMG129" s="77"/>
      <c r="NMH129" s="77"/>
      <c r="NMI129" s="77"/>
      <c r="NMJ129" s="77"/>
      <c r="NMK129" s="77"/>
      <c r="NML129" s="77"/>
      <c r="NMM129" s="77"/>
      <c r="NMN129" s="77"/>
      <c r="NMO129" s="77"/>
      <c r="NMP129" s="77"/>
      <c r="NMQ129" s="77"/>
      <c r="NMR129" s="77"/>
      <c r="NMS129" s="77"/>
      <c r="NMT129" s="77"/>
      <c r="NMU129" s="77"/>
      <c r="NMV129" s="77"/>
      <c r="NMW129" s="77"/>
      <c r="NMX129" s="77"/>
      <c r="NMY129" s="77"/>
      <c r="NMZ129" s="77"/>
      <c r="NNA129" s="77"/>
      <c r="NNB129" s="77"/>
      <c r="NNC129" s="77"/>
      <c r="NND129" s="77"/>
      <c r="NNE129" s="77"/>
      <c r="NNF129" s="77"/>
      <c r="NNG129" s="77"/>
      <c r="NNH129" s="77"/>
      <c r="NNI129" s="77"/>
      <c r="NNJ129" s="77"/>
      <c r="NNK129" s="77"/>
      <c r="NNL129" s="77"/>
      <c r="NNM129" s="77"/>
      <c r="NNN129" s="77"/>
      <c r="NNO129" s="77"/>
      <c r="NNP129" s="77"/>
      <c r="NNQ129" s="77"/>
      <c r="NNR129" s="77"/>
      <c r="NNS129" s="77"/>
      <c r="NNT129" s="77"/>
      <c r="NNU129" s="77"/>
      <c r="NNV129" s="77"/>
      <c r="NNW129" s="77"/>
      <c r="NNX129" s="77"/>
      <c r="NNY129" s="77"/>
      <c r="NNZ129" s="77"/>
      <c r="NOA129" s="77"/>
      <c r="NOB129" s="77"/>
      <c r="NOC129" s="77"/>
      <c r="NOD129" s="77"/>
      <c r="NOE129" s="77"/>
      <c r="NOF129" s="77"/>
      <c r="NOG129" s="77"/>
      <c r="NOH129" s="77"/>
      <c r="NOI129" s="77"/>
      <c r="NOJ129" s="77"/>
      <c r="NOK129" s="77"/>
      <c r="NOL129" s="77"/>
      <c r="NOM129" s="77"/>
      <c r="NON129" s="77"/>
      <c r="NOO129" s="77"/>
      <c r="NOP129" s="77"/>
      <c r="NOQ129" s="77"/>
      <c r="NOR129" s="77"/>
      <c r="NOS129" s="77"/>
      <c r="NOT129" s="77"/>
      <c r="NOU129" s="77"/>
      <c r="NOV129" s="77"/>
      <c r="NOW129" s="77"/>
      <c r="NOX129" s="77"/>
      <c r="NOY129" s="77"/>
      <c r="NOZ129" s="77"/>
      <c r="NPA129" s="77"/>
      <c r="NPB129" s="77"/>
      <c r="NPC129" s="77"/>
      <c r="NPD129" s="77"/>
      <c r="NPE129" s="77"/>
      <c r="NPF129" s="77"/>
      <c r="NPG129" s="77"/>
      <c r="NPH129" s="77"/>
      <c r="NPI129" s="77"/>
      <c r="NPJ129" s="77"/>
      <c r="NPK129" s="77"/>
      <c r="NPL129" s="77"/>
      <c r="NPM129" s="77"/>
      <c r="NPN129" s="77"/>
      <c r="NPO129" s="77"/>
      <c r="NPP129" s="77"/>
      <c r="NPQ129" s="77"/>
      <c r="NPR129" s="77"/>
      <c r="NPS129" s="77"/>
      <c r="NPT129" s="77"/>
      <c r="NPU129" s="77"/>
      <c r="NPV129" s="77"/>
      <c r="NPW129" s="77"/>
      <c r="NPX129" s="77"/>
      <c r="NPY129" s="77"/>
      <c r="NPZ129" s="77"/>
      <c r="NQA129" s="77"/>
      <c r="NQB129" s="77"/>
      <c r="NQC129" s="77"/>
      <c r="NQD129" s="77"/>
      <c r="NQE129" s="77"/>
      <c r="NQF129" s="77"/>
      <c r="NQG129" s="77"/>
      <c r="NQH129" s="77"/>
      <c r="NQI129" s="77"/>
      <c r="NQJ129" s="77"/>
      <c r="NQK129" s="77"/>
      <c r="NQL129" s="77"/>
      <c r="NQM129" s="77"/>
      <c r="NQN129" s="77"/>
      <c r="NQO129" s="77"/>
      <c r="NQP129" s="77"/>
      <c r="NQQ129" s="77"/>
      <c r="NQR129" s="77"/>
      <c r="NQS129" s="77"/>
      <c r="NQT129" s="77"/>
      <c r="NQU129" s="77"/>
      <c r="NQV129" s="77"/>
      <c r="NQW129" s="77"/>
      <c r="NQX129" s="77"/>
      <c r="NQY129" s="77"/>
      <c r="NQZ129" s="77"/>
      <c r="NRA129" s="77"/>
      <c r="NRB129" s="77"/>
      <c r="NRC129" s="77"/>
      <c r="NRD129" s="77"/>
      <c r="NRE129" s="77"/>
      <c r="NRF129" s="77"/>
      <c r="NRG129" s="77"/>
      <c r="NRH129" s="77"/>
      <c r="NRI129" s="77"/>
      <c r="NRJ129" s="77"/>
      <c r="NRK129" s="77"/>
      <c r="NRL129" s="77"/>
      <c r="NRM129" s="77"/>
      <c r="NRN129" s="77"/>
      <c r="NRO129" s="77"/>
      <c r="NRP129" s="77"/>
      <c r="NRQ129" s="77"/>
      <c r="NRR129" s="77"/>
      <c r="NRS129" s="77"/>
      <c r="NRT129" s="77"/>
      <c r="NRU129" s="77"/>
      <c r="NRV129" s="77"/>
      <c r="NRW129" s="77"/>
      <c r="NRX129" s="77"/>
      <c r="NRY129" s="77"/>
      <c r="NRZ129" s="77"/>
      <c r="NSA129" s="77"/>
      <c r="NSB129" s="77"/>
      <c r="NSC129" s="77"/>
      <c r="NSD129" s="77"/>
      <c r="NSE129" s="77"/>
      <c r="NSF129" s="77"/>
      <c r="NSG129" s="77"/>
      <c r="NSH129" s="77"/>
      <c r="NSI129" s="77"/>
      <c r="NSJ129" s="77"/>
      <c r="NSK129" s="77"/>
      <c r="NSL129" s="77"/>
      <c r="NSM129" s="77"/>
      <c r="NSN129" s="77"/>
      <c r="NSO129" s="77"/>
      <c r="NSP129" s="77"/>
      <c r="NSQ129" s="77"/>
      <c r="NSR129" s="77"/>
      <c r="NSS129" s="77"/>
      <c r="NST129" s="77"/>
      <c r="NSU129" s="77"/>
      <c r="NSV129" s="77"/>
      <c r="NSW129" s="77"/>
      <c r="NSX129" s="77"/>
      <c r="NSY129" s="77"/>
      <c r="NSZ129" s="77"/>
      <c r="NTA129" s="77"/>
      <c r="NTB129" s="77"/>
      <c r="NTC129" s="77"/>
      <c r="NTD129" s="77"/>
      <c r="NTE129" s="77"/>
      <c r="NTF129" s="77"/>
      <c r="NTG129" s="77"/>
      <c r="NTH129" s="77"/>
      <c r="NTI129" s="77"/>
      <c r="NTJ129" s="77"/>
      <c r="NTK129" s="77"/>
      <c r="NTL129" s="77"/>
      <c r="NTM129" s="77"/>
      <c r="NTN129" s="77"/>
      <c r="NTO129" s="77"/>
      <c r="NTP129" s="77"/>
      <c r="NTQ129" s="77"/>
      <c r="NTR129" s="77"/>
      <c r="NTS129" s="77"/>
      <c r="NTT129" s="77"/>
      <c r="NTU129" s="77"/>
      <c r="NTV129" s="77"/>
      <c r="NTW129" s="77"/>
      <c r="NTX129" s="77"/>
      <c r="NTY129" s="77"/>
      <c r="NTZ129" s="77"/>
      <c r="NUA129" s="77"/>
      <c r="NUB129" s="77"/>
      <c r="NUC129" s="77"/>
      <c r="NUD129" s="77"/>
      <c r="NUE129" s="77"/>
      <c r="NUF129" s="77"/>
      <c r="NUG129" s="77"/>
      <c r="NUH129" s="77"/>
      <c r="NUI129" s="77"/>
      <c r="NUJ129" s="77"/>
      <c r="NUK129" s="77"/>
      <c r="NUL129" s="77"/>
      <c r="NUM129" s="77"/>
      <c r="NUN129" s="77"/>
      <c r="NUO129" s="77"/>
      <c r="NUP129" s="77"/>
      <c r="NUQ129" s="77"/>
      <c r="NUR129" s="77"/>
      <c r="NUS129" s="77"/>
      <c r="NUT129" s="77"/>
      <c r="NUU129" s="77"/>
      <c r="NUV129" s="77"/>
      <c r="NUW129" s="77"/>
      <c r="NUX129" s="77"/>
      <c r="NUY129" s="77"/>
      <c r="NUZ129" s="77"/>
      <c r="NVA129" s="77"/>
      <c r="NVB129" s="77"/>
      <c r="NVC129" s="77"/>
      <c r="NVD129" s="77"/>
      <c r="NVE129" s="77"/>
      <c r="NVF129" s="77"/>
      <c r="NVG129" s="77"/>
      <c r="NVH129" s="77"/>
      <c r="NVI129" s="77"/>
      <c r="NVJ129" s="77"/>
      <c r="NVK129" s="77"/>
      <c r="NVL129" s="77"/>
      <c r="NVM129" s="77"/>
      <c r="NVN129" s="77"/>
      <c r="NVO129" s="77"/>
      <c r="NVP129" s="77"/>
      <c r="NVQ129" s="77"/>
      <c r="NVR129" s="77"/>
      <c r="NVS129" s="77"/>
      <c r="NVT129" s="77"/>
      <c r="NVU129" s="77"/>
      <c r="NVV129" s="77"/>
      <c r="NVW129" s="77"/>
      <c r="NVX129" s="77"/>
      <c r="NVY129" s="77"/>
      <c r="NVZ129" s="77"/>
      <c r="NWA129" s="77"/>
      <c r="NWB129" s="77"/>
      <c r="NWC129" s="77"/>
      <c r="NWD129" s="77"/>
      <c r="NWE129" s="77"/>
      <c r="NWF129" s="77"/>
      <c r="NWG129" s="77"/>
      <c r="NWH129" s="77"/>
      <c r="NWI129" s="77"/>
      <c r="NWJ129" s="77"/>
      <c r="NWK129" s="77"/>
      <c r="NWL129" s="77"/>
      <c r="NWM129" s="77"/>
      <c r="NWN129" s="77"/>
      <c r="NWO129" s="77"/>
      <c r="NWP129" s="77"/>
      <c r="NWQ129" s="77"/>
      <c r="NWR129" s="77"/>
      <c r="NWS129" s="77"/>
      <c r="NWT129" s="77"/>
      <c r="NWU129" s="77"/>
      <c r="NWV129" s="77"/>
      <c r="NWW129" s="77"/>
      <c r="NWX129" s="77"/>
      <c r="NWY129" s="77"/>
      <c r="NWZ129" s="77"/>
      <c r="NXA129" s="77"/>
      <c r="NXB129" s="77"/>
      <c r="NXC129" s="77"/>
      <c r="NXD129" s="77"/>
      <c r="NXE129" s="77"/>
      <c r="NXF129" s="77"/>
      <c r="NXG129" s="77"/>
      <c r="NXH129" s="77"/>
      <c r="NXI129" s="77"/>
      <c r="NXJ129" s="77"/>
      <c r="NXK129" s="77"/>
      <c r="NXL129" s="77"/>
      <c r="NXM129" s="77"/>
      <c r="NXN129" s="77"/>
      <c r="NXO129" s="77"/>
      <c r="NXP129" s="77"/>
      <c r="NXQ129" s="77"/>
      <c r="NXR129" s="77"/>
      <c r="NXS129" s="77"/>
      <c r="NXT129" s="77"/>
      <c r="NXU129" s="77"/>
      <c r="NXV129" s="77"/>
      <c r="NXW129" s="77"/>
      <c r="NXX129" s="77"/>
      <c r="NXY129" s="77"/>
      <c r="NXZ129" s="77"/>
      <c r="NYA129" s="77"/>
      <c r="NYB129" s="77"/>
      <c r="NYC129" s="77"/>
      <c r="NYD129" s="77"/>
      <c r="NYE129" s="77"/>
      <c r="NYF129" s="77"/>
      <c r="NYG129" s="77"/>
      <c r="NYH129" s="77"/>
      <c r="NYI129" s="77"/>
      <c r="NYJ129" s="77"/>
      <c r="NYK129" s="77"/>
      <c r="NYL129" s="77"/>
      <c r="NYM129" s="77"/>
      <c r="NYN129" s="77"/>
      <c r="NYO129" s="77"/>
      <c r="NYP129" s="77"/>
      <c r="NYQ129" s="77"/>
      <c r="NYR129" s="77"/>
      <c r="NYS129" s="77"/>
      <c r="NYT129" s="77"/>
      <c r="NYU129" s="77"/>
      <c r="NYV129" s="77"/>
      <c r="NYW129" s="77"/>
      <c r="NYX129" s="77"/>
      <c r="NYY129" s="77"/>
      <c r="NYZ129" s="77"/>
      <c r="NZA129" s="77"/>
      <c r="NZB129" s="77"/>
      <c r="NZC129" s="77"/>
      <c r="NZD129" s="77"/>
      <c r="NZE129" s="77"/>
      <c r="NZF129" s="77"/>
      <c r="NZG129" s="77"/>
      <c r="NZH129" s="77"/>
      <c r="NZI129" s="77"/>
      <c r="NZJ129" s="77"/>
      <c r="NZK129" s="77"/>
      <c r="NZL129" s="77"/>
      <c r="NZM129" s="77"/>
      <c r="NZN129" s="77"/>
      <c r="NZO129" s="77"/>
      <c r="NZP129" s="77"/>
      <c r="NZQ129" s="77"/>
      <c r="NZR129" s="77"/>
      <c r="NZS129" s="77"/>
      <c r="NZT129" s="77"/>
      <c r="NZU129" s="77"/>
      <c r="NZV129" s="77"/>
      <c r="NZW129" s="77"/>
      <c r="NZX129" s="77"/>
      <c r="NZY129" s="77"/>
      <c r="NZZ129" s="77"/>
      <c r="OAA129" s="77"/>
      <c r="OAB129" s="77"/>
      <c r="OAC129" s="77"/>
      <c r="OAD129" s="77"/>
      <c r="OAE129" s="77"/>
      <c r="OAF129" s="77"/>
      <c r="OAG129" s="77"/>
      <c r="OAH129" s="77"/>
      <c r="OAI129" s="77"/>
      <c r="OAJ129" s="77"/>
      <c r="OAK129" s="77"/>
      <c r="OAL129" s="77"/>
      <c r="OAM129" s="77"/>
      <c r="OAN129" s="77"/>
      <c r="OAO129" s="77"/>
      <c r="OAP129" s="77"/>
      <c r="OAQ129" s="77"/>
      <c r="OAR129" s="77"/>
      <c r="OAS129" s="77"/>
      <c r="OAT129" s="77"/>
      <c r="OAU129" s="77"/>
      <c r="OAV129" s="77"/>
      <c r="OAW129" s="77"/>
      <c r="OAX129" s="77"/>
      <c r="OAY129" s="77"/>
      <c r="OAZ129" s="77"/>
      <c r="OBA129" s="77"/>
      <c r="OBB129" s="77"/>
      <c r="OBC129" s="77"/>
      <c r="OBD129" s="77"/>
      <c r="OBE129" s="77"/>
      <c r="OBF129" s="77"/>
      <c r="OBG129" s="77"/>
      <c r="OBH129" s="77"/>
      <c r="OBI129" s="77"/>
      <c r="OBJ129" s="77"/>
      <c r="OBK129" s="77"/>
      <c r="OBL129" s="77"/>
      <c r="OBM129" s="77"/>
      <c r="OBN129" s="77"/>
      <c r="OBO129" s="77"/>
      <c r="OBP129" s="77"/>
      <c r="OBQ129" s="77"/>
      <c r="OBR129" s="77"/>
      <c r="OBS129" s="77"/>
      <c r="OBT129" s="77"/>
      <c r="OBU129" s="77"/>
      <c r="OBV129" s="77"/>
      <c r="OBW129" s="77"/>
      <c r="OBX129" s="77"/>
      <c r="OBY129" s="77"/>
      <c r="OBZ129" s="77"/>
      <c r="OCA129" s="77"/>
      <c r="OCB129" s="77"/>
      <c r="OCC129" s="77"/>
      <c r="OCD129" s="77"/>
      <c r="OCE129" s="77"/>
      <c r="OCF129" s="77"/>
      <c r="OCG129" s="77"/>
      <c r="OCH129" s="77"/>
      <c r="OCI129" s="77"/>
      <c r="OCJ129" s="77"/>
      <c r="OCK129" s="77"/>
      <c r="OCL129" s="77"/>
      <c r="OCM129" s="77"/>
      <c r="OCN129" s="77"/>
      <c r="OCO129" s="77"/>
      <c r="OCP129" s="77"/>
      <c r="OCQ129" s="77"/>
      <c r="OCR129" s="77"/>
      <c r="OCS129" s="77"/>
      <c r="OCT129" s="77"/>
      <c r="OCU129" s="77"/>
      <c r="OCV129" s="77"/>
      <c r="OCW129" s="77"/>
      <c r="OCX129" s="77"/>
      <c r="OCY129" s="77"/>
      <c r="OCZ129" s="77"/>
      <c r="ODA129" s="77"/>
      <c r="ODB129" s="77"/>
      <c r="ODC129" s="77"/>
      <c r="ODD129" s="77"/>
      <c r="ODE129" s="77"/>
      <c r="ODF129" s="77"/>
      <c r="ODG129" s="77"/>
      <c r="ODH129" s="77"/>
      <c r="ODI129" s="77"/>
      <c r="ODJ129" s="77"/>
      <c r="ODK129" s="77"/>
      <c r="ODL129" s="77"/>
      <c r="ODM129" s="77"/>
      <c r="ODN129" s="77"/>
      <c r="ODO129" s="77"/>
      <c r="ODP129" s="77"/>
      <c r="ODQ129" s="77"/>
      <c r="ODR129" s="77"/>
      <c r="ODS129" s="77"/>
      <c r="ODT129" s="77"/>
      <c r="ODU129" s="77"/>
      <c r="ODV129" s="77"/>
      <c r="ODW129" s="77"/>
      <c r="ODX129" s="77"/>
      <c r="ODY129" s="77"/>
      <c r="ODZ129" s="77"/>
      <c r="OEA129" s="77"/>
      <c r="OEB129" s="77"/>
      <c r="OEC129" s="77"/>
      <c r="OED129" s="77"/>
      <c r="OEE129" s="77"/>
      <c r="OEF129" s="77"/>
      <c r="OEG129" s="77"/>
      <c r="OEH129" s="77"/>
      <c r="OEI129" s="77"/>
      <c r="OEJ129" s="77"/>
      <c r="OEK129" s="77"/>
      <c r="OEL129" s="77"/>
      <c r="OEM129" s="77"/>
      <c r="OEN129" s="77"/>
      <c r="OEO129" s="77"/>
      <c r="OEP129" s="77"/>
      <c r="OEQ129" s="77"/>
      <c r="OER129" s="77"/>
      <c r="OES129" s="77"/>
      <c r="OET129" s="77"/>
      <c r="OEU129" s="77"/>
      <c r="OEV129" s="77"/>
      <c r="OEW129" s="77"/>
      <c r="OEX129" s="77"/>
      <c r="OEY129" s="77"/>
      <c r="OEZ129" s="77"/>
      <c r="OFA129" s="77"/>
      <c r="OFB129" s="77"/>
      <c r="OFC129" s="77"/>
      <c r="OFD129" s="77"/>
      <c r="OFE129" s="77"/>
      <c r="OFF129" s="77"/>
      <c r="OFG129" s="77"/>
      <c r="OFH129" s="77"/>
      <c r="OFI129" s="77"/>
      <c r="OFJ129" s="77"/>
      <c r="OFK129" s="77"/>
      <c r="OFL129" s="77"/>
      <c r="OFM129" s="77"/>
      <c r="OFN129" s="77"/>
      <c r="OFO129" s="77"/>
      <c r="OFP129" s="77"/>
      <c r="OFQ129" s="77"/>
      <c r="OFR129" s="77"/>
      <c r="OFS129" s="77"/>
      <c r="OFT129" s="77"/>
      <c r="OFU129" s="77"/>
      <c r="OFV129" s="77"/>
      <c r="OFW129" s="77"/>
      <c r="OFX129" s="77"/>
      <c r="OFY129" s="77"/>
      <c r="OFZ129" s="77"/>
      <c r="OGA129" s="77"/>
      <c r="OGB129" s="77"/>
      <c r="OGC129" s="77"/>
      <c r="OGD129" s="77"/>
      <c r="OGE129" s="77"/>
      <c r="OGF129" s="77"/>
      <c r="OGG129" s="77"/>
      <c r="OGH129" s="77"/>
      <c r="OGI129" s="77"/>
      <c r="OGJ129" s="77"/>
      <c r="OGK129" s="77"/>
      <c r="OGL129" s="77"/>
      <c r="OGM129" s="77"/>
      <c r="OGN129" s="77"/>
      <c r="OGO129" s="77"/>
      <c r="OGP129" s="77"/>
      <c r="OGQ129" s="77"/>
      <c r="OGR129" s="77"/>
      <c r="OGS129" s="77"/>
      <c r="OGT129" s="77"/>
      <c r="OGU129" s="77"/>
      <c r="OGV129" s="77"/>
      <c r="OGW129" s="77"/>
      <c r="OGX129" s="77"/>
      <c r="OGY129" s="77"/>
      <c r="OGZ129" s="77"/>
      <c r="OHA129" s="77"/>
      <c r="OHB129" s="77"/>
      <c r="OHC129" s="77"/>
      <c r="OHD129" s="77"/>
      <c r="OHE129" s="77"/>
      <c r="OHF129" s="77"/>
      <c r="OHG129" s="77"/>
      <c r="OHH129" s="77"/>
      <c r="OHI129" s="77"/>
      <c r="OHJ129" s="77"/>
      <c r="OHK129" s="77"/>
      <c r="OHL129" s="77"/>
      <c r="OHM129" s="77"/>
      <c r="OHN129" s="77"/>
      <c r="OHO129" s="77"/>
      <c r="OHP129" s="77"/>
      <c r="OHQ129" s="77"/>
      <c r="OHR129" s="77"/>
      <c r="OHS129" s="77"/>
      <c r="OHT129" s="77"/>
      <c r="OHU129" s="77"/>
      <c r="OHV129" s="77"/>
      <c r="OHW129" s="77"/>
      <c r="OHX129" s="77"/>
      <c r="OHY129" s="77"/>
      <c r="OHZ129" s="77"/>
      <c r="OIA129" s="77"/>
      <c r="OIB129" s="77"/>
      <c r="OIC129" s="77"/>
      <c r="OID129" s="77"/>
      <c r="OIE129" s="77"/>
      <c r="OIF129" s="77"/>
      <c r="OIG129" s="77"/>
      <c r="OIH129" s="77"/>
      <c r="OII129" s="77"/>
      <c r="OIJ129" s="77"/>
      <c r="OIK129" s="77"/>
      <c r="OIL129" s="77"/>
      <c r="OIM129" s="77"/>
      <c r="OIN129" s="77"/>
      <c r="OIO129" s="77"/>
      <c r="OIP129" s="77"/>
      <c r="OIQ129" s="77"/>
      <c r="OIR129" s="77"/>
      <c r="OIS129" s="77"/>
      <c r="OIT129" s="77"/>
      <c r="OIU129" s="77"/>
      <c r="OIV129" s="77"/>
      <c r="OIW129" s="77"/>
      <c r="OIX129" s="77"/>
      <c r="OIY129" s="77"/>
      <c r="OIZ129" s="77"/>
      <c r="OJA129" s="77"/>
      <c r="OJB129" s="77"/>
      <c r="OJC129" s="77"/>
      <c r="OJD129" s="77"/>
      <c r="OJE129" s="77"/>
      <c r="OJF129" s="77"/>
      <c r="OJG129" s="77"/>
      <c r="OJH129" s="77"/>
      <c r="OJI129" s="77"/>
      <c r="OJJ129" s="77"/>
      <c r="OJK129" s="77"/>
      <c r="OJL129" s="77"/>
      <c r="OJM129" s="77"/>
      <c r="OJN129" s="77"/>
      <c r="OJO129" s="77"/>
      <c r="OJP129" s="77"/>
      <c r="OJQ129" s="77"/>
      <c r="OJR129" s="77"/>
      <c r="OJS129" s="77"/>
      <c r="OJT129" s="77"/>
      <c r="OJU129" s="77"/>
      <c r="OJV129" s="77"/>
      <c r="OJW129" s="77"/>
      <c r="OJX129" s="77"/>
      <c r="OJY129" s="77"/>
      <c r="OJZ129" s="77"/>
      <c r="OKA129" s="77"/>
      <c r="OKB129" s="77"/>
      <c r="OKC129" s="77"/>
      <c r="OKD129" s="77"/>
      <c r="OKE129" s="77"/>
      <c r="OKF129" s="77"/>
      <c r="OKG129" s="77"/>
      <c r="OKH129" s="77"/>
      <c r="OKI129" s="77"/>
      <c r="OKJ129" s="77"/>
      <c r="OKK129" s="77"/>
      <c r="OKL129" s="77"/>
      <c r="OKM129" s="77"/>
      <c r="OKN129" s="77"/>
      <c r="OKO129" s="77"/>
      <c r="OKP129" s="77"/>
      <c r="OKQ129" s="77"/>
      <c r="OKR129" s="77"/>
      <c r="OKS129" s="77"/>
      <c r="OKT129" s="77"/>
      <c r="OKU129" s="77"/>
      <c r="OKV129" s="77"/>
      <c r="OKW129" s="77"/>
      <c r="OKX129" s="77"/>
      <c r="OKY129" s="77"/>
      <c r="OKZ129" s="77"/>
      <c r="OLA129" s="77"/>
      <c r="OLB129" s="77"/>
      <c r="OLC129" s="77"/>
      <c r="OLD129" s="77"/>
      <c r="OLE129" s="77"/>
      <c r="OLF129" s="77"/>
      <c r="OLG129" s="77"/>
      <c r="OLH129" s="77"/>
      <c r="OLI129" s="77"/>
      <c r="OLJ129" s="77"/>
      <c r="OLK129" s="77"/>
      <c r="OLL129" s="77"/>
      <c r="OLM129" s="77"/>
      <c r="OLN129" s="77"/>
      <c r="OLO129" s="77"/>
      <c r="OLP129" s="77"/>
      <c r="OLQ129" s="77"/>
      <c r="OLR129" s="77"/>
      <c r="OLS129" s="77"/>
      <c r="OLT129" s="77"/>
      <c r="OLU129" s="77"/>
      <c r="OLV129" s="77"/>
      <c r="OLW129" s="77"/>
      <c r="OLX129" s="77"/>
      <c r="OLY129" s="77"/>
      <c r="OLZ129" s="77"/>
      <c r="OMA129" s="77"/>
      <c r="OMB129" s="77"/>
      <c r="OMC129" s="77"/>
      <c r="OMD129" s="77"/>
      <c r="OME129" s="77"/>
      <c r="OMF129" s="77"/>
      <c r="OMG129" s="77"/>
      <c r="OMH129" s="77"/>
      <c r="OMI129" s="77"/>
      <c r="OMJ129" s="77"/>
      <c r="OMK129" s="77"/>
      <c r="OML129" s="77"/>
      <c r="OMM129" s="77"/>
      <c r="OMN129" s="77"/>
      <c r="OMO129" s="77"/>
      <c r="OMP129" s="77"/>
      <c r="OMQ129" s="77"/>
      <c r="OMR129" s="77"/>
      <c r="OMS129" s="77"/>
      <c r="OMT129" s="77"/>
      <c r="OMU129" s="77"/>
      <c r="OMV129" s="77"/>
      <c r="OMW129" s="77"/>
      <c r="OMX129" s="77"/>
      <c r="OMY129" s="77"/>
      <c r="OMZ129" s="77"/>
      <c r="ONA129" s="77"/>
      <c r="ONB129" s="77"/>
      <c r="ONC129" s="77"/>
      <c r="OND129" s="77"/>
      <c r="ONE129" s="77"/>
      <c r="ONF129" s="77"/>
      <c r="ONG129" s="77"/>
      <c r="ONH129" s="77"/>
      <c r="ONI129" s="77"/>
      <c r="ONJ129" s="77"/>
      <c r="ONK129" s="77"/>
      <c r="ONL129" s="77"/>
      <c r="ONM129" s="77"/>
      <c r="ONN129" s="77"/>
      <c r="ONO129" s="77"/>
      <c r="ONP129" s="77"/>
      <c r="ONQ129" s="77"/>
      <c r="ONR129" s="77"/>
      <c r="ONS129" s="77"/>
      <c r="ONT129" s="77"/>
      <c r="ONU129" s="77"/>
      <c r="ONV129" s="77"/>
      <c r="ONW129" s="77"/>
      <c r="ONX129" s="77"/>
      <c r="ONY129" s="77"/>
      <c r="ONZ129" s="77"/>
      <c r="OOA129" s="77"/>
      <c r="OOB129" s="77"/>
      <c r="OOC129" s="77"/>
      <c r="OOD129" s="77"/>
      <c r="OOE129" s="77"/>
      <c r="OOF129" s="77"/>
      <c r="OOG129" s="77"/>
      <c r="OOH129" s="77"/>
      <c r="OOI129" s="77"/>
      <c r="OOJ129" s="77"/>
      <c r="OOK129" s="77"/>
      <c r="OOL129" s="77"/>
      <c r="OOM129" s="77"/>
      <c r="OON129" s="77"/>
      <c r="OOO129" s="77"/>
      <c r="OOP129" s="77"/>
      <c r="OOQ129" s="77"/>
      <c r="OOR129" s="77"/>
      <c r="OOS129" s="77"/>
      <c r="OOT129" s="77"/>
      <c r="OOU129" s="77"/>
      <c r="OOV129" s="77"/>
      <c r="OOW129" s="77"/>
      <c r="OOX129" s="77"/>
      <c r="OOY129" s="77"/>
      <c r="OOZ129" s="77"/>
      <c r="OPA129" s="77"/>
      <c r="OPB129" s="77"/>
      <c r="OPC129" s="77"/>
      <c r="OPD129" s="77"/>
      <c r="OPE129" s="77"/>
      <c r="OPF129" s="77"/>
      <c r="OPG129" s="77"/>
      <c r="OPH129" s="77"/>
      <c r="OPI129" s="77"/>
      <c r="OPJ129" s="77"/>
      <c r="OPK129" s="77"/>
      <c r="OPL129" s="77"/>
      <c r="OPM129" s="77"/>
      <c r="OPN129" s="77"/>
      <c r="OPO129" s="77"/>
      <c r="OPP129" s="77"/>
      <c r="OPQ129" s="77"/>
      <c r="OPR129" s="77"/>
      <c r="OPS129" s="77"/>
      <c r="OPT129" s="77"/>
      <c r="OPU129" s="77"/>
      <c r="OPV129" s="77"/>
      <c r="OPW129" s="77"/>
      <c r="OPX129" s="77"/>
      <c r="OPY129" s="77"/>
      <c r="OPZ129" s="77"/>
      <c r="OQA129" s="77"/>
      <c r="OQB129" s="77"/>
      <c r="OQC129" s="77"/>
      <c r="OQD129" s="77"/>
      <c r="OQE129" s="77"/>
      <c r="OQF129" s="77"/>
      <c r="OQG129" s="77"/>
      <c r="OQH129" s="77"/>
      <c r="OQI129" s="77"/>
      <c r="OQJ129" s="77"/>
      <c r="OQK129" s="77"/>
      <c r="OQL129" s="77"/>
      <c r="OQM129" s="77"/>
      <c r="OQN129" s="77"/>
      <c r="OQO129" s="77"/>
      <c r="OQP129" s="77"/>
      <c r="OQQ129" s="77"/>
      <c r="OQR129" s="77"/>
      <c r="OQS129" s="77"/>
      <c r="OQT129" s="77"/>
      <c r="OQU129" s="77"/>
      <c r="OQV129" s="77"/>
      <c r="OQW129" s="77"/>
      <c r="OQX129" s="77"/>
      <c r="OQY129" s="77"/>
      <c r="OQZ129" s="77"/>
      <c r="ORA129" s="77"/>
      <c r="ORB129" s="77"/>
      <c r="ORC129" s="77"/>
      <c r="ORD129" s="77"/>
      <c r="ORE129" s="77"/>
      <c r="ORF129" s="77"/>
      <c r="ORG129" s="77"/>
      <c r="ORH129" s="77"/>
      <c r="ORI129" s="77"/>
      <c r="ORJ129" s="77"/>
      <c r="ORK129" s="77"/>
      <c r="ORL129" s="77"/>
      <c r="ORM129" s="77"/>
      <c r="ORN129" s="77"/>
      <c r="ORO129" s="77"/>
      <c r="ORP129" s="77"/>
      <c r="ORQ129" s="77"/>
      <c r="ORR129" s="77"/>
      <c r="ORS129" s="77"/>
      <c r="ORT129" s="77"/>
      <c r="ORU129" s="77"/>
      <c r="ORV129" s="77"/>
      <c r="ORW129" s="77"/>
      <c r="ORX129" s="77"/>
      <c r="ORY129" s="77"/>
      <c r="ORZ129" s="77"/>
      <c r="OSA129" s="77"/>
      <c r="OSB129" s="77"/>
      <c r="OSC129" s="77"/>
      <c r="OSD129" s="77"/>
      <c r="OSE129" s="77"/>
      <c r="OSF129" s="77"/>
      <c r="OSG129" s="77"/>
      <c r="OSH129" s="77"/>
      <c r="OSI129" s="77"/>
      <c r="OSJ129" s="77"/>
      <c r="OSK129" s="77"/>
      <c r="OSL129" s="77"/>
      <c r="OSM129" s="77"/>
      <c r="OSN129" s="77"/>
      <c r="OSO129" s="77"/>
      <c r="OSP129" s="77"/>
      <c r="OSQ129" s="77"/>
      <c r="OSR129" s="77"/>
      <c r="OSS129" s="77"/>
      <c r="OST129" s="77"/>
      <c r="OSU129" s="77"/>
      <c r="OSV129" s="77"/>
      <c r="OSW129" s="77"/>
      <c r="OSX129" s="77"/>
      <c r="OSY129" s="77"/>
      <c r="OSZ129" s="77"/>
      <c r="OTA129" s="77"/>
      <c r="OTB129" s="77"/>
      <c r="OTC129" s="77"/>
      <c r="OTD129" s="77"/>
      <c r="OTE129" s="77"/>
      <c r="OTF129" s="77"/>
      <c r="OTG129" s="77"/>
      <c r="OTH129" s="77"/>
      <c r="OTI129" s="77"/>
      <c r="OTJ129" s="77"/>
      <c r="OTK129" s="77"/>
      <c r="OTL129" s="77"/>
      <c r="OTM129" s="77"/>
      <c r="OTN129" s="77"/>
      <c r="OTO129" s="77"/>
      <c r="OTP129" s="77"/>
      <c r="OTQ129" s="77"/>
      <c r="OTR129" s="77"/>
      <c r="OTS129" s="77"/>
      <c r="OTT129" s="77"/>
      <c r="OTU129" s="77"/>
      <c r="OTV129" s="77"/>
      <c r="OTW129" s="77"/>
      <c r="OTX129" s="77"/>
      <c r="OTY129" s="77"/>
      <c r="OTZ129" s="77"/>
      <c r="OUA129" s="77"/>
      <c r="OUB129" s="77"/>
      <c r="OUC129" s="77"/>
      <c r="OUD129" s="77"/>
      <c r="OUE129" s="77"/>
      <c r="OUF129" s="77"/>
      <c r="OUG129" s="77"/>
      <c r="OUH129" s="77"/>
      <c r="OUI129" s="77"/>
      <c r="OUJ129" s="77"/>
      <c r="OUK129" s="77"/>
      <c r="OUL129" s="77"/>
      <c r="OUM129" s="77"/>
      <c r="OUN129" s="77"/>
      <c r="OUO129" s="77"/>
      <c r="OUP129" s="77"/>
      <c r="OUQ129" s="77"/>
      <c r="OUR129" s="77"/>
      <c r="OUS129" s="77"/>
      <c r="OUT129" s="77"/>
      <c r="OUU129" s="77"/>
      <c r="OUV129" s="77"/>
      <c r="OUW129" s="77"/>
      <c r="OUX129" s="77"/>
      <c r="OUY129" s="77"/>
      <c r="OUZ129" s="77"/>
      <c r="OVA129" s="77"/>
      <c r="OVB129" s="77"/>
      <c r="OVC129" s="77"/>
      <c r="OVD129" s="77"/>
      <c r="OVE129" s="77"/>
      <c r="OVF129" s="77"/>
      <c r="OVG129" s="77"/>
      <c r="OVH129" s="77"/>
      <c r="OVI129" s="77"/>
      <c r="OVJ129" s="77"/>
      <c r="OVK129" s="77"/>
      <c r="OVL129" s="77"/>
      <c r="OVM129" s="77"/>
      <c r="OVN129" s="77"/>
      <c r="OVO129" s="77"/>
      <c r="OVP129" s="77"/>
      <c r="OVQ129" s="77"/>
      <c r="OVR129" s="77"/>
      <c r="OVS129" s="77"/>
      <c r="OVT129" s="77"/>
      <c r="OVU129" s="77"/>
      <c r="OVV129" s="77"/>
      <c r="OVW129" s="77"/>
      <c r="OVX129" s="77"/>
      <c r="OVY129" s="77"/>
      <c r="OVZ129" s="77"/>
      <c r="OWA129" s="77"/>
      <c r="OWB129" s="77"/>
      <c r="OWC129" s="77"/>
      <c r="OWD129" s="77"/>
      <c r="OWE129" s="77"/>
      <c r="OWF129" s="77"/>
      <c r="OWG129" s="77"/>
      <c r="OWH129" s="77"/>
      <c r="OWI129" s="77"/>
      <c r="OWJ129" s="77"/>
      <c r="OWK129" s="77"/>
      <c r="OWL129" s="77"/>
      <c r="OWM129" s="77"/>
      <c r="OWN129" s="77"/>
      <c r="OWO129" s="77"/>
      <c r="OWP129" s="77"/>
      <c r="OWQ129" s="77"/>
      <c r="OWR129" s="77"/>
      <c r="OWS129" s="77"/>
      <c r="OWT129" s="77"/>
      <c r="OWU129" s="77"/>
      <c r="OWV129" s="77"/>
      <c r="OWW129" s="77"/>
      <c r="OWX129" s="77"/>
      <c r="OWY129" s="77"/>
      <c r="OWZ129" s="77"/>
      <c r="OXA129" s="77"/>
      <c r="OXB129" s="77"/>
      <c r="OXC129" s="77"/>
      <c r="OXD129" s="77"/>
      <c r="OXE129" s="77"/>
      <c r="OXF129" s="77"/>
      <c r="OXG129" s="77"/>
      <c r="OXH129" s="77"/>
      <c r="OXI129" s="77"/>
      <c r="OXJ129" s="77"/>
      <c r="OXK129" s="77"/>
      <c r="OXL129" s="77"/>
      <c r="OXM129" s="77"/>
      <c r="OXN129" s="77"/>
      <c r="OXO129" s="77"/>
      <c r="OXP129" s="77"/>
      <c r="OXQ129" s="77"/>
      <c r="OXR129" s="77"/>
      <c r="OXS129" s="77"/>
      <c r="OXT129" s="77"/>
      <c r="OXU129" s="77"/>
      <c r="OXV129" s="77"/>
      <c r="OXW129" s="77"/>
      <c r="OXX129" s="77"/>
      <c r="OXY129" s="77"/>
      <c r="OXZ129" s="77"/>
      <c r="OYA129" s="77"/>
      <c r="OYB129" s="77"/>
      <c r="OYC129" s="77"/>
      <c r="OYD129" s="77"/>
      <c r="OYE129" s="77"/>
      <c r="OYF129" s="77"/>
      <c r="OYG129" s="77"/>
      <c r="OYH129" s="77"/>
      <c r="OYI129" s="77"/>
      <c r="OYJ129" s="77"/>
      <c r="OYK129" s="77"/>
      <c r="OYL129" s="77"/>
      <c r="OYM129" s="77"/>
      <c r="OYN129" s="77"/>
      <c r="OYO129" s="77"/>
      <c r="OYP129" s="77"/>
      <c r="OYQ129" s="77"/>
      <c r="OYR129" s="77"/>
      <c r="OYS129" s="77"/>
      <c r="OYT129" s="77"/>
      <c r="OYU129" s="77"/>
      <c r="OYV129" s="77"/>
      <c r="OYW129" s="77"/>
      <c r="OYX129" s="77"/>
      <c r="OYY129" s="77"/>
      <c r="OYZ129" s="77"/>
      <c r="OZA129" s="77"/>
      <c r="OZB129" s="77"/>
      <c r="OZC129" s="77"/>
      <c r="OZD129" s="77"/>
      <c r="OZE129" s="77"/>
      <c r="OZF129" s="77"/>
      <c r="OZG129" s="77"/>
      <c r="OZH129" s="77"/>
      <c r="OZI129" s="77"/>
      <c r="OZJ129" s="77"/>
      <c r="OZK129" s="77"/>
      <c r="OZL129" s="77"/>
      <c r="OZM129" s="77"/>
      <c r="OZN129" s="77"/>
      <c r="OZO129" s="77"/>
      <c r="OZP129" s="77"/>
      <c r="OZQ129" s="77"/>
      <c r="OZR129" s="77"/>
      <c r="OZS129" s="77"/>
      <c r="OZT129" s="77"/>
      <c r="OZU129" s="77"/>
      <c r="OZV129" s="77"/>
      <c r="OZW129" s="77"/>
      <c r="OZX129" s="77"/>
      <c r="OZY129" s="77"/>
      <c r="OZZ129" s="77"/>
      <c r="PAA129" s="77"/>
      <c r="PAB129" s="77"/>
      <c r="PAC129" s="77"/>
      <c r="PAD129" s="77"/>
      <c r="PAE129" s="77"/>
      <c r="PAF129" s="77"/>
      <c r="PAG129" s="77"/>
      <c r="PAH129" s="77"/>
      <c r="PAI129" s="77"/>
      <c r="PAJ129" s="77"/>
      <c r="PAK129" s="77"/>
      <c r="PAL129" s="77"/>
      <c r="PAM129" s="77"/>
      <c r="PAN129" s="77"/>
      <c r="PAO129" s="77"/>
      <c r="PAP129" s="77"/>
      <c r="PAQ129" s="77"/>
      <c r="PAR129" s="77"/>
      <c r="PAS129" s="77"/>
      <c r="PAT129" s="77"/>
      <c r="PAU129" s="77"/>
      <c r="PAV129" s="77"/>
      <c r="PAW129" s="77"/>
      <c r="PAX129" s="77"/>
      <c r="PAY129" s="77"/>
      <c r="PAZ129" s="77"/>
      <c r="PBA129" s="77"/>
      <c r="PBB129" s="77"/>
      <c r="PBC129" s="77"/>
      <c r="PBD129" s="77"/>
      <c r="PBE129" s="77"/>
      <c r="PBF129" s="77"/>
      <c r="PBG129" s="77"/>
      <c r="PBH129" s="77"/>
      <c r="PBI129" s="77"/>
      <c r="PBJ129" s="77"/>
      <c r="PBK129" s="77"/>
      <c r="PBL129" s="77"/>
      <c r="PBM129" s="77"/>
      <c r="PBN129" s="77"/>
      <c r="PBO129" s="77"/>
      <c r="PBP129" s="77"/>
      <c r="PBQ129" s="77"/>
      <c r="PBR129" s="77"/>
      <c r="PBS129" s="77"/>
      <c r="PBT129" s="77"/>
      <c r="PBU129" s="77"/>
      <c r="PBV129" s="77"/>
      <c r="PBW129" s="77"/>
      <c r="PBX129" s="77"/>
      <c r="PBY129" s="77"/>
      <c r="PBZ129" s="77"/>
      <c r="PCA129" s="77"/>
      <c r="PCB129" s="77"/>
      <c r="PCC129" s="77"/>
      <c r="PCD129" s="77"/>
      <c r="PCE129" s="77"/>
      <c r="PCF129" s="77"/>
      <c r="PCG129" s="77"/>
      <c r="PCH129" s="77"/>
      <c r="PCI129" s="77"/>
      <c r="PCJ129" s="77"/>
      <c r="PCK129" s="77"/>
      <c r="PCL129" s="77"/>
      <c r="PCM129" s="77"/>
      <c r="PCN129" s="77"/>
      <c r="PCO129" s="77"/>
      <c r="PCP129" s="77"/>
      <c r="PCQ129" s="77"/>
      <c r="PCR129" s="77"/>
      <c r="PCS129" s="77"/>
      <c r="PCT129" s="77"/>
      <c r="PCU129" s="77"/>
      <c r="PCV129" s="77"/>
      <c r="PCW129" s="77"/>
      <c r="PCX129" s="77"/>
      <c r="PCY129" s="77"/>
      <c r="PCZ129" s="77"/>
      <c r="PDA129" s="77"/>
      <c r="PDB129" s="77"/>
      <c r="PDC129" s="77"/>
      <c r="PDD129" s="77"/>
      <c r="PDE129" s="77"/>
      <c r="PDF129" s="77"/>
      <c r="PDG129" s="77"/>
      <c r="PDH129" s="77"/>
      <c r="PDI129" s="77"/>
      <c r="PDJ129" s="77"/>
      <c r="PDK129" s="77"/>
      <c r="PDL129" s="77"/>
      <c r="PDM129" s="77"/>
      <c r="PDN129" s="77"/>
      <c r="PDO129" s="77"/>
      <c r="PDP129" s="77"/>
      <c r="PDQ129" s="77"/>
      <c r="PDR129" s="77"/>
      <c r="PDS129" s="77"/>
      <c r="PDT129" s="77"/>
      <c r="PDU129" s="77"/>
      <c r="PDV129" s="77"/>
      <c r="PDW129" s="77"/>
      <c r="PDX129" s="77"/>
      <c r="PDY129" s="77"/>
      <c r="PDZ129" s="77"/>
      <c r="PEA129" s="77"/>
      <c r="PEB129" s="77"/>
      <c r="PEC129" s="77"/>
      <c r="PED129" s="77"/>
      <c r="PEE129" s="77"/>
      <c r="PEF129" s="77"/>
      <c r="PEG129" s="77"/>
      <c r="PEH129" s="77"/>
      <c r="PEI129" s="77"/>
      <c r="PEJ129" s="77"/>
      <c r="PEK129" s="77"/>
      <c r="PEL129" s="77"/>
      <c r="PEM129" s="77"/>
      <c r="PEN129" s="77"/>
      <c r="PEO129" s="77"/>
      <c r="PEP129" s="77"/>
      <c r="PEQ129" s="77"/>
      <c r="PER129" s="77"/>
      <c r="PES129" s="77"/>
      <c r="PET129" s="77"/>
      <c r="PEU129" s="77"/>
      <c r="PEV129" s="77"/>
      <c r="PEW129" s="77"/>
      <c r="PEX129" s="77"/>
      <c r="PEY129" s="77"/>
      <c r="PEZ129" s="77"/>
      <c r="PFA129" s="77"/>
      <c r="PFB129" s="77"/>
      <c r="PFC129" s="77"/>
      <c r="PFD129" s="77"/>
      <c r="PFE129" s="77"/>
      <c r="PFF129" s="77"/>
      <c r="PFG129" s="77"/>
      <c r="PFH129" s="77"/>
      <c r="PFI129" s="77"/>
      <c r="PFJ129" s="77"/>
      <c r="PFK129" s="77"/>
      <c r="PFL129" s="77"/>
      <c r="PFM129" s="77"/>
      <c r="PFN129" s="77"/>
      <c r="PFO129" s="77"/>
      <c r="PFP129" s="77"/>
      <c r="PFQ129" s="77"/>
      <c r="PFR129" s="77"/>
      <c r="PFS129" s="77"/>
      <c r="PFT129" s="77"/>
      <c r="PFU129" s="77"/>
      <c r="PFV129" s="77"/>
      <c r="PFW129" s="77"/>
      <c r="PFX129" s="77"/>
      <c r="PFY129" s="77"/>
      <c r="PFZ129" s="77"/>
      <c r="PGA129" s="77"/>
      <c r="PGB129" s="77"/>
      <c r="PGC129" s="77"/>
      <c r="PGD129" s="77"/>
      <c r="PGE129" s="77"/>
      <c r="PGF129" s="77"/>
      <c r="PGG129" s="77"/>
      <c r="PGH129" s="77"/>
      <c r="PGI129" s="77"/>
      <c r="PGJ129" s="77"/>
      <c r="PGK129" s="77"/>
      <c r="PGL129" s="77"/>
      <c r="PGM129" s="77"/>
      <c r="PGN129" s="77"/>
      <c r="PGO129" s="77"/>
      <c r="PGP129" s="77"/>
      <c r="PGQ129" s="77"/>
      <c r="PGR129" s="77"/>
      <c r="PGS129" s="77"/>
      <c r="PGT129" s="77"/>
      <c r="PGU129" s="77"/>
      <c r="PGV129" s="77"/>
      <c r="PGW129" s="77"/>
      <c r="PGX129" s="77"/>
      <c r="PGY129" s="77"/>
      <c r="PGZ129" s="77"/>
      <c r="PHA129" s="77"/>
      <c r="PHB129" s="77"/>
      <c r="PHC129" s="77"/>
      <c r="PHD129" s="77"/>
      <c r="PHE129" s="77"/>
      <c r="PHF129" s="77"/>
      <c r="PHG129" s="77"/>
      <c r="PHH129" s="77"/>
      <c r="PHI129" s="77"/>
      <c r="PHJ129" s="77"/>
      <c r="PHK129" s="77"/>
      <c r="PHL129" s="77"/>
      <c r="PHM129" s="77"/>
      <c r="PHN129" s="77"/>
      <c r="PHO129" s="77"/>
      <c r="PHP129" s="77"/>
      <c r="PHQ129" s="77"/>
      <c r="PHR129" s="77"/>
      <c r="PHS129" s="77"/>
      <c r="PHT129" s="77"/>
      <c r="PHU129" s="77"/>
      <c r="PHV129" s="77"/>
      <c r="PHW129" s="77"/>
      <c r="PHX129" s="77"/>
      <c r="PHY129" s="77"/>
      <c r="PHZ129" s="77"/>
      <c r="PIA129" s="77"/>
      <c r="PIB129" s="77"/>
      <c r="PIC129" s="77"/>
      <c r="PID129" s="77"/>
      <c r="PIE129" s="77"/>
      <c r="PIF129" s="77"/>
      <c r="PIG129" s="77"/>
      <c r="PIH129" s="77"/>
      <c r="PII129" s="77"/>
      <c r="PIJ129" s="77"/>
      <c r="PIK129" s="77"/>
      <c r="PIL129" s="77"/>
      <c r="PIM129" s="77"/>
      <c r="PIN129" s="77"/>
      <c r="PIO129" s="77"/>
      <c r="PIP129" s="77"/>
      <c r="PIQ129" s="77"/>
      <c r="PIR129" s="77"/>
      <c r="PIS129" s="77"/>
      <c r="PIT129" s="77"/>
      <c r="PIU129" s="77"/>
      <c r="PIV129" s="77"/>
      <c r="PIW129" s="77"/>
      <c r="PIX129" s="77"/>
      <c r="PIY129" s="77"/>
      <c r="PIZ129" s="77"/>
      <c r="PJA129" s="77"/>
      <c r="PJB129" s="77"/>
      <c r="PJC129" s="77"/>
      <c r="PJD129" s="77"/>
      <c r="PJE129" s="77"/>
      <c r="PJF129" s="77"/>
      <c r="PJG129" s="77"/>
      <c r="PJH129" s="77"/>
      <c r="PJI129" s="77"/>
      <c r="PJJ129" s="77"/>
      <c r="PJK129" s="77"/>
      <c r="PJL129" s="77"/>
      <c r="PJM129" s="77"/>
      <c r="PJN129" s="77"/>
      <c r="PJO129" s="77"/>
      <c r="PJP129" s="77"/>
      <c r="PJQ129" s="77"/>
      <c r="PJR129" s="77"/>
      <c r="PJS129" s="77"/>
      <c r="PJT129" s="77"/>
      <c r="PJU129" s="77"/>
      <c r="PJV129" s="77"/>
      <c r="PJW129" s="77"/>
      <c r="PJX129" s="77"/>
      <c r="PJY129" s="77"/>
      <c r="PJZ129" s="77"/>
      <c r="PKA129" s="77"/>
      <c r="PKB129" s="77"/>
      <c r="PKC129" s="77"/>
      <c r="PKD129" s="77"/>
      <c r="PKE129" s="77"/>
      <c r="PKF129" s="77"/>
      <c r="PKG129" s="77"/>
      <c r="PKH129" s="77"/>
      <c r="PKI129" s="77"/>
      <c r="PKJ129" s="77"/>
      <c r="PKK129" s="77"/>
      <c r="PKL129" s="77"/>
      <c r="PKM129" s="77"/>
      <c r="PKN129" s="77"/>
      <c r="PKO129" s="77"/>
      <c r="PKP129" s="77"/>
      <c r="PKQ129" s="77"/>
      <c r="PKR129" s="77"/>
      <c r="PKS129" s="77"/>
      <c r="PKT129" s="77"/>
      <c r="PKU129" s="77"/>
      <c r="PKV129" s="77"/>
      <c r="PKW129" s="77"/>
      <c r="PKX129" s="77"/>
      <c r="PKY129" s="77"/>
      <c r="PKZ129" s="77"/>
      <c r="PLA129" s="77"/>
      <c r="PLB129" s="77"/>
      <c r="PLC129" s="77"/>
      <c r="PLD129" s="77"/>
      <c r="PLE129" s="77"/>
      <c r="PLF129" s="77"/>
      <c r="PLG129" s="77"/>
      <c r="PLH129" s="77"/>
      <c r="PLI129" s="77"/>
      <c r="PLJ129" s="77"/>
      <c r="PLK129" s="77"/>
      <c r="PLL129" s="77"/>
      <c r="PLM129" s="77"/>
      <c r="PLN129" s="77"/>
      <c r="PLO129" s="77"/>
      <c r="PLP129" s="77"/>
      <c r="PLQ129" s="77"/>
      <c r="PLR129" s="77"/>
      <c r="PLS129" s="77"/>
      <c r="PLT129" s="77"/>
      <c r="PLU129" s="77"/>
      <c r="PLV129" s="77"/>
      <c r="PLW129" s="77"/>
      <c r="PLX129" s="77"/>
      <c r="PLY129" s="77"/>
      <c r="PLZ129" s="77"/>
      <c r="PMA129" s="77"/>
      <c r="PMB129" s="77"/>
      <c r="PMC129" s="77"/>
      <c r="PMD129" s="77"/>
      <c r="PME129" s="77"/>
      <c r="PMF129" s="77"/>
      <c r="PMG129" s="77"/>
      <c r="PMH129" s="77"/>
      <c r="PMI129" s="77"/>
      <c r="PMJ129" s="77"/>
      <c r="PMK129" s="77"/>
      <c r="PML129" s="77"/>
      <c r="PMM129" s="77"/>
      <c r="PMN129" s="77"/>
      <c r="PMO129" s="77"/>
      <c r="PMP129" s="77"/>
      <c r="PMQ129" s="77"/>
      <c r="PMR129" s="77"/>
      <c r="PMS129" s="77"/>
      <c r="PMT129" s="77"/>
      <c r="PMU129" s="77"/>
      <c r="PMV129" s="77"/>
      <c r="PMW129" s="77"/>
      <c r="PMX129" s="77"/>
      <c r="PMY129" s="77"/>
      <c r="PMZ129" s="77"/>
      <c r="PNA129" s="77"/>
      <c r="PNB129" s="77"/>
      <c r="PNC129" s="77"/>
      <c r="PND129" s="77"/>
      <c r="PNE129" s="77"/>
      <c r="PNF129" s="77"/>
      <c r="PNG129" s="77"/>
      <c r="PNH129" s="77"/>
      <c r="PNI129" s="77"/>
      <c r="PNJ129" s="77"/>
      <c r="PNK129" s="77"/>
      <c r="PNL129" s="77"/>
      <c r="PNM129" s="77"/>
      <c r="PNN129" s="77"/>
      <c r="PNO129" s="77"/>
      <c r="PNP129" s="77"/>
      <c r="PNQ129" s="77"/>
      <c r="PNR129" s="77"/>
      <c r="PNS129" s="77"/>
      <c r="PNT129" s="77"/>
      <c r="PNU129" s="77"/>
      <c r="PNV129" s="77"/>
      <c r="PNW129" s="77"/>
      <c r="PNX129" s="77"/>
      <c r="PNY129" s="77"/>
      <c r="PNZ129" s="77"/>
      <c r="POA129" s="77"/>
      <c r="POB129" s="77"/>
      <c r="POC129" s="77"/>
      <c r="POD129" s="77"/>
      <c r="POE129" s="77"/>
      <c r="POF129" s="77"/>
      <c r="POG129" s="77"/>
      <c r="POH129" s="77"/>
      <c r="POI129" s="77"/>
      <c r="POJ129" s="77"/>
      <c r="POK129" s="77"/>
      <c r="POL129" s="77"/>
      <c r="POM129" s="77"/>
      <c r="PON129" s="77"/>
      <c r="POO129" s="77"/>
      <c r="POP129" s="77"/>
      <c r="POQ129" s="77"/>
      <c r="POR129" s="77"/>
      <c r="POS129" s="77"/>
      <c r="POT129" s="77"/>
      <c r="POU129" s="77"/>
      <c r="POV129" s="77"/>
      <c r="POW129" s="77"/>
      <c r="POX129" s="77"/>
      <c r="POY129" s="77"/>
      <c r="POZ129" s="77"/>
      <c r="PPA129" s="77"/>
      <c r="PPB129" s="77"/>
      <c r="PPC129" s="77"/>
      <c r="PPD129" s="77"/>
      <c r="PPE129" s="77"/>
      <c r="PPF129" s="77"/>
      <c r="PPG129" s="77"/>
      <c r="PPH129" s="77"/>
      <c r="PPI129" s="77"/>
      <c r="PPJ129" s="77"/>
      <c r="PPK129" s="77"/>
      <c r="PPL129" s="77"/>
      <c r="PPM129" s="77"/>
      <c r="PPN129" s="77"/>
      <c r="PPO129" s="77"/>
      <c r="PPP129" s="77"/>
      <c r="PPQ129" s="77"/>
      <c r="PPR129" s="77"/>
      <c r="PPS129" s="77"/>
      <c r="PPT129" s="77"/>
      <c r="PPU129" s="77"/>
      <c r="PPV129" s="77"/>
      <c r="PPW129" s="77"/>
      <c r="PPX129" s="77"/>
      <c r="PPY129" s="77"/>
      <c r="PPZ129" s="77"/>
      <c r="PQA129" s="77"/>
      <c r="PQB129" s="77"/>
      <c r="PQC129" s="77"/>
      <c r="PQD129" s="77"/>
      <c r="PQE129" s="77"/>
      <c r="PQF129" s="77"/>
      <c r="PQG129" s="77"/>
      <c r="PQH129" s="77"/>
      <c r="PQI129" s="77"/>
      <c r="PQJ129" s="77"/>
      <c r="PQK129" s="77"/>
      <c r="PQL129" s="77"/>
      <c r="PQM129" s="77"/>
      <c r="PQN129" s="77"/>
      <c r="PQO129" s="77"/>
      <c r="PQP129" s="77"/>
      <c r="PQQ129" s="77"/>
      <c r="PQR129" s="77"/>
      <c r="PQS129" s="77"/>
      <c r="PQT129" s="77"/>
      <c r="PQU129" s="77"/>
      <c r="PQV129" s="77"/>
      <c r="PQW129" s="77"/>
      <c r="PQX129" s="77"/>
      <c r="PQY129" s="77"/>
      <c r="PQZ129" s="77"/>
      <c r="PRA129" s="77"/>
      <c r="PRB129" s="77"/>
      <c r="PRC129" s="77"/>
      <c r="PRD129" s="77"/>
      <c r="PRE129" s="77"/>
      <c r="PRF129" s="77"/>
      <c r="PRG129" s="77"/>
      <c r="PRH129" s="77"/>
      <c r="PRI129" s="77"/>
      <c r="PRJ129" s="77"/>
      <c r="PRK129" s="77"/>
      <c r="PRL129" s="77"/>
      <c r="PRM129" s="77"/>
      <c r="PRN129" s="77"/>
      <c r="PRO129" s="77"/>
      <c r="PRP129" s="77"/>
      <c r="PRQ129" s="77"/>
      <c r="PRR129" s="77"/>
      <c r="PRS129" s="77"/>
      <c r="PRT129" s="77"/>
      <c r="PRU129" s="77"/>
      <c r="PRV129" s="77"/>
      <c r="PRW129" s="77"/>
      <c r="PRX129" s="77"/>
      <c r="PRY129" s="77"/>
      <c r="PRZ129" s="77"/>
      <c r="PSA129" s="77"/>
      <c r="PSB129" s="77"/>
      <c r="PSC129" s="77"/>
      <c r="PSD129" s="77"/>
      <c r="PSE129" s="77"/>
      <c r="PSF129" s="77"/>
      <c r="PSG129" s="77"/>
      <c r="PSH129" s="77"/>
      <c r="PSI129" s="77"/>
      <c r="PSJ129" s="77"/>
      <c r="PSK129" s="77"/>
      <c r="PSL129" s="77"/>
      <c r="PSM129" s="77"/>
      <c r="PSN129" s="77"/>
      <c r="PSO129" s="77"/>
      <c r="PSP129" s="77"/>
      <c r="PSQ129" s="77"/>
      <c r="PSR129" s="77"/>
      <c r="PSS129" s="77"/>
      <c r="PST129" s="77"/>
      <c r="PSU129" s="77"/>
      <c r="PSV129" s="77"/>
      <c r="PSW129" s="77"/>
      <c r="PSX129" s="77"/>
      <c r="PSY129" s="77"/>
      <c r="PSZ129" s="77"/>
      <c r="PTA129" s="77"/>
      <c r="PTB129" s="77"/>
      <c r="PTC129" s="77"/>
      <c r="PTD129" s="77"/>
      <c r="PTE129" s="77"/>
      <c r="PTF129" s="77"/>
      <c r="PTG129" s="77"/>
      <c r="PTH129" s="77"/>
      <c r="PTI129" s="77"/>
      <c r="PTJ129" s="77"/>
      <c r="PTK129" s="77"/>
      <c r="PTL129" s="77"/>
      <c r="PTM129" s="77"/>
      <c r="PTN129" s="77"/>
      <c r="PTO129" s="77"/>
      <c r="PTP129" s="77"/>
      <c r="PTQ129" s="77"/>
      <c r="PTR129" s="77"/>
      <c r="PTS129" s="77"/>
      <c r="PTT129" s="77"/>
      <c r="PTU129" s="77"/>
      <c r="PTV129" s="77"/>
      <c r="PTW129" s="77"/>
      <c r="PTX129" s="77"/>
      <c r="PTY129" s="77"/>
      <c r="PTZ129" s="77"/>
      <c r="PUA129" s="77"/>
      <c r="PUB129" s="77"/>
      <c r="PUC129" s="77"/>
      <c r="PUD129" s="77"/>
      <c r="PUE129" s="77"/>
      <c r="PUF129" s="77"/>
      <c r="PUG129" s="77"/>
      <c r="PUH129" s="77"/>
      <c r="PUI129" s="77"/>
      <c r="PUJ129" s="77"/>
      <c r="PUK129" s="77"/>
      <c r="PUL129" s="77"/>
      <c r="PUM129" s="77"/>
      <c r="PUN129" s="77"/>
      <c r="PUO129" s="77"/>
      <c r="PUP129" s="77"/>
      <c r="PUQ129" s="77"/>
      <c r="PUR129" s="77"/>
      <c r="PUS129" s="77"/>
      <c r="PUT129" s="77"/>
      <c r="PUU129" s="77"/>
      <c r="PUV129" s="77"/>
      <c r="PUW129" s="77"/>
      <c r="PUX129" s="77"/>
      <c r="PUY129" s="77"/>
      <c r="PUZ129" s="77"/>
      <c r="PVA129" s="77"/>
      <c r="PVB129" s="77"/>
      <c r="PVC129" s="77"/>
      <c r="PVD129" s="77"/>
      <c r="PVE129" s="77"/>
      <c r="PVF129" s="77"/>
      <c r="PVG129" s="77"/>
      <c r="PVH129" s="77"/>
      <c r="PVI129" s="77"/>
      <c r="PVJ129" s="77"/>
      <c r="PVK129" s="77"/>
      <c r="PVL129" s="77"/>
      <c r="PVM129" s="77"/>
      <c r="PVN129" s="77"/>
      <c r="PVO129" s="77"/>
      <c r="PVP129" s="77"/>
      <c r="PVQ129" s="77"/>
      <c r="PVR129" s="77"/>
      <c r="PVS129" s="77"/>
      <c r="PVT129" s="77"/>
      <c r="PVU129" s="77"/>
      <c r="PVV129" s="77"/>
      <c r="PVW129" s="77"/>
      <c r="PVX129" s="77"/>
      <c r="PVY129" s="77"/>
      <c r="PVZ129" s="77"/>
      <c r="PWA129" s="77"/>
      <c r="PWB129" s="77"/>
      <c r="PWC129" s="77"/>
      <c r="PWD129" s="77"/>
      <c r="PWE129" s="77"/>
      <c r="PWF129" s="77"/>
      <c r="PWG129" s="77"/>
      <c r="PWH129" s="77"/>
      <c r="PWI129" s="77"/>
      <c r="PWJ129" s="77"/>
      <c r="PWK129" s="77"/>
      <c r="PWL129" s="77"/>
      <c r="PWM129" s="77"/>
      <c r="PWN129" s="77"/>
      <c r="PWO129" s="77"/>
      <c r="PWP129" s="77"/>
      <c r="PWQ129" s="77"/>
      <c r="PWR129" s="77"/>
      <c r="PWS129" s="77"/>
      <c r="PWT129" s="77"/>
      <c r="PWU129" s="77"/>
      <c r="PWV129" s="77"/>
      <c r="PWW129" s="77"/>
      <c r="PWX129" s="77"/>
      <c r="PWY129" s="77"/>
      <c r="PWZ129" s="77"/>
      <c r="PXA129" s="77"/>
      <c r="PXB129" s="77"/>
      <c r="PXC129" s="77"/>
      <c r="PXD129" s="77"/>
      <c r="PXE129" s="77"/>
      <c r="PXF129" s="77"/>
      <c r="PXG129" s="77"/>
      <c r="PXH129" s="77"/>
      <c r="PXI129" s="77"/>
      <c r="PXJ129" s="77"/>
      <c r="PXK129" s="77"/>
      <c r="PXL129" s="77"/>
      <c r="PXM129" s="77"/>
      <c r="PXN129" s="77"/>
      <c r="PXO129" s="77"/>
      <c r="PXP129" s="77"/>
      <c r="PXQ129" s="77"/>
      <c r="PXR129" s="77"/>
      <c r="PXS129" s="77"/>
      <c r="PXT129" s="77"/>
      <c r="PXU129" s="77"/>
      <c r="PXV129" s="77"/>
      <c r="PXW129" s="77"/>
      <c r="PXX129" s="77"/>
      <c r="PXY129" s="77"/>
      <c r="PXZ129" s="77"/>
      <c r="PYA129" s="77"/>
      <c r="PYB129" s="77"/>
      <c r="PYC129" s="77"/>
      <c r="PYD129" s="77"/>
      <c r="PYE129" s="77"/>
      <c r="PYF129" s="77"/>
      <c r="PYG129" s="77"/>
      <c r="PYH129" s="77"/>
      <c r="PYI129" s="77"/>
      <c r="PYJ129" s="77"/>
      <c r="PYK129" s="77"/>
      <c r="PYL129" s="77"/>
      <c r="PYM129" s="77"/>
      <c r="PYN129" s="77"/>
      <c r="PYO129" s="77"/>
      <c r="PYP129" s="77"/>
      <c r="PYQ129" s="77"/>
      <c r="PYR129" s="77"/>
      <c r="PYS129" s="77"/>
      <c r="PYT129" s="77"/>
      <c r="PYU129" s="77"/>
      <c r="PYV129" s="77"/>
      <c r="PYW129" s="77"/>
      <c r="PYX129" s="77"/>
      <c r="PYY129" s="77"/>
      <c r="PYZ129" s="77"/>
      <c r="PZA129" s="77"/>
      <c r="PZB129" s="77"/>
      <c r="PZC129" s="77"/>
      <c r="PZD129" s="77"/>
      <c r="PZE129" s="77"/>
      <c r="PZF129" s="77"/>
      <c r="PZG129" s="77"/>
      <c r="PZH129" s="77"/>
      <c r="PZI129" s="77"/>
      <c r="PZJ129" s="77"/>
      <c r="PZK129" s="77"/>
      <c r="PZL129" s="77"/>
      <c r="PZM129" s="77"/>
      <c r="PZN129" s="77"/>
      <c r="PZO129" s="77"/>
      <c r="PZP129" s="77"/>
      <c r="PZQ129" s="77"/>
      <c r="PZR129" s="77"/>
      <c r="PZS129" s="77"/>
      <c r="PZT129" s="77"/>
      <c r="PZU129" s="77"/>
      <c r="PZV129" s="77"/>
      <c r="PZW129" s="77"/>
      <c r="PZX129" s="77"/>
      <c r="PZY129" s="77"/>
      <c r="PZZ129" s="77"/>
      <c r="QAA129" s="77"/>
      <c r="QAB129" s="77"/>
      <c r="QAC129" s="77"/>
      <c r="QAD129" s="77"/>
      <c r="QAE129" s="77"/>
      <c r="QAF129" s="77"/>
      <c r="QAG129" s="77"/>
      <c r="QAH129" s="77"/>
      <c r="QAI129" s="77"/>
      <c r="QAJ129" s="77"/>
      <c r="QAK129" s="77"/>
      <c r="QAL129" s="77"/>
      <c r="QAM129" s="77"/>
      <c r="QAN129" s="77"/>
      <c r="QAO129" s="77"/>
      <c r="QAP129" s="77"/>
      <c r="QAQ129" s="77"/>
      <c r="QAR129" s="77"/>
      <c r="QAS129" s="77"/>
      <c r="QAT129" s="77"/>
      <c r="QAU129" s="77"/>
      <c r="QAV129" s="77"/>
      <c r="QAW129" s="77"/>
      <c r="QAX129" s="77"/>
      <c r="QAY129" s="77"/>
      <c r="QAZ129" s="77"/>
      <c r="QBA129" s="77"/>
      <c r="QBB129" s="77"/>
      <c r="QBC129" s="77"/>
      <c r="QBD129" s="77"/>
      <c r="QBE129" s="77"/>
      <c r="QBF129" s="77"/>
      <c r="QBG129" s="77"/>
      <c r="QBH129" s="77"/>
      <c r="QBI129" s="77"/>
      <c r="QBJ129" s="77"/>
      <c r="QBK129" s="77"/>
      <c r="QBL129" s="77"/>
      <c r="QBM129" s="77"/>
      <c r="QBN129" s="77"/>
      <c r="QBO129" s="77"/>
      <c r="QBP129" s="77"/>
      <c r="QBQ129" s="77"/>
      <c r="QBR129" s="77"/>
      <c r="QBS129" s="77"/>
      <c r="QBT129" s="77"/>
      <c r="QBU129" s="77"/>
      <c r="QBV129" s="77"/>
      <c r="QBW129" s="77"/>
      <c r="QBX129" s="77"/>
      <c r="QBY129" s="77"/>
      <c r="QBZ129" s="77"/>
      <c r="QCA129" s="77"/>
      <c r="QCB129" s="77"/>
      <c r="QCC129" s="77"/>
      <c r="QCD129" s="77"/>
      <c r="QCE129" s="77"/>
      <c r="QCF129" s="77"/>
      <c r="QCG129" s="77"/>
      <c r="QCH129" s="77"/>
      <c r="QCI129" s="77"/>
      <c r="QCJ129" s="77"/>
      <c r="QCK129" s="77"/>
      <c r="QCL129" s="77"/>
      <c r="QCM129" s="77"/>
      <c r="QCN129" s="77"/>
      <c r="QCO129" s="77"/>
      <c r="QCP129" s="77"/>
      <c r="QCQ129" s="77"/>
      <c r="QCR129" s="77"/>
      <c r="QCS129" s="77"/>
      <c r="QCT129" s="77"/>
      <c r="QCU129" s="77"/>
      <c r="QCV129" s="77"/>
      <c r="QCW129" s="77"/>
      <c r="QCX129" s="77"/>
      <c r="QCY129" s="77"/>
      <c r="QCZ129" s="77"/>
      <c r="QDA129" s="77"/>
      <c r="QDB129" s="77"/>
      <c r="QDC129" s="77"/>
      <c r="QDD129" s="77"/>
      <c r="QDE129" s="77"/>
      <c r="QDF129" s="77"/>
      <c r="QDG129" s="77"/>
      <c r="QDH129" s="77"/>
      <c r="QDI129" s="77"/>
      <c r="QDJ129" s="77"/>
      <c r="QDK129" s="77"/>
      <c r="QDL129" s="77"/>
      <c r="QDM129" s="77"/>
      <c r="QDN129" s="77"/>
      <c r="QDO129" s="77"/>
      <c r="QDP129" s="77"/>
      <c r="QDQ129" s="77"/>
      <c r="QDR129" s="77"/>
      <c r="QDS129" s="77"/>
      <c r="QDT129" s="77"/>
      <c r="QDU129" s="77"/>
      <c r="QDV129" s="77"/>
      <c r="QDW129" s="77"/>
      <c r="QDX129" s="77"/>
      <c r="QDY129" s="77"/>
      <c r="QDZ129" s="77"/>
      <c r="QEA129" s="77"/>
      <c r="QEB129" s="77"/>
      <c r="QEC129" s="77"/>
      <c r="QED129" s="77"/>
      <c r="QEE129" s="77"/>
      <c r="QEF129" s="77"/>
      <c r="QEG129" s="77"/>
      <c r="QEH129" s="77"/>
      <c r="QEI129" s="77"/>
      <c r="QEJ129" s="77"/>
      <c r="QEK129" s="77"/>
      <c r="QEL129" s="77"/>
      <c r="QEM129" s="77"/>
      <c r="QEN129" s="77"/>
      <c r="QEO129" s="77"/>
      <c r="QEP129" s="77"/>
      <c r="QEQ129" s="77"/>
      <c r="QER129" s="77"/>
      <c r="QES129" s="77"/>
      <c r="QET129" s="77"/>
      <c r="QEU129" s="77"/>
      <c r="QEV129" s="77"/>
      <c r="QEW129" s="77"/>
      <c r="QEX129" s="77"/>
      <c r="QEY129" s="77"/>
      <c r="QEZ129" s="77"/>
      <c r="QFA129" s="77"/>
      <c r="QFB129" s="77"/>
      <c r="QFC129" s="77"/>
      <c r="QFD129" s="77"/>
      <c r="QFE129" s="77"/>
      <c r="QFF129" s="77"/>
      <c r="QFG129" s="77"/>
      <c r="QFH129" s="77"/>
      <c r="QFI129" s="77"/>
      <c r="QFJ129" s="77"/>
      <c r="QFK129" s="77"/>
      <c r="QFL129" s="77"/>
      <c r="QFM129" s="77"/>
      <c r="QFN129" s="77"/>
      <c r="QFO129" s="77"/>
      <c r="QFP129" s="77"/>
      <c r="QFQ129" s="77"/>
      <c r="QFR129" s="77"/>
      <c r="QFS129" s="77"/>
      <c r="QFT129" s="77"/>
      <c r="QFU129" s="77"/>
      <c r="QFV129" s="77"/>
      <c r="QFW129" s="77"/>
      <c r="QFX129" s="77"/>
      <c r="QFY129" s="77"/>
      <c r="QFZ129" s="77"/>
      <c r="QGA129" s="77"/>
      <c r="QGB129" s="77"/>
      <c r="QGC129" s="77"/>
      <c r="QGD129" s="77"/>
      <c r="QGE129" s="77"/>
      <c r="QGF129" s="77"/>
      <c r="QGG129" s="77"/>
      <c r="QGH129" s="77"/>
      <c r="QGI129" s="77"/>
      <c r="QGJ129" s="77"/>
      <c r="QGK129" s="77"/>
      <c r="QGL129" s="77"/>
      <c r="QGM129" s="77"/>
      <c r="QGN129" s="77"/>
      <c r="QGO129" s="77"/>
      <c r="QGP129" s="77"/>
      <c r="QGQ129" s="77"/>
      <c r="QGR129" s="77"/>
      <c r="QGS129" s="77"/>
      <c r="QGT129" s="77"/>
      <c r="QGU129" s="77"/>
      <c r="QGV129" s="77"/>
      <c r="QGW129" s="77"/>
      <c r="QGX129" s="77"/>
      <c r="QGY129" s="77"/>
      <c r="QGZ129" s="77"/>
      <c r="QHA129" s="77"/>
      <c r="QHB129" s="77"/>
      <c r="QHC129" s="77"/>
      <c r="QHD129" s="77"/>
      <c r="QHE129" s="77"/>
      <c r="QHF129" s="77"/>
      <c r="QHG129" s="77"/>
      <c r="QHH129" s="77"/>
      <c r="QHI129" s="77"/>
      <c r="QHJ129" s="77"/>
      <c r="QHK129" s="77"/>
      <c r="QHL129" s="77"/>
      <c r="QHM129" s="77"/>
      <c r="QHN129" s="77"/>
      <c r="QHO129" s="77"/>
      <c r="QHP129" s="77"/>
      <c r="QHQ129" s="77"/>
      <c r="QHR129" s="77"/>
      <c r="QHS129" s="77"/>
      <c r="QHT129" s="77"/>
      <c r="QHU129" s="77"/>
      <c r="QHV129" s="77"/>
      <c r="QHW129" s="77"/>
      <c r="QHX129" s="77"/>
      <c r="QHY129" s="77"/>
      <c r="QHZ129" s="77"/>
      <c r="QIA129" s="77"/>
      <c r="QIB129" s="77"/>
      <c r="QIC129" s="77"/>
      <c r="QID129" s="77"/>
      <c r="QIE129" s="77"/>
      <c r="QIF129" s="77"/>
      <c r="QIG129" s="77"/>
      <c r="QIH129" s="77"/>
      <c r="QII129" s="77"/>
      <c r="QIJ129" s="77"/>
      <c r="QIK129" s="77"/>
      <c r="QIL129" s="77"/>
      <c r="QIM129" s="77"/>
      <c r="QIN129" s="77"/>
      <c r="QIO129" s="77"/>
      <c r="QIP129" s="77"/>
      <c r="QIQ129" s="77"/>
      <c r="QIR129" s="77"/>
      <c r="QIS129" s="77"/>
      <c r="QIT129" s="77"/>
      <c r="QIU129" s="77"/>
      <c r="QIV129" s="77"/>
      <c r="QIW129" s="77"/>
      <c r="QIX129" s="77"/>
      <c r="QIY129" s="77"/>
      <c r="QIZ129" s="77"/>
      <c r="QJA129" s="77"/>
      <c r="QJB129" s="77"/>
      <c r="QJC129" s="77"/>
      <c r="QJD129" s="77"/>
      <c r="QJE129" s="77"/>
      <c r="QJF129" s="77"/>
      <c r="QJG129" s="77"/>
      <c r="QJH129" s="77"/>
      <c r="QJI129" s="77"/>
      <c r="QJJ129" s="77"/>
      <c r="QJK129" s="77"/>
      <c r="QJL129" s="77"/>
      <c r="QJM129" s="77"/>
      <c r="QJN129" s="77"/>
      <c r="QJO129" s="77"/>
      <c r="QJP129" s="77"/>
      <c r="QJQ129" s="77"/>
      <c r="QJR129" s="77"/>
      <c r="QJS129" s="77"/>
      <c r="QJT129" s="77"/>
      <c r="QJU129" s="77"/>
      <c r="QJV129" s="77"/>
      <c r="QJW129" s="77"/>
      <c r="QJX129" s="77"/>
      <c r="QJY129" s="77"/>
      <c r="QJZ129" s="77"/>
      <c r="QKA129" s="77"/>
      <c r="QKB129" s="77"/>
      <c r="QKC129" s="77"/>
      <c r="QKD129" s="77"/>
      <c r="QKE129" s="77"/>
      <c r="QKF129" s="77"/>
      <c r="QKG129" s="77"/>
      <c r="QKH129" s="77"/>
      <c r="QKI129" s="77"/>
      <c r="QKJ129" s="77"/>
      <c r="QKK129" s="77"/>
      <c r="QKL129" s="77"/>
      <c r="QKM129" s="77"/>
      <c r="QKN129" s="77"/>
      <c r="QKO129" s="77"/>
      <c r="QKP129" s="77"/>
      <c r="QKQ129" s="77"/>
      <c r="QKR129" s="77"/>
      <c r="QKS129" s="77"/>
      <c r="QKT129" s="77"/>
      <c r="QKU129" s="77"/>
      <c r="QKV129" s="77"/>
      <c r="QKW129" s="77"/>
      <c r="QKX129" s="77"/>
      <c r="QKY129" s="77"/>
      <c r="QKZ129" s="77"/>
      <c r="QLA129" s="77"/>
      <c r="QLB129" s="77"/>
      <c r="QLC129" s="77"/>
      <c r="QLD129" s="77"/>
      <c r="QLE129" s="77"/>
      <c r="QLF129" s="77"/>
      <c r="QLG129" s="77"/>
      <c r="QLH129" s="77"/>
      <c r="QLI129" s="77"/>
      <c r="QLJ129" s="77"/>
      <c r="QLK129" s="77"/>
      <c r="QLL129" s="77"/>
      <c r="QLM129" s="77"/>
      <c r="QLN129" s="77"/>
      <c r="QLO129" s="77"/>
      <c r="QLP129" s="77"/>
      <c r="QLQ129" s="77"/>
      <c r="QLR129" s="77"/>
      <c r="QLS129" s="77"/>
      <c r="QLT129" s="77"/>
      <c r="QLU129" s="77"/>
      <c r="QLV129" s="77"/>
      <c r="QLW129" s="77"/>
      <c r="QLX129" s="77"/>
      <c r="QLY129" s="77"/>
      <c r="QLZ129" s="77"/>
      <c r="QMA129" s="77"/>
      <c r="QMB129" s="77"/>
      <c r="QMC129" s="77"/>
      <c r="QMD129" s="77"/>
      <c r="QME129" s="77"/>
      <c r="QMF129" s="77"/>
      <c r="QMG129" s="77"/>
      <c r="QMH129" s="77"/>
      <c r="QMI129" s="77"/>
      <c r="QMJ129" s="77"/>
      <c r="QMK129" s="77"/>
      <c r="QML129" s="77"/>
      <c r="QMM129" s="77"/>
      <c r="QMN129" s="77"/>
      <c r="QMO129" s="77"/>
      <c r="QMP129" s="77"/>
      <c r="QMQ129" s="77"/>
      <c r="QMR129" s="77"/>
      <c r="QMS129" s="77"/>
      <c r="QMT129" s="77"/>
      <c r="QMU129" s="77"/>
      <c r="QMV129" s="77"/>
      <c r="QMW129" s="77"/>
      <c r="QMX129" s="77"/>
      <c r="QMY129" s="77"/>
      <c r="QMZ129" s="77"/>
      <c r="QNA129" s="77"/>
      <c r="QNB129" s="77"/>
      <c r="QNC129" s="77"/>
      <c r="QND129" s="77"/>
      <c r="QNE129" s="77"/>
      <c r="QNF129" s="77"/>
      <c r="QNG129" s="77"/>
      <c r="QNH129" s="77"/>
      <c r="QNI129" s="77"/>
      <c r="QNJ129" s="77"/>
      <c r="QNK129" s="77"/>
      <c r="QNL129" s="77"/>
      <c r="QNM129" s="77"/>
      <c r="QNN129" s="77"/>
      <c r="QNO129" s="77"/>
      <c r="QNP129" s="77"/>
      <c r="QNQ129" s="77"/>
      <c r="QNR129" s="77"/>
      <c r="QNS129" s="77"/>
      <c r="QNT129" s="77"/>
      <c r="QNU129" s="77"/>
      <c r="QNV129" s="77"/>
      <c r="QNW129" s="77"/>
      <c r="QNX129" s="77"/>
      <c r="QNY129" s="77"/>
      <c r="QNZ129" s="77"/>
      <c r="QOA129" s="77"/>
      <c r="QOB129" s="77"/>
      <c r="QOC129" s="77"/>
      <c r="QOD129" s="77"/>
      <c r="QOE129" s="77"/>
      <c r="QOF129" s="77"/>
      <c r="QOG129" s="77"/>
      <c r="QOH129" s="77"/>
      <c r="QOI129" s="77"/>
      <c r="QOJ129" s="77"/>
      <c r="QOK129" s="77"/>
      <c r="QOL129" s="77"/>
      <c r="QOM129" s="77"/>
      <c r="QON129" s="77"/>
      <c r="QOO129" s="77"/>
      <c r="QOP129" s="77"/>
      <c r="QOQ129" s="77"/>
      <c r="QOR129" s="77"/>
      <c r="QOS129" s="77"/>
      <c r="QOT129" s="77"/>
      <c r="QOU129" s="77"/>
      <c r="QOV129" s="77"/>
      <c r="QOW129" s="77"/>
      <c r="QOX129" s="77"/>
      <c r="QOY129" s="77"/>
      <c r="QOZ129" s="77"/>
      <c r="QPA129" s="77"/>
      <c r="QPB129" s="77"/>
      <c r="QPC129" s="77"/>
      <c r="QPD129" s="77"/>
      <c r="QPE129" s="77"/>
      <c r="QPF129" s="77"/>
      <c r="QPG129" s="77"/>
      <c r="QPH129" s="77"/>
      <c r="QPI129" s="77"/>
      <c r="QPJ129" s="77"/>
      <c r="QPK129" s="77"/>
      <c r="QPL129" s="77"/>
      <c r="QPM129" s="77"/>
      <c r="QPN129" s="77"/>
      <c r="QPO129" s="77"/>
      <c r="QPP129" s="77"/>
      <c r="QPQ129" s="77"/>
      <c r="QPR129" s="77"/>
      <c r="QPS129" s="77"/>
      <c r="QPT129" s="77"/>
      <c r="QPU129" s="77"/>
      <c r="QPV129" s="77"/>
      <c r="QPW129" s="77"/>
      <c r="QPX129" s="77"/>
      <c r="QPY129" s="77"/>
      <c r="QPZ129" s="77"/>
      <c r="QQA129" s="77"/>
      <c r="QQB129" s="77"/>
      <c r="QQC129" s="77"/>
      <c r="QQD129" s="77"/>
      <c r="QQE129" s="77"/>
      <c r="QQF129" s="77"/>
      <c r="QQG129" s="77"/>
      <c r="QQH129" s="77"/>
      <c r="QQI129" s="77"/>
      <c r="QQJ129" s="77"/>
      <c r="QQK129" s="77"/>
      <c r="QQL129" s="77"/>
      <c r="QQM129" s="77"/>
      <c r="QQN129" s="77"/>
      <c r="QQO129" s="77"/>
      <c r="QQP129" s="77"/>
      <c r="QQQ129" s="77"/>
      <c r="QQR129" s="77"/>
      <c r="QQS129" s="77"/>
      <c r="QQT129" s="77"/>
      <c r="QQU129" s="77"/>
      <c r="QQV129" s="77"/>
      <c r="QQW129" s="77"/>
      <c r="QQX129" s="77"/>
      <c r="QQY129" s="77"/>
      <c r="QQZ129" s="77"/>
      <c r="QRA129" s="77"/>
      <c r="QRB129" s="77"/>
      <c r="QRC129" s="77"/>
      <c r="QRD129" s="77"/>
      <c r="QRE129" s="77"/>
      <c r="QRF129" s="77"/>
      <c r="QRG129" s="77"/>
      <c r="QRH129" s="77"/>
      <c r="QRI129" s="77"/>
      <c r="QRJ129" s="77"/>
      <c r="QRK129" s="77"/>
      <c r="QRL129" s="77"/>
      <c r="QRM129" s="77"/>
      <c r="QRN129" s="77"/>
      <c r="QRO129" s="77"/>
      <c r="QRP129" s="77"/>
      <c r="QRQ129" s="77"/>
      <c r="QRR129" s="77"/>
      <c r="QRS129" s="77"/>
      <c r="QRT129" s="77"/>
      <c r="QRU129" s="77"/>
      <c r="QRV129" s="77"/>
      <c r="QRW129" s="77"/>
      <c r="QRX129" s="77"/>
      <c r="QRY129" s="77"/>
      <c r="QRZ129" s="77"/>
      <c r="QSA129" s="77"/>
      <c r="QSB129" s="77"/>
      <c r="QSC129" s="77"/>
      <c r="QSD129" s="77"/>
      <c r="QSE129" s="77"/>
      <c r="QSF129" s="77"/>
      <c r="QSG129" s="77"/>
      <c r="QSH129" s="77"/>
      <c r="QSI129" s="77"/>
      <c r="QSJ129" s="77"/>
      <c r="QSK129" s="77"/>
      <c r="QSL129" s="77"/>
      <c r="QSM129" s="77"/>
      <c r="QSN129" s="77"/>
      <c r="QSO129" s="77"/>
      <c r="QSP129" s="77"/>
      <c r="QSQ129" s="77"/>
      <c r="QSR129" s="77"/>
      <c r="QSS129" s="77"/>
      <c r="QST129" s="77"/>
      <c r="QSU129" s="77"/>
      <c r="QSV129" s="77"/>
      <c r="QSW129" s="77"/>
      <c r="QSX129" s="77"/>
      <c r="QSY129" s="77"/>
      <c r="QSZ129" s="77"/>
      <c r="QTA129" s="77"/>
      <c r="QTB129" s="77"/>
      <c r="QTC129" s="77"/>
      <c r="QTD129" s="77"/>
      <c r="QTE129" s="77"/>
      <c r="QTF129" s="77"/>
      <c r="QTG129" s="77"/>
      <c r="QTH129" s="77"/>
      <c r="QTI129" s="77"/>
      <c r="QTJ129" s="77"/>
      <c r="QTK129" s="77"/>
      <c r="QTL129" s="77"/>
      <c r="QTM129" s="77"/>
      <c r="QTN129" s="77"/>
      <c r="QTO129" s="77"/>
      <c r="QTP129" s="77"/>
      <c r="QTQ129" s="77"/>
      <c r="QTR129" s="77"/>
      <c r="QTS129" s="77"/>
      <c r="QTT129" s="77"/>
      <c r="QTU129" s="77"/>
      <c r="QTV129" s="77"/>
      <c r="QTW129" s="77"/>
      <c r="QTX129" s="77"/>
      <c r="QTY129" s="77"/>
      <c r="QTZ129" s="77"/>
      <c r="QUA129" s="77"/>
      <c r="QUB129" s="77"/>
      <c r="QUC129" s="77"/>
      <c r="QUD129" s="77"/>
      <c r="QUE129" s="77"/>
      <c r="QUF129" s="77"/>
      <c r="QUG129" s="77"/>
      <c r="QUH129" s="77"/>
      <c r="QUI129" s="77"/>
      <c r="QUJ129" s="77"/>
      <c r="QUK129" s="77"/>
      <c r="QUL129" s="77"/>
      <c r="QUM129" s="77"/>
      <c r="QUN129" s="77"/>
      <c r="QUO129" s="77"/>
      <c r="QUP129" s="77"/>
      <c r="QUQ129" s="77"/>
      <c r="QUR129" s="77"/>
      <c r="QUS129" s="77"/>
      <c r="QUT129" s="77"/>
      <c r="QUU129" s="77"/>
      <c r="QUV129" s="77"/>
      <c r="QUW129" s="77"/>
      <c r="QUX129" s="77"/>
      <c r="QUY129" s="77"/>
      <c r="QUZ129" s="77"/>
      <c r="QVA129" s="77"/>
      <c r="QVB129" s="77"/>
      <c r="QVC129" s="77"/>
      <c r="QVD129" s="77"/>
      <c r="QVE129" s="77"/>
      <c r="QVF129" s="77"/>
      <c r="QVG129" s="77"/>
      <c r="QVH129" s="77"/>
      <c r="QVI129" s="77"/>
      <c r="QVJ129" s="77"/>
      <c r="QVK129" s="77"/>
      <c r="QVL129" s="77"/>
      <c r="QVM129" s="77"/>
      <c r="QVN129" s="77"/>
      <c r="QVO129" s="77"/>
      <c r="QVP129" s="77"/>
      <c r="QVQ129" s="77"/>
      <c r="QVR129" s="77"/>
      <c r="QVS129" s="77"/>
      <c r="QVT129" s="77"/>
      <c r="QVU129" s="77"/>
      <c r="QVV129" s="77"/>
      <c r="QVW129" s="77"/>
      <c r="QVX129" s="77"/>
      <c r="QVY129" s="77"/>
      <c r="QVZ129" s="77"/>
      <c r="QWA129" s="77"/>
      <c r="QWB129" s="77"/>
      <c r="QWC129" s="77"/>
      <c r="QWD129" s="77"/>
      <c r="QWE129" s="77"/>
      <c r="QWF129" s="77"/>
      <c r="QWG129" s="77"/>
      <c r="QWH129" s="77"/>
      <c r="QWI129" s="77"/>
      <c r="QWJ129" s="77"/>
      <c r="QWK129" s="77"/>
      <c r="QWL129" s="77"/>
      <c r="QWM129" s="77"/>
      <c r="QWN129" s="77"/>
      <c r="QWO129" s="77"/>
      <c r="QWP129" s="77"/>
      <c r="QWQ129" s="77"/>
      <c r="QWR129" s="77"/>
      <c r="QWS129" s="77"/>
      <c r="QWT129" s="77"/>
      <c r="QWU129" s="77"/>
      <c r="QWV129" s="77"/>
      <c r="QWW129" s="77"/>
      <c r="QWX129" s="77"/>
      <c r="QWY129" s="77"/>
      <c r="QWZ129" s="77"/>
      <c r="QXA129" s="77"/>
      <c r="QXB129" s="77"/>
      <c r="QXC129" s="77"/>
      <c r="QXD129" s="77"/>
      <c r="QXE129" s="77"/>
      <c r="QXF129" s="77"/>
      <c r="QXG129" s="77"/>
      <c r="QXH129" s="77"/>
      <c r="QXI129" s="77"/>
      <c r="QXJ129" s="77"/>
      <c r="QXK129" s="77"/>
      <c r="QXL129" s="77"/>
      <c r="QXM129" s="77"/>
      <c r="QXN129" s="77"/>
      <c r="QXO129" s="77"/>
      <c r="QXP129" s="77"/>
      <c r="QXQ129" s="77"/>
      <c r="QXR129" s="77"/>
      <c r="QXS129" s="77"/>
      <c r="QXT129" s="77"/>
      <c r="QXU129" s="77"/>
      <c r="QXV129" s="77"/>
      <c r="QXW129" s="77"/>
      <c r="QXX129" s="77"/>
      <c r="QXY129" s="77"/>
      <c r="QXZ129" s="77"/>
      <c r="QYA129" s="77"/>
      <c r="QYB129" s="77"/>
      <c r="QYC129" s="77"/>
      <c r="QYD129" s="77"/>
      <c r="QYE129" s="77"/>
      <c r="QYF129" s="77"/>
      <c r="QYG129" s="77"/>
      <c r="QYH129" s="77"/>
      <c r="QYI129" s="77"/>
      <c r="QYJ129" s="77"/>
      <c r="QYK129" s="77"/>
      <c r="QYL129" s="77"/>
      <c r="QYM129" s="77"/>
      <c r="QYN129" s="77"/>
      <c r="QYO129" s="77"/>
      <c r="QYP129" s="77"/>
      <c r="QYQ129" s="77"/>
      <c r="QYR129" s="77"/>
      <c r="QYS129" s="77"/>
      <c r="QYT129" s="77"/>
      <c r="QYU129" s="77"/>
      <c r="QYV129" s="77"/>
      <c r="QYW129" s="77"/>
      <c r="QYX129" s="77"/>
      <c r="QYY129" s="77"/>
      <c r="QYZ129" s="77"/>
      <c r="QZA129" s="77"/>
      <c r="QZB129" s="77"/>
      <c r="QZC129" s="77"/>
      <c r="QZD129" s="77"/>
      <c r="QZE129" s="77"/>
      <c r="QZF129" s="77"/>
      <c r="QZG129" s="77"/>
      <c r="QZH129" s="77"/>
      <c r="QZI129" s="77"/>
      <c r="QZJ129" s="77"/>
      <c r="QZK129" s="77"/>
      <c r="QZL129" s="77"/>
      <c r="QZM129" s="77"/>
      <c r="QZN129" s="77"/>
      <c r="QZO129" s="77"/>
      <c r="QZP129" s="77"/>
      <c r="QZQ129" s="77"/>
      <c r="QZR129" s="77"/>
      <c r="QZS129" s="77"/>
      <c r="QZT129" s="77"/>
      <c r="QZU129" s="77"/>
      <c r="QZV129" s="77"/>
      <c r="QZW129" s="77"/>
      <c r="QZX129" s="77"/>
      <c r="QZY129" s="77"/>
      <c r="QZZ129" s="77"/>
      <c r="RAA129" s="77"/>
      <c r="RAB129" s="77"/>
      <c r="RAC129" s="77"/>
      <c r="RAD129" s="77"/>
      <c r="RAE129" s="77"/>
      <c r="RAF129" s="77"/>
      <c r="RAG129" s="77"/>
      <c r="RAH129" s="77"/>
      <c r="RAI129" s="77"/>
      <c r="RAJ129" s="77"/>
      <c r="RAK129" s="77"/>
      <c r="RAL129" s="77"/>
      <c r="RAM129" s="77"/>
      <c r="RAN129" s="77"/>
      <c r="RAO129" s="77"/>
      <c r="RAP129" s="77"/>
      <c r="RAQ129" s="77"/>
      <c r="RAR129" s="77"/>
      <c r="RAS129" s="77"/>
      <c r="RAT129" s="77"/>
      <c r="RAU129" s="77"/>
      <c r="RAV129" s="77"/>
      <c r="RAW129" s="77"/>
      <c r="RAX129" s="77"/>
      <c r="RAY129" s="77"/>
      <c r="RAZ129" s="77"/>
      <c r="RBA129" s="77"/>
      <c r="RBB129" s="77"/>
      <c r="RBC129" s="77"/>
      <c r="RBD129" s="77"/>
      <c r="RBE129" s="77"/>
      <c r="RBF129" s="77"/>
      <c r="RBG129" s="77"/>
      <c r="RBH129" s="77"/>
      <c r="RBI129" s="77"/>
      <c r="RBJ129" s="77"/>
      <c r="RBK129" s="77"/>
      <c r="RBL129" s="77"/>
      <c r="RBM129" s="77"/>
      <c r="RBN129" s="77"/>
      <c r="RBO129" s="77"/>
      <c r="RBP129" s="77"/>
      <c r="RBQ129" s="77"/>
      <c r="RBR129" s="77"/>
      <c r="RBS129" s="77"/>
      <c r="RBT129" s="77"/>
      <c r="RBU129" s="77"/>
      <c r="RBV129" s="77"/>
      <c r="RBW129" s="77"/>
      <c r="RBX129" s="77"/>
      <c r="RBY129" s="77"/>
      <c r="RBZ129" s="77"/>
      <c r="RCA129" s="77"/>
      <c r="RCB129" s="77"/>
      <c r="RCC129" s="77"/>
      <c r="RCD129" s="77"/>
      <c r="RCE129" s="77"/>
      <c r="RCF129" s="77"/>
      <c r="RCG129" s="77"/>
      <c r="RCH129" s="77"/>
      <c r="RCI129" s="77"/>
      <c r="RCJ129" s="77"/>
      <c r="RCK129" s="77"/>
      <c r="RCL129" s="77"/>
      <c r="RCM129" s="77"/>
      <c r="RCN129" s="77"/>
      <c r="RCO129" s="77"/>
      <c r="RCP129" s="77"/>
      <c r="RCQ129" s="77"/>
      <c r="RCR129" s="77"/>
      <c r="RCS129" s="77"/>
      <c r="RCT129" s="77"/>
      <c r="RCU129" s="77"/>
      <c r="RCV129" s="77"/>
      <c r="RCW129" s="77"/>
      <c r="RCX129" s="77"/>
      <c r="RCY129" s="77"/>
      <c r="RCZ129" s="77"/>
      <c r="RDA129" s="77"/>
      <c r="RDB129" s="77"/>
      <c r="RDC129" s="77"/>
      <c r="RDD129" s="77"/>
      <c r="RDE129" s="77"/>
      <c r="RDF129" s="77"/>
      <c r="RDG129" s="77"/>
      <c r="RDH129" s="77"/>
      <c r="RDI129" s="77"/>
      <c r="RDJ129" s="77"/>
      <c r="RDK129" s="77"/>
      <c r="RDL129" s="77"/>
      <c r="RDM129" s="77"/>
      <c r="RDN129" s="77"/>
      <c r="RDO129" s="77"/>
      <c r="RDP129" s="77"/>
      <c r="RDQ129" s="77"/>
      <c r="RDR129" s="77"/>
      <c r="RDS129" s="77"/>
      <c r="RDT129" s="77"/>
      <c r="RDU129" s="77"/>
      <c r="RDV129" s="77"/>
      <c r="RDW129" s="77"/>
      <c r="RDX129" s="77"/>
      <c r="RDY129" s="77"/>
      <c r="RDZ129" s="77"/>
      <c r="REA129" s="77"/>
      <c r="REB129" s="77"/>
      <c r="REC129" s="77"/>
      <c r="RED129" s="77"/>
      <c r="REE129" s="77"/>
      <c r="REF129" s="77"/>
      <c r="REG129" s="77"/>
      <c r="REH129" s="77"/>
      <c r="REI129" s="77"/>
      <c r="REJ129" s="77"/>
      <c r="REK129" s="77"/>
      <c r="REL129" s="77"/>
      <c r="REM129" s="77"/>
      <c r="REN129" s="77"/>
      <c r="REO129" s="77"/>
      <c r="REP129" s="77"/>
      <c r="REQ129" s="77"/>
      <c r="RER129" s="77"/>
      <c r="RES129" s="77"/>
      <c r="RET129" s="77"/>
      <c r="REU129" s="77"/>
      <c r="REV129" s="77"/>
      <c r="REW129" s="77"/>
      <c r="REX129" s="77"/>
      <c r="REY129" s="77"/>
      <c r="REZ129" s="77"/>
      <c r="RFA129" s="77"/>
      <c r="RFB129" s="77"/>
      <c r="RFC129" s="77"/>
      <c r="RFD129" s="77"/>
      <c r="RFE129" s="77"/>
      <c r="RFF129" s="77"/>
      <c r="RFG129" s="77"/>
      <c r="RFH129" s="77"/>
      <c r="RFI129" s="77"/>
      <c r="RFJ129" s="77"/>
      <c r="RFK129" s="77"/>
      <c r="RFL129" s="77"/>
      <c r="RFM129" s="77"/>
      <c r="RFN129" s="77"/>
      <c r="RFO129" s="77"/>
      <c r="RFP129" s="77"/>
      <c r="RFQ129" s="77"/>
      <c r="RFR129" s="77"/>
      <c r="RFS129" s="77"/>
      <c r="RFT129" s="77"/>
      <c r="RFU129" s="77"/>
      <c r="RFV129" s="77"/>
      <c r="RFW129" s="77"/>
      <c r="RFX129" s="77"/>
      <c r="RFY129" s="77"/>
      <c r="RFZ129" s="77"/>
      <c r="RGA129" s="77"/>
      <c r="RGB129" s="77"/>
      <c r="RGC129" s="77"/>
      <c r="RGD129" s="77"/>
      <c r="RGE129" s="77"/>
      <c r="RGF129" s="77"/>
      <c r="RGG129" s="77"/>
      <c r="RGH129" s="77"/>
      <c r="RGI129" s="77"/>
      <c r="RGJ129" s="77"/>
      <c r="RGK129" s="77"/>
      <c r="RGL129" s="77"/>
      <c r="RGM129" s="77"/>
      <c r="RGN129" s="77"/>
      <c r="RGO129" s="77"/>
      <c r="RGP129" s="77"/>
      <c r="RGQ129" s="77"/>
      <c r="RGR129" s="77"/>
      <c r="RGS129" s="77"/>
      <c r="RGT129" s="77"/>
      <c r="RGU129" s="77"/>
      <c r="RGV129" s="77"/>
      <c r="RGW129" s="77"/>
      <c r="RGX129" s="77"/>
      <c r="RGY129" s="77"/>
      <c r="RGZ129" s="77"/>
      <c r="RHA129" s="77"/>
      <c r="RHB129" s="77"/>
      <c r="RHC129" s="77"/>
      <c r="RHD129" s="77"/>
      <c r="RHE129" s="77"/>
      <c r="RHF129" s="77"/>
      <c r="RHG129" s="77"/>
      <c r="RHH129" s="77"/>
      <c r="RHI129" s="77"/>
      <c r="RHJ129" s="77"/>
      <c r="RHK129" s="77"/>
      <c r="RHL129" s="77"/>
      <c r="RHM129" s="77"/>
      <c r="RHN129" s="77"/>
      <c r="RHO129" s="77"/>
      <c r="RHP129" s="77"/>
      <c r="RHQ129" s="77"/>
      <c r="RHR129" s="77"/>
      <c r="RHS129" s="77"/>
      <c r="RHT129" s="77"/>
      <c r="RHU129" s="77"/>
      <c r="RHV129" s="77"/>
      <c r="RHW129" s="77"/>
      <c r="RHX129" s="77"/>
      <c r="RHY129" s="77"/>
      <c r="RHZ129" s="77"/>
      <c r="RIA129" s="77"/>
      <c r="RIB129" s="77"/>
      <c r="RIC129" s="77"/>
      <c r="RID129" s="77"/>
      <c r="RIE129" s="77"/>
      <c r="RIF129" s="77"/>
      <c r="RIG129" s="77"/>
      <c r="RIH129" s="77"/>
      <c r="RII129" s="77"/>
      <c r="RIJ129" s="77"/>
      <c r="RIK129" s="77"/>
      <c r="RIL129" s="77"/>
      <c r="RIM129" s="77"/>
      <c r="RIN129" s="77"/>
      <c r="RIO129" s="77"/>
      <c r="RIP129" s="77"/>
      <c r="RIQ129" s="77"/>
      <c r="RIR129" s="77"/>
      <c r="RIS129" s="77"/>
      <c r="RIT129" s="77"/>
      <c r="RIU129" s="77"/>
      <c r="RIV129" s="77"/>
      <c r="RIW129" s="77"/>
      <c r="RIX129" s="77"/>
      <c r="RIY129" s="77"/>
      <c r="RIZ129" s="77"/>
      <c r="RJA129" s="77"/>
      <c r="RJB129" s="77"/>
      <c r="RJC129" s="77"/>
      <c r="RJD129" s="77"/>
      <c r="RJE129" s="77"/>
      <c r="RJF129" s="77"/>
      <c r="RJG129" s="77"/>
      <c r="RJH129" s="77"/>
      <c r="RJI129" s="77"/>
      <c r="RJJ129" s="77"/>
      <c r="RJK129" s="77"/>
      <c r="RJL129" s="77"/>
      <c r="RJM129" s="77"/>
      <c r="RJN129" s="77"/>
      <c r="RJO129" s="77"/>
      <c r="RJP129" s="77"/>
      <c r="RJQ129" s="77"/>
      <c r="RJR129" s="77"/>
      <c r="RJS129" s="77"/>
      <c r="RJT129" s="77"/>
      <c r="RJU129" s="77"/>
      <c r="RJV129" s="77"/>
      <c r="RJW129" s="77"/>
      <c r="RJX129" s="77"/>
      <c r="RJY129" s="77"/>
      <c r="RJZ129" s="77"/>
      <c r="RKA129" s="77"/>
      <c r="RKB129" s="77"/>
      <c r="RKC129" s="77"/>
      <c r="RKD129" s="77"/>
      <c r="RKE129" s="77"/>
      <c r="RKF129" s="77"/>
      <c r="RKG129" s="77"/>
      <c r="RKH129" s="77"/>
      <c r="RKI129" s="77"/>
      <c r="RKJ129" s="77"/>
      <c r="RKK129" s="77"/>
      <c r="RKL129" s="77"/>
      <c r="RKM129" s="77"/>
      <c r="RKN129" s="77"/>
      <c r="RKO129" s="77"/>
      <c r="RKP129" s="77"/>
      <c r="RKQ129" s="77"/>
      <c r="RKR129" s="77"/>
      <c r="RKS129" s="77"/>
      <c r="RKT129" s="77"/>
      <c r="RKU129" s="77"/>
      <c r="RKV129" s="77"/>
      <c r="RKW129" s="77"/>
      <c r="RKX129" s="77"/>
      <c r="RKY129" s="77"/>
      <c r="RKZ129" s="77"/>
      <c r="RLA129" s="77"/>
      <c r="RLB129" s="77"/>
      <c r="RLC129" s="77"/>
      <c r="RLD129" s="77"/>
      <c r="RLE129" s="77"/>
      <c r="RLF129" s="77"/>
      <c r="RLG129" s="77"/>
      <c r="RLH129" s="77"/>
      <c r="RLI129" s="77"/>
      <c r="RLJ129" s="77"/>
      <c r="RLK129" s="77"/>
      <c r="RLL129" s="77"/>
      <c r="RLM129" s="77"/>
      <c r="RLN129" s="77"/>
      <c r="RLO129" s="77"/>
      <c r="RLP129" s="77"/>
      <c r="RLQ129" s="77"/>
      <c r="RLR129" s="77"/>
      <c r="RLS129" s="77"/>
      <c r="RLT129" s="77"/>
      <c r="RLU129" s="77"/>
      <c r="RLV129" s="77"/>
      <c r="RLW129" s="77"/>
      <c r="RLX129" s="77"/>
      <c r="RLY129" s="77"/>
      <c r="RLZ129" s="77"/>
      <c r="RMA129" s="77"/>
      <c r="RMB129" s="77"/>
      <c r="RMC129" s="77"/>
      <c r="RMD129" s="77"/>
      <c r="RME129" s="77"/>
      <c r="RMF129" s="77"/>
      <c r="RMG129" s="77"/>
      <c r="RMH129" s="77"/>
      <c r="RMI129" s="77"/>
      <c r="RMJ129" s="77"/>
      <c r="RMK129" s="77"/>
      <c r="RML129" s="77"/>
      <c r="RMM129" s="77"/>
      <c r="RMN129" s="77"/>
      <c r="RMO129" s="77"/>
      <c r="RMP129" s="77"/>
      <c r="RMQ129" s="77"/>
      <c r="RMR129" s="77"/>
      <c r="RMS129" s="77"/>
      <c r="RMT129" s="77"/>
      <c r="RMU129" s="77"/>
      <c r="RMV129" s="77"/>
      <c r="RMW129" s="77"/>
      <c r="RMX129" s="77"/>
      <c r="RMY129" s="77"/>
      <c r="RMZ129" s="77"/>
      <c r="RNA129" s="77"/>
      <c r="RNB129" s="77"/>
      <c r="RNC129" s="77"/>
      <c r="RND129" s="77"/>
      <c r="RNE129" s="77"/>
      <c r="RNF129" s="77"/>
      <c r="RNG129" s="77"/>
      <c r="RNH129" s="77"/>
      <c r="RNI129" s="77"/>
      <c r="RNJ129" s="77"/>
      <c r="RNK129" s="77"/>
      <c r="RNL129" s="77"/>
      <c r="RNM129" s="77"/>
      <c r="RNN129" s="77"/>
      <c r="RNO129" s="77"/>
      <c r="RNP129" s="77"/>
      <c r="RNQ129" s="77"/>
      <c r="RNR129" s="77"/>
      <c r="RNS129" s="77"/>
      <c r="RNT129" s="77"/>
      <c r="RNU129" s="77"/>
      <c r="RNV129" s="77"/>
      <c r="RNW129" s="77"/>
      <c r="RNX129" s="77"/>
      <c r="RNY129" s="77"/>
      <c r="RNZ129" s="77"/>
      <c r="ROA129" s="77"/>
      <c r="ROB129" s="77"/>
      <c r="ROC129" s="77"/>
      <c r="ROD129" s="77"/>
      <c r="ROE129" s="77"/>
      <c r="ROF129" s="77"/>
      <c r="ROG129" s="77"/>
      <c r="ROH129" s="77"/>
      <c r="ROI129" s="77"/>
      <c r="ROJ129" s="77"/>
      <c r="ROK129" s="77"/>
      <c r="ROL129" s="77"/>
      <c r="ROM129" s="77"/>
      <c r="RON129" s="77"/>
      <c r="ROO129" s="77"/>
      <c r="ROP129" s="77"/>
      <c r="ROQ129" s="77"/>
      <c r="ROR129" s="77"/>
      <c r="ROS129" s="77"/>
      <c r="ROT129" s="77"/>
      <c r="ROU129" s="77"/>
      <c r="ROV129" s="77"/>
      <c r="ROW129" s="77"/>
      <c r="ROX129" s="77"/>
      <c r="ROY129" s="77"/>
      <c r="ROZ129" s="77"/>
      <c r="RPA129" s="77"/>
      <c r="RPB129" s="77"/>
      <c r="RPC129" s="77"/>
      <c r="RPD129" s="77"/>
      <c r="RPE129" s="77"/>
      <c r="RPF129" s="77"/>
      <c r="RPG129" s="77"/>
      <c r="RPH129" s="77"/>
      <c r="RPI129" s="77"/>
      <c r="RPJ129" s="77"/>
      <c r="RPK129" s="77"/>
      <c r="RPL129" s="77"/>
      <c r="RPM129" s="77"/>
      <c r="RPN129" s="77"/>
      <c r="RPO129" s="77"/>
      <c r="RPP129" s="77"/>
      <c r="RPQ129" s="77"/>
      <c r="RPR129" s="77"/>
      <c r="RPS129" s="77"/>
      <c r="RPT129" s="77"/>
      <c r="RPU129" s="77"/>
      <c r="RPV129" s="77"/>
      <c r="RPW129" s="77"/>
      <c r="RPX129" s="77"/>
      <c r="RPY129" s="77"/>
      <c r="RPZ129" s="77"/>
      <c r="RQA129" s="77"/>
      <c r="RQB129" s="77"/>
      <c r="RQC129" s="77"/>
      <c r="RQD129" s="77"/>
      <c r="RQE129" s="77"/>
      <c r="RQF129" s="77"/>
      <c r="RQG129" s="77"/>
      <c r="RQH129" s="77"/>
      <c r="RQI129" s="77"/>
      <c r="RQJ129" s="77"/>
      <c r="RQK129" s="77"/>
      <c r="RQL129" s="77"/>
      <c r="RQM129" s="77"/>
      <c r="RQN129" s="77"/>
      <c r="RQO129" s="77"/>
      <c r="RQP129" s="77"/>
      <c r="RQQ129" s="77"/>
      <c r="RQR129" s="77"/>
      <c r="RQS129" s="77"/>
      <c r="RQT129" s="77"/>
      <c r="RQU129" s="77"/>
      <c r="RQV129" s="77"/>
      <c r="RQW129" s="77"/>
      <c r="RQX129" s="77"/>
      <c r="RQY129" s="77"/>
      <c r="RQZ129" s="77"/>
      <c r="RRA129" s="77"/>
      <c r="RRB129" s="77"/>
      <c r="RRC129" s="77"/>
      <c r="RRD129" s="77"/>
      <c r="RRE129" s="77"/>
      <c r="RRF129" s="77"/>
      <c r="RRG129" s="77"/>
      <c r="RRH129" s="77"/>
      <c r="RRI129" s="77"/>
      <c r="RRJ129" s="77"/>
      <c r="RRK129" s="77"/>
      <c r="RRL129" s="77"/>
      <c r="RRM129" s="77"/>
      <c r="RRN129" s="77"/>
      <c r="RRO129" s="77"/>
      <c r="RRP129" s="77"/>
      <c r="RRQ129" s="77"/>
      <c r="RRR129" s="77"/>
      <c r="RRS129" s="77"/>
      <c r="RRT129" s="77"/>
      <c r="RRU129" s="77"/>
      <c r="RRV129" s="77"/>
      <c r="RRW129" s="77"/>
      <c r="RRX129" s="77"/>
      <c r="RRY129" s="77"/>
      <c r="RRZ129" s="77"/>
      <c r="RSA129" s="77"/>
      <c r="RSB129" s="77"/>
      <c r="RSC129" s="77"/>
      <c r="RSD129" s="77"/>
      <c r="RSE129" s="77"/>
      <c r="RSF129" s="77"/>
      <c r="RSG129" s="77"/>
      <c r="RSH129" s="77"/>
      <c r="RSI129" s="77"/>
      <c r="RSJ129" s="77"/>
      <c r="RSK129" s="77"/>
      <c r="RSL129" s="77"/>
      <c r="RSM129" s="77"/>
      <c r="RSN129" s="77"/>
      <c r="RSO129" s="77"/>
      <c r="RSP129" s="77"/>
      <c r="RSQ129" s="77"/>
      <c r="RSR129" s="77"/>
      <c r="RSS129" s="77"/>
      <c r="RST129" s="77"/>
      <c r="RSU129" s="77"/>
      <c r="RSV129" s="77"/>
      <c r="RSW129" s="77"/>
      <c r="RSX129" s="77"/>
      <c r="RSY129" s="77"/>
      <c r="RSZ129" s="77"/>
      <c r="RTA129" s="77"/>
      <c r="RTB129" s="77"/>
      <c r="RTC129" s="77"/>
      <c r="RTD129" s="77"/>
      <c r="RTE129" s="77"/>
      <c r="RTF129" s="77"/>
      <c r="RTG129" s="77"/>
      <c r="RTH129" s="77"/>
      <c r="RTI129" s="77"/>
      <c r="RTJ129" s="77"/>
      <c r="RTK129" s="77"/>
      <c r="RTL129" s="77"/>
      <c r="RTM129" s="77"/>
      <c r="RTN129" s="77"/>
      <c r="RTO129" s="77"/>
      <c r="RTP129" s="77"/>
      <c r="RTQ129" s="77"/>
      <c r="RTR129" s="77"/>
      <c r="RTS129" s="77"/>
      <c r="RTT129" s="77"/>
      <c r="RTU129" s="77"/>
      <c r="RTV129" s="77"/>
      <c r="RTW129" s="77"/>
      <c r="RTX129" s="77"/>
      <c r="RTY129" s="77"/>
      <c r="RTZ129" s="77"/>
      <c r="RUA129" s="77"/>
      <c r="RUB129" s="77"/>
      <c r="RUC129" s="77"/>
      <c r="RUD129" s="77"/>
      <c r="RUE129" s="77"/>
      <c r="RUF129" s="77"/>
      <c r="RUG129" s="77"/>
      <c r="RUH129" s="77"/>
      <c r="RUI129" s="77"/>
      <c r="RUJ129" s="77"/>
      <c r="RUK129" s="77"/>
      <c r="RUL129" s="77"/>
      <c r="RUM129" s="77"/>
      <c r="RUN129" s="77"/>
      <c r="RUO129" s="77"/>
      <c r="RUP129" s="77"/>
      <c r="RUQ129" s="77"/>
      <c r="RUR129" s="77"/>
      <c r="RUS129" s="77"/>
      <c r="RUT129" s="77"/>
      <c r="RUU129" s="77"/>
      <c r="RUV129" s="77"/>
      <c r="RUW129" s="77"/>
      <c r="RUX129" s="77"/>
      <c r="RUY129" s="77"/>
      <c r="RUZ129" s="77"/>
      <c r="RVA129" s="77"/>
      <c r="RVB129" s="77"/>
      <c r="RVC129" s="77"/>
      <c r="RVD129" s="77"/>
      <c r="RVE129" s="77"/>
      <c r="RVF129" s="77"/>
      <c r="RVG129" s="77"/>
      <c r="RVH129" s="77"/>
      <c r="RVI129" s="77"/>
      <c r="RVJ129" s="77"/>
      <c r="RVK129" s="77"/>
      <c r="RVL129" s="77"/>
      <c r="RVM129" s="77"/>
      <c r="RVN129" s="77"/>
      <c r="RVO129" s="77"/>
      <c r="RVP129" s="77"/>
      <c r="RVQ129" s="77"/>
      <c r="RVR129" s="77"/>
      <c r="RVS129" s="77"/>
      <c r="RVT129" s="77"/>
      <c r="RVU129" s="77"/>
      <c r="RVV129" s="77"/>
      <c r="RVW129" s="77"/>
      <c r="RVX129" s="77"/>
      <c r="RVY129" s="77"/>
      <c r="RVZ129" s="77"/>
      <c r="RWA129" s="77"/>
      <c r="RWB129" s="77"/>
      <c r="RWC129" s="77"/>
      <c r="RWD129" s="77"/>
      <c r="RWE129" s="77"/>
      <c r="RWF129" s="77"/>
      <c r="RWG129" s="77"/>
      <c r="RWH129" s="77"/>
      <c r="RWI129" s="77"/>
      <c r="RWJ129" s="77"/>
      <c r="RWK129" s="77"/>
      <c r="RWL129" s="77"/>
      <c r="RWM129" s="77"/>
      <c r="RWN129" s="77"/>
      <c r="RWO129" s="77"/>
      <c r="RWP129" s="77"/>
      <c r="RWQ129" s="77"/>
      <c r="RWR129" s="77"/>
      <c r="RWS129" s="77"/>
      <c r="RWT129" s="77"/>
      <c r="RWU129" s="77"/>
      <c r="RWV129" s="77"/>
      <c r="RWW129" s="77"/>
      <c r="RWX129" s="77"/>
      <c r="RWY129" s="77"/>
      <c r="RWZ129" s="77"/>
      <c r="RXA129" s="77"/>
      <c r="RXB129" s="77"/>
      <c r="RXC129" s="77"/>
      <c r="RXD129" s="77"/>
      <c r="RXE129" s="77"/>
      <c r="RXF129" s="77"/>
      <c r="RXG129" s="77"/>
      <c r="RXH129" s="77"/>
      <c r="RXI129" s="77"/>
      <c r="RXJ129" s="77"/>
      <c r="RXK129" s="77"/>
      <c r="RXL129" s="77"/>
      <c r="RXM129" s="77"/>
      <c r="RXN129" s="77"/>
      <c r="RXO129" s="77"/>
      <c r="RXP129" s="77"/>
      <c r="RXQ129" s="77"/>
      <c r="RXR129" s="77"/>
      <c r="RXS129" s="77"/>
      <c r="RXT129" s="77"/>
      <c r="RXU129" s="77"/>
      <c r="RXV129" s="77"/>
      <c r="RXW129" s="77"/>
      <c r="RXX129" s="77"/>
      <c r="RXY129" s="77"/>
      <c r="RXZ129" s="77"/>
      <c r="RYA129" s="77"/>
      <c r="RYB129" s="77"/>
      <c r="RYC129" s="77"/>
      <c r="RYD129" s="77"/>
      <c r="RYE129" s="77"/>
      <c r="RYF129" s="77"/>
      <c r="RYG129" s="77"/>
      <c r="RYH129" s="77"/>
      <c r="RYI129" s="77"/>
      <c r="RYJ129" s="77"/>
      <c r="RYK129" s="77"/>
      <c r="RYL129" s="77"/>
      <c r="RYM129" s="77"/>
      <c r="RYN129" s="77"/>
      <c r="RYO129" s="77"/>
      <c r="RYP129" s="77"/>
      <c r="RYQ129" s="77"/>
      <c r="RYR129" s="77"/>
      <c r="RYS129" s="77"/>
      <c r="RYT129" s="77"/>
      <c r="RYU129" s="77"/>
      <c r="RYV129" s="77"/>
      <c r="RYW129" s="77"/>
      <c r="RYX129" s="77"/>
      <c r="RYY129" s="77"/>
      <c r="RYZ129" s="77"/>
      <c r="RZA129" s="77"/>
      <c r="RZB129" s="77"/>
      <c r="RZC129" s="77"/>
      <c r="RZD129" s="77"/>
      <c r="RZE129" s="77"/>
      <c r="RZF129" s="77"/>
      <c r="RZG129" s="77"/>
      <c r="RZH129" s="77"/>
      <c r="RZI129" s="77"/>
      <c r="RZJ129" s="77"/>
      <c r="RZK129" s="77"/>
      <c r="RZL129" s="77"/>
      <c r="RZM129" s="77"/>
      <c r="RZN129" s="77"/>
      <c r="RZO129" s="77"/>
      <c r="RZP129" s="77"/>
      <c r="RZQ129" s="77"/>
      <c r="RZR129" s="77"/>
      <c r="RZS129" s="77"/>
      <c r="RZT129" s="77"/>
      <c r="RZU129" s="77"/>
      <c r="RZV129" s="77"/>
      <c r="RZW129" s="77"/>
      <c r="RZX129" s="77"/>
      <c r="RZY129" s="77"/>
      <c r="RZZ129" s="77"/>
      <c r="SAA129" s="77"/>
      <c r="SAB129" s="77"/>
      <c r="SAC129" s="77"/>
      <c r="SAD129" s="77"/>
      <c r="SAE129" s="77"/>
      <c r="SAF129" s="77"/>
      <c r="SAG129" s="77"/>
      <c r="SAH129" s="77"/>
      <c r="SAI129" s="77"/>
      <c r="SAJ129" s="77"/>
      <c r="SAK129" s="77"/>
      <c r="SAL129" s="77"/>
      <c r="SAM129" s="77"/>
      <c r="SAN129" s="77"/>
      <c r="SAO129" s="77"/>
      <c r="SAP129" s="77"/>
      <c r="SAQ129" s="77"/>
      <c r="SAR129" s="77"/>
      <c r="SAS129" s="77"/>
      <c r="SAT129" s="77"/>
      <c r="SAU129" s="77"/>
      <c r="SAV129" s="77"/>
      <c r="SAW129" s="77"/>
      <c r="SAX129" s="77"/>
      <c r="SAY129" s="77"/>
      <c r="SAZ129" s="77"/>
      <c r="SBA129" s="77"/>
      <c r="SBB129" s="77"/>
      <c r="SBC129" s="77"/>
      <c r="SBD129" s="77"/>
      <c r="SBE129" s="77"/>
      <c r="SBF129" s="77"/>
      <c r="SBG129" s="77"/>
      <c r="SBH129" s="77"/>
      <c r="SBI129" s="77"/>
      <c r="SBJ129" s="77"/>
      <c r="SBK129" s="77"/>
      <c r="SBL129" s="77"/>
      <c r="SBM129" s="77"/>
      <c r="SBN129" s="77"/>
      <c r="SBO129" s="77"/>
      <c r="SBP129" s="77"/>
      <c r="SBQ129" s="77"/>
      <c r="SBR129" s="77"/>
      <c r="SBS129" s="77"/>
      <c r="SBT129" s="77"/>
      <c r="SBU129" s="77"/>
      <c r="SBV129" s="77"/>
      <c r="SBW129" s="77"/>
      <c r="SBX129" s="77"/>
      <c r="SBY129" s="77"/>
      <c r="SBZ129" s="77"/>
      <c r="SCA129" s="77"/>
      <c r="SCB129" s="77"/>
      <c r="SCC129" s="77"/>
      <c r="SCD129" s="77"/>
      <c r="SCE129" s="77"/>
      <c r="SCF129" s="77"/>
      <c r="SCG129" s="77"/>
      <c r="SCH129" s="77"/>
      <c r="SCI129" s="77"/>
      <c r="SCJ129" s="77"/>
      <c r="SCK129" s="77"/>
      <c r="SCL129" s="77"/>
      <c r="SCM129" s="77"/>
      <c r="SCN129" s="77"/>
      <c r="SCO129" s="77"/>
      <c r="SCP129" s="77"/>
      <c r="SCQ129" s="77"/>
      <c r="SCR129" s="77"/>
      <c r="SCS129" s="77"/>
      <c r="SCT129" s="77"/>
      <c r="SCU129" s="77"/>
      <c r="SCV129" s="77"/>
      <c r="SCW129" s="77"/>
      <c r="SCX129" s="77"/>
      <c r="SCY129" s="77"/>
      <c r="SCZ129" s="77"/>
      <c r="SDA129" s="77"/>
      <c r="SDB129" s="77"/>
      <c r="SDC129" s="77"/>
      <c r="SDD129" s="77"/>
      <c r="SDE129" s="77"/>
      <c r="SDF129" s="77"/>
      <c r="SDG129" s="77"/>
      <c r="SDH129" s="77"/>
      <c r="SDI129" s="77"/>
      <c r="SDJ129" s="77"/>
      <c r="SDK129" s="77"/>
      <c r="SDL129" s="77"/>
      <c r="SDM129" s="77"/>
      <c r="SDN129" s="77"/>
      <c r="SDO129" s="77"/>
      <c r="SDP129" s="77"/>
      <c r="SDQ129" s="77"/>
      <c r="SDR129" s="77"/>
      <c r="SDS129" s="77"/>
      <c r="SDT129" s="77"/>
      <c r="SDU129" s="77"/>
      <c r="SDV129" s="77"/>
      <c r="SDW129" s="77"/>
      <c r="SDX129" s="77"/>
      <c r="SDY129" s="77"/>
      <c r="SDZ129" s="77"/>
      <c r="SEA129" s="77"/>
      <c r="SEB129" s="77"/>
      <c r="SEC129" s="77"/>
      <c r="SED129" s="77"/>
      <c r="SEE129" s="77"/>
      <c r="SEF129" s="77"/>
      <c r="SEG129" s="77"/>
      <c r="SEH129" s="77"/>
      <c r="SEI129" s="77"/>
      <c r="SEJ129" s="77"/>
      <c r="SEK129" s="77"/>
      <c r="SEL129" s="77"/>
      <c r="SEM129" s="77"/>
      <c r="SEN129" s="77"/>
      <c r="SEO129" s="77"/>
      <c r="SEP129" s="77"/>
      <c r="SEQ129" s="77"/>
      <c r="SER129" s="77"/>
      <c r="SES129" s="77"/>
      <c r="SET129" s="77"/>
      <c r="SEU129" s="77"/>
      <c r="SEV129" s="77"/>
      <c r="SEW129" s="77"/>
      <c r="SEX129" s="77"/>
      <c r="SEY129" s="77"/>
      <c r="SEZ129" s="77"/>
      <c r="SFA129" s="77"/>
      <c r="SFB129" s="77"/>
      <c r="SFC129" s="77"/>
      <c r="SFD129" s="77"/>
      <c r="SFE129" s="77"/>
      <c r="SFF129" s="77"/>
      <c r="SFG129" s="77"/>
      <c r="SFH129" s="77"/>
      <c r="SFI129" s="77"/>
      <c r="SFJ129" s="77"/>
      <c r="SFK129" s="77"/>
      <c r="SFL129" s="77"/>
      <c r="SFM129" s="77"/>
      <c r="SFN129" s="77"/>
      <c r="SFO129" s="77"/>
      <c r="SFP129" s="77"/>
      <c r="SFQ129" s="77"/>
      <c r="SFR129" s="77"/>
      <c r="SFS129" s="77"/>
      <c r="SFT129" s="77"/>
      <c r="SFU129" s="77"/>
      <c r="SFV129" s="77"/>
      <c r="SFW129" s="77"/>
      <c r="SFX129" s="77"/>
      <c r="SFY129" s="77"/>
      <c r="SFZ129" s="77"/>
      <c r="SGA129" s="77"/>
      <c r="SGB129" s="77"/>
      <c r="SGC129" s="77"/>
      <c r="SGD129" s="77"/>
      <c r="SGE129" s="77"/>
      <c r="SGF129" s="77"/>
      <c r="SGG129" s="77"/>
      <c r="SGH129" s="77"/>
      <c r="SGI129" s="77"/>
      <c r="SGJ129" s="77"/>
      <c r="SGK129" s="77"/>
      <c r="SGL129" s="77"/>
      <c r="SGM129" s="77"/>
      <c r="SGN129" s="77"/>
      <c r="SGO129" s="77"/>
      <c r="SGP129" s="77"/>
      <c r="SGQ129" s="77"/>
      <c r="SGR129" s="77"/>
      <c r="SGS129" s="77"/>
      <c r="SGT129" s="77"/>
      <c r="SGU129" s="77"/>
      <c r="SGV129" s="77"/>
      <c r="SGW129" s="77"/>
      <c r="SGX129" s="77"/>
      <c r="SGY129" s="77"/>
      <c r="SGZ129" s="77"/>
      <c r="SHA129" s="77"/>
      <c r="SHB129" s="77"/>
      <c r="SHC129" s="77"/>
      <c r="SHD129" s="77"/>
      <c r="SHE129" s="77"/>
      <c r="SHF129" s="77"/>
      <c r="SHG129" s="77"/>
      <c r="SHH129" s="77"/>
      <c r="SHI129" s="77"/>
      <c r="SHJ129" s="77"/>
      <c r="SHK129" s="77"/>
      <c r="SHL129" s="77"/>
      <c r="SHM129" s="77"/>
      <c r="SHN129" s="77"/>
      <c r="SHO129" s="77"/>
      <c r="SHP129" s="77"/>
      <c r="SHQ129" s="77"/>
      <c r="SHR129" s="77"/>
      <c r="SHS129" s="77"/>
      <c r="SHT129" s="77"/>
      <c r="SHU129" s="77"/>
      <c r="SHV129" s="77"/>
      <c r="SHW129" s="77"/>
      <c r="SHX129" s="77"/>
      <c r="SHY129" s="77"/>
      <c r="SHZ129" s="77"/>
      <c r="SIA129" s="77"/>
      <c r="SIB129" s="77"/>
      <c r="SIC129" s="77"/>
      <c r="SID129" s="77"/>
      <c r="SIE129" s="77"/>
      <c r="SIF129" s="77"/>
      <c r="SIG129" s="77"/>
      <c r="SIH129" s="77"/>
      <c r="SII129" s="77"/>
      <c r="SIJ129" s="77"/>
      <c r="SIK129" s="77"/>
      <c r="SIL129" s="77"/>
      <c r="SIM129" s="77"/>
      <c r="SIN129" s="77"/>
      <c r="SIO129" s="77"/>
      <c r="SIP129" s="77"/>
      <c r="SIQ129" s="77"/>
      <c r="SIR129" s="77"/>
      <c r="SIS129" s="77"/>
      <c r="SIT129" s="77"/>
      <c r="SIU129" s="77"/>
      <c r="SIV129" s="77"/>
      <c r="SIW129" s="77"/>
      <c r="SIX129" s="77"/>
      <c r="SIY129" s="77"/>
      <c r="SIZ129" s="77"/>
      <c r="SJA129" s="77"/>
      <c r="SJB129" s="77"/>
      <c r="SJC129" s="77"/>
      <c r="SJD129" s="77"/>
      <c r="SJE129" s="77"/>
      <c r="SJF129" s="77"/>
      <c r="SJG129" s="77"/>
      <c r="SJH129" s="77"/>
      <c r="SJI129" s="77"/>
      <c r="SJJ129" s="77"/>
      <c r="SJK129" s="77"/>
      <c r="SJL129" s="77"/>
      <c r="SJM129" s="77"/>
      <c r="SJN129" s="77"/>
      <c r="SJO129" s="77"/>
      <c r="SJP129" s="77"/>
      <c r="SJQ129" s="77"/>
      <c r="SJR129" s="77"/>
      <c r="SJS129" s="77"/>
      <c r="SJT129" s="77"/>
      <c r="SJU129" s="77"/>
      <c r="SJV129" s="77"/>
      <c r="SJW129" s="77"/>
      <c r="SJX129" s="77"/>
      <c r="SJY129" s="77"/>
      <c r="SJZ129" s="77"/>
      <c r="SKA129" s="77"/>
      <c r="SKB129" s="77"/>
      <c r="SKC129" s="77"/>
      <c r="SKD129" s="77"/>
      <c r="SKE129" s="77"/>
      <c r="SKF129" s="77"/>
      <c r="SKG129" s="77"/>
      <c r="SKH129" s="77"/>
      <c r="SKI129" s="77"/>
      <c r="SKJ129" s="77"/>
      <c r="SKK129" s="77"/>
      <c r="SKL129" s="77"/>
      <c r="SKM129" s="77"/>
      <c r="SKN129" s="77"/>
      <c r="SKO129" s="77"/>
      <c r="SKP129" s="77"/>
      <c r="SKQ129" s="77"/>
      <c r="SKR129" s="77"/>
      <c r="SKS129" s="77"/>
      <c r="SKT129" s="77"/>
      <c r="SKU129" s="77"/>
      <c r="SKV129" s="77"/>
      <c r="SKW129" s="77"/>
      <c r="SKX129" s="77"/>
      <c r="SKY129" s="77"/>
      <c r="SKZ129" s="77"/>
      <c r="SLA129" s="77"/>
      <c r="SLB129" s="77"/>
      <c r="SLC129" s="77"/>
      <c r="SLD129" s="77"/>
      <c r="SLE129" s="77"/>
      <c r="SLF129" s="77"/>
      <c r="SLG129" s="77"/>
      <c r="SLH129" s="77"/>
      <c r="SLI129" s="77"/>
      <c r="SLJ129" s="77"/>
      <c r="SLK129" s="77"/>
      <c r="SLL129" s="77"/>
      <c r="SLM129" s="77"/>
      <c r="SLN129" s="77"/>
      <c r="SLO129" s="77"/>
      <c r="SLP129" s="77"/>
      <c r="SLQ129" s="77"/>
      <c r="SLR129" s="77"/>
      <c r="SLS129" s="77"/>
      <c r="SLT129" s="77"/>
      <c r="SLU129" s="77"/>
      <c r="SLV129" s="77"/>
      <c r="SLW129" s="77"/>
      <c r="SLX129" s="77"/>
      <c r="SLY129" s="77"/>
      <c r="SLZ129" s="77"/>
      <c r="SMA129" s="77"/>
      <c r="SMB129" s="77"/>
      <c r="SMC129" s="77"/>
      <c r="SMD129" s="77"/>
      <c r="SME129" s="77"/>
      <c r="SMF129" s="77"/>
      <c r="SMG129" s="77"/>
      <c r="SMH129" s="77"/>
      <c r="SMI129" s="77"/>
      <c r="SMJ129" s="77"/>
      <c r="SMK129" s="77"/>
      <c r="SML129" s="77"/>
      <c r="SMM129" s="77"/>
      <c r="SMN129" s="77"/>
      <c r="SMO129" s="77"/>
      <c r="SMP129" s="77"/>
      <c r="SMQ129" s="77"/>
      <c r="SMR129" s="77"/>
      <c r="SMS129" s="77"/>
      <c r="SMT129" s="77"/>
      <c r="SMU129" s="77"/>
      <c r="SMV129" s="77"/>
      <c r="SMW129" s="77"/>
      <c r="SMX129" s="77"/>
      <c r="SMY129" s="77"/>
      <c r="SMZ129" s="77"/>
      <c r="SNA129" s="77"/>
      <c r="SNB129" s="77"/>
      <c r="SNC129" s="77"/>
      <c r="SND129" s="77"/>
      <c r="SNE129" s="77"/>
      <c r="SNF129" s="77"/>
      <c r="SNG129" s="77"/>
      <c r="SNH129" s="77"/>
      <c r="SNI129" s="77"/>
      <c r="SNJ129" s="77"/>
      <c r="SNK129" s="77"/>
      <c r="SNL129" s="77"/>
      <c r="SNM129" s="77"/>
      <c r="SNN129" s="77"/>
      <c r="SNO129" s="77"/>
      <c r="SNP129" s="77"/>
      <c r="SNQ129" s="77"/>
      <c r="SNR129" s="77"/>
      <c r="SNS129" s="77"/>
      <c r="SNT129" s="77"/>
      <c r="SNU129" s="77"/>
      <c r="SNV129" s="77"/>
      <c r="SNW129" s="77"/>
      <c r="SNX129" s="77"/>
      <c r="SNY129" s="77"/>
      <c r="SNZ129" s="77"/>
      <c r="SOA129" s="77"/>
      <c r="SOB129" s="77"/>
      <c r="SOC129" s="77"/>
      <c r="SOD129" s="77"/>
      <c r="SOE129" s="77"/>
      <c r="SOF129" s="77"/>
      <c r="SOG129" s="77"/>
      <c r="SOH129" s="77"/>
      <c r="SOI129" s="77"/>
      <c r="SOJ129" s="77"/>
      <c r="SOK129" s="77"/>
      <c r="SOL129" s="77"/>
      <c r="SOM129" s="77"/>
      <c r="SON129" s="77"/>
      <c r="SOO129" s="77"/>
      <c r="SOP129" s="77"/>
      <c r="SOQ129" s="77"/>
      <c r="SOR129" s="77"/>
      <c r="SOS129" s="77"/>
      <c r="SOT129" s="77"/>
      <c r="SOU129" s="77"/>
      <c r="SOV129" s="77"/>
      <c r="SOW129" s="77"/>
      <c r="SOX129" s="77"/>
      <c r="SOY129" s="77"/>
      <c r="SOZ129" s="77"/>
      <c r="SPA129" s="77"/>
      <c r="SPB129" s="77"/>
      <c r="SPC129" s="77"/>
      <c r="SPD129" s="77"/>
      <c r="SPE129" s="77"/>
      <c r="SPF129" s="77"/>
      <c r="SPG129" s="77"/>
      <c r="SPH129" s="77"/>
      <c r="SPI129" s="77"/>
      <c r="SPJ129" s="77"/>
      <c r="SPK129" s="77"/>
      <c r="SPL129" s="77"/>
      <c r="SPM129" s="77"/>
      <c r="SPN129" s="77"/>
      <c r="SPO129" s="77"/>
      <c r="SPP129" s="77"/>
      <c r="SPQ129" s="77"/>
      <c r="SPR129" s="77"/>
      <c r="SPS129" s="77"/>
      <c r="SPT129" s="77"/>
      <c r="SPU129" s="77"/>
      <c r="SPV129" s="77"/>
      <c r="SPW129" s="77"/>
      <c r="SPX129" s="77"/>
      <c r="SPY129" s="77"/>
      <c r="SPZ129" s="77"/>
      <c r="SQA129" s="77"/>
      <c r="SQB129" s="77"/>
      <c r="SQC129" s="77"/>
      <c r="SQD129" s="77"/>
      <c r="SQE129" s="77"/>
      <c r="SQF129" s="77"/>
      <c r="SQG129" s="77"/>
      <c r="SQH129" s="77"/>
      <c r="SQI129" s="77"/>
      <c r="SQJ129" s="77"/>
      <c r="SQK129" s="77"/>
      <c r="SQL129" s="77"/>
      <c r="SQM129" s="77"/>
      <c r="SQN129" s="77"/>
      <c r="SQO129" s="77"/>
      <c r="SQP129" s="77"/>
      <c r="SQQ129" s="77"/>
      <c r="SQR129" s="77"/>
      <c r="SQS129" s="77"/>
      <c r="SQT129" s="77"/>
      <c r="SQU129" s="77"/>
      <c r="SQV129" s="77"/>
      <c r="SQW129" s="77"/>
      <c r="SQX129" s="77"/>
      <c r="SQY129" s="77"/>
      <c r="SQZ129" s="77"/>
      <c r="SRA129" s="77"/>
      <c r="SRB129" s="77"/>
      <c r="SRC129" s="77"/>
      <c r="SRD129" s="77"/>
      <c r="SRE129" s="77"/>
      <c r="SRF129" s="77"/>
      <c r="SRG129" s="77"/>
      <c r="SRH129" s="77"/>
      <c r="SRI129" s="77"/>
      <c r="SRJ129" s="77"/>
      <c r="SRK129" s="77"/>
      <c r="SRL129" s="77"/>
      <c r="SRM129" s="77"/>
      <c r="SRN129" s="77"/>
      <c r="SRO129" s="77"/>
      <c r="SRP129" s="77"/>
      <c r="SRQ129" s="77"/>
      <c r="SRR129" s="77"/>
      <c r="SRS129" s="77"/>
      <c r="SRT129" s="77"/>
      <c r="SRU129" s="77"/>
      <c r="SRV129" s="77"/>
      <c r="SRW129" s="77"/>
      <c r="SRX129" s="77"/>
      <c r="SRY129" s="77"/>
      <c r="SRZ129" s="77"/>
      <c r="SSA129" s="77"/>
      <c r="SSB129" s="77"/>
      <c r="SSC129" s="77"/>
      <c r="SSD129" s="77"/>
      <c r="SSE129" s="77"/>
      <c r="SSF129" s="77"/>
      <c r="SSG129" s="77"/>
      <c r="SSH129" s="77"/>
      <c r="SSI129" s="77"/>
      <c r="SSJ129" s="77"/>
      <c r="SSK129" s="77"/>
      <c r="SSL129" s="77"/>
      <c r="SSM129" s="77"/>
      <c r="SSN129" s="77"/>
      <c r="SSO129" s="77"/>
      <c r="SSP129" s="77"/>
      <c r="SSQ129" s="77"/>
      <c r="SSR129" s="77"/>
      <c r="SSS129" s="77"/>
      <c r="SST129" s="77"/>
      <c r="SSU129" s="77"/>
      <c r="SSV129" s="77"/>
      <c r="SSW129" s="77"/>
      <c r="SSX129" s="77"/>
      <c r="SSY129" s="77"/>
      <c r="SSZ129" s="77"/>
      <c r="STA129" s="77"/>
      <c r="STB129" s="77"/>
      <c r="STC129" s="77"/>
      <c r="STD129" s="77"/>
      <c r="STE129" s="77"/>
      <c r="STF129" s="77"/>
      <c r="STG129" s="77"/>
      <c r="STH129" s="77"/>
      <c r="STI129" s="77"/>
      <c r="STJ129" s="77"/>
      <c r="STK129" s="77"/>
      <c r="STL129" s="77"/>
      <c r="STM129" s="77"/>
      <c r="STN129" s="77"/>
      <c r="STO129" s="77"/>
      <c r="STP129" s="77"/>
      <c r="STQ129" s="77"/>
      <c r="STR129" s="77"/>
      <c r="STS129" s="77"/>
      <c r="STT129" s="77"/>
      <c r="STU129" s="77"/>
      <c r="STV129" s="77"/>
      <c r="STW129" s="77"/>
      <c r="STX129" s="77"/>
      <c r="STY129" s="77"/>
      <c r="STZ129" s="77"/>
      <c r="SUA129" s="77"/>
      <c r="SUB129" s="77"/>
      <c r="SUC129" s="77"/>
      <c r="SUD129" s="77"/>
      <c r="SUE129" s="77"/>
      <c r="SUF129" s="77"/>
      <c r="SUG129" s="77"/>
      <c r="SUH129" s="77"/>
      <c r="SUI129" s="77"/>
      <c r="SUJ129" s="77"/>
      <c r="SUK129" s="77"/>
      <c r="SUL129" s="77"/>
      <c r="SUM129" s="77"/>
      <c r="SUN129" s="77"/>
      <c r="SUO129" s="77"/>
      <c r="SUP129" s="77"/>
      <c r="SUQ129" s="77"/>
      <c r="SUR129" s="77"/>
      <c r="SUS129" s="77"/>
      <c r="SUT129" s="77"/>
      <c r="SUU129" s="77"/>
      <c r="SUV129" s="77"/>
      <c r="SUW129" s="77"/>
      <c r="SUX129" s="77"/>
      <c r="SUY129" s="77"/>
      <c r="SUZ129" s="77"/>
      <c r="SVA129" s="77"/>
      <c r="SVB129" s="77"/>
      <c r="SVC129" s="77"/>
      <c r="SVD129" s="77"/>
      <c r="SVE129" s="77"/>
      <c r="SVF129" s="77"/>
      <c r="SVG129" s="77"/>
      <c r="SVH129" s="77"/>
      <c r="SVI129" s="77"/>
      <c r="SVJ129" s="77"/>
      <c r="SVK129" s="77"/>
      <c r="SVL129" s="77"/>
      <c r="SVM129" s="77"/>
      <c r="SVN129" s="77"/>
      <c r="SVO129" s="77"/>
      <c r="SVP129" s="77"/>
      <c r="SVQ129" s="77"/>
      <c r="SVR129" s="77"/>
      <c r="SVS129" s="77"/>
      <c r="SVT129" s="77"/>
      <c r="SVU129" s="77"/>
      <c r="SVV129" s="77"/>
      <c r="SVW129" s="77"/>
      <c r="SVX129" s="77"/>
      <c r="SVY129" s="77"/>
      <c r="SVZ129" s="77"/>
      <c r="SWA129" s="77"/>
      <c r="SWB129" s="77"/>
      <c r="SWC129" s="77"/>
      <c r="SWD129" s="77"/>
      <c r="SWE129" s="77"/>
      <c r="SWF129" s="77"/>
      <c r="SWG129" s="77"/>
      <c r="SWH129" s="77"/>
      <c r="SWI129" s="77"/>
      <c r="SWJ129" s="77"/>
      <c r="SWK129" s="77"/>
      <c r="SWL129" s="77"/>
      <c r="SWM129" s="77"/>
      <c r="SWN129" s="77"/>
      <c r="SWO129" s="77"/>
      <c r="SWP129" s="77"/>
      <c r="SWQ129" s="77"/>
      <c r="SWR129" s="77"/>
      <c r="SWS129" s="77"/>
      <c r="SWT129" s="77"/>
      <c r="SWU129" s="77"/>
      <c r="SWV129" s="77"/>
      <c r="SWW129" s="77"/>
      <c r="SWX129" s="77"/>
      <c r="SWY129" s="77"/>
      <c r="SWZ129" s="77"/>
      <c r="SXA129" s="77"/>
      <c r="SXB129" s="77"/>
      <c r="SXC129" s="77"/>
      <c r="SXD129" s="77"/>
      <c r="SXE129" s="77"/>
      <c r="SXF129" s="77"/>
      <c r="SXG129" s="77"/>
      <c r="SXH129" s="77"/>
      <c r="SXI129" s="77"/>
      <c r="SXJ129" s="77"/>
      <c r="SXK129" s="77"/>
      <c r="SXL129" s="77"/>
      <c r="SXM129" s="77"/>
      <c r="SXN129" s="77"/>
      <c r="SXO129" s="77"/>
      <c r="SXP129" s="77"/>
      <c r="SXQ129" s="77"/>
      <c r="SXR129" s="77"/>
      <c r="SXS129" s="77"/>
      <c r="SXT129" s="77"/>
      <c r="SXU129" s="77"/>
      <c r="SXV129" s="77"/>
      <c r="SXW129" s="77"/>
      <c r="SXX129" s="77"/>
      <c r="SXY129" s="77"/>
      <c r="SXZ129" s="77"/>
      <c r="SYA129" s="77"/>
      <c r="SYB129" s="77"/>
      <c r="SYC129" s="77"/>
      <c r="SYD129" s="77"/>
      <c r="SYE129" s="77"/>
      <c r="SYF129" s="77"/>
      <c r="SYG129" s="77"/>
      <c r="SYH129" s="77"/>
      <c r="SYI129" s="77"/>
      <c r="SYJ129" s="77"/>
      <c r="SYK129" s="77"/>
      <c r="SYL129" s="77"/>
      <c r="SYM129" s="77"/>
      <c r="SYN129" s="77"/>
      <c r="SYO129" s="77"/>
      <c r="SYP129" s="77"/>
      <c r="SYQ129" s="77"/>
      <c r="SYR129" s="77"/>
      <c r="SYS129" s="77"/>
      <c r="SYT129" s="77"/>
      <c r="SYU129" s="77"/>
      <c r="SYV129" s="77"/>
      <c r="SYW129" s="77"/>
      <c r="SYX129" s="77"/>
      <c r="SYY129" s="77"/>
      <c r="SYZ129" s="77"/>
      <c r="SZA129" s="77"/>
      <c r="SZB129" s="77"/>
      <c r="SZC129" s="77"/>
      <c r="SZD129" s="77"/>
      <c r="SZE129" s="77"/>
      <c r="SZF129" s="77"/>
      <c r="SZG129" s="77"/>
      <c r="SZH129" s="77"/>
      <c r="SZI129" s="77"/>
      <c r="SZJ129" s="77"/>
      <c r="SZK129" s="77"/>
      <c r="SZL129" s="77"/>
      <c r="SZM129" s="77"/>
      <c r="SZN129" s="77"/>
      <c r="SZO129" s="77"/>
      <c r="SZP129" s="77"/>
      <c r="SZQ129" s="77"/>
      <c r="SZR129" s="77"/>
      <c r="SZS129" s="77"/>
      <c r="SZT129" s="77"/>
      <c r="SZU129" s="77"/>
      <c r="SZV129" s="77"/>
      <c r="SZW129" s="77"/>
      <c r="SZX129" s="77"/>
      <c r="SZY129" s="77"/>
      <c r="SZZ129" s="77"/>
      <c r="TAA129" s="77"/>
      <c r="TAB129" s="77"/>
      <c r="TAC129" s="77"/>
      <c r="TAD129" s="77"/>
      <c r="TAE129" s="77"/>
      <c r="TAF129" s="77"/>
      <c r="TAG129" s="77"/>
      <c r="TAH129" s="77"/>
      <c r="TAI129" s="77"/>
      <c r="TAJ129" s="77"/>
      <c r="TAK129" s="77"/>
      <c r="TAL129" s="77"/>
      <c r="TAM129" s="77"/>
      <c r="TAN129" s="77"/>
      <c r="TAO129" s="77"/>
      <c r="TAP129" s="77"/>
      <c r="TAQ129" s="77"/>
      <c r="TAR129" s="77"/>
      <c r="TAS129" s="77"/>
      <c r="TAT129" s="77"/>
      <c r="TAU129" s="77"/>
      <c r="TAV129" s="77"/>
      <c r="TAW129" s="77"/>
      <c r="TAX129" s="77"/>
      <c r="TAY129" s="77"/>
      <c r="TAZ129" s="77"/>
      <c r="TBA129" s="77"/>
      <c r="TBB129" s="77"/>
      <c r="TBC129" s="77"/>
      <c r="TBD129" s="77"/>
      <c r="TBE129" s="77"/>
      <c r="TBF129" s="77"/>
      <c r="TBG129" s="77"/>
      <c r="TBH129" s="77"/>
      <c r="TBI129" s="77"/>
      <c r="TBJ129" s="77"/>
      <c r="TBK129" s="77"/>
      <c r="TBL129" s="77"/>
      <c r="TBM129" s="77"/>
      <c r="TBN129" s="77"/>
      <c r="TBO129" s="77"/>
      <c r="TBP129" s="77"/>
      <c r="TBQ129" s="77"/>
      <c r="TBR129" s="77"/>
      <c r="TBS129" s="77"/>
      <c r="TBT129" s="77"/>
      <c r="TBU129" s="77"/>
      <c r="TBV129" s="77"/>
      <c r="TBW129" s="77"/>
      <c r="TBX129" s="77"/>
      <c r="TBY129" s="77"/>
      <c r="TBZ129" s="77"/>
      <c r="TCA129" s="77"/>
      <c r="TCB129" s="77"/>
      <c r="TCC129" s="77"/>
      <c r="TCD129" s="77"/>
      <c r="TCE129" s="77"/>
      <c r="TCF129" s="77"/>
      <c r="TCG129" s="77"/>
      <c r="TCH129" s="77"/>
      <c r="TCI129" s="77"/>
      <c r="TCJ129" s="77"/>
      <c r="TCK129" s="77"/>
      <c r="TCL129" s="77"/>
      <c r="TCM129" s="77"/>
      <c r="TCN129" s="77"/>
      <c r="TCO129" s="77"/>
      <c r="TCP129" s="77"/>
      <c r="TCQ129" s="77"/>
      <c r="TCR129" s="77"/>
      <c r="TCS129" s="77"/>
      <c r="TCT129" s="77"/>
      <c r="TCU129" s="77"/>
      <c r="TCV129" s="77"/>
      <c r="TCW129" s="77"/>
      <c r="TCX129" s="77"/>
      <c r="TCY129" s="77"/>
      <c r="TCZ129" s="77"/>
      <c r="TDA129" s="77"/>
      <c r="TDB129" s="77"/>
      <c r="TDC129" s="77"/>
      <c r="TDD129" s="77"/>
      <c r="TDE129" s="77"/>
      <c r="TDF129" s="77"/>
      <c r="TDG129" s="77"/>
      <c r="TDH129" s="77"/>
      <c r="TDI129" s="77"/>
      <c r="TDJ129" s="77"/>
      <c r="TDK129" s="77"/>
      <c r="TDL129" s="77"/>
      <c r="TDM129" s="77"/>
      <c r="TDN129" s="77"/>
      <c r="TDO129" s="77"/>
      <c r="TDP129" s="77"/>
      <c r="TDQ129" s="77"/>
      <c r="TDR129" s="77"/>
      <c r="TDS129" s="77"/>
      <c r="TDT129" s="77"/>
      <c r="TDU129" s="77"/>
      <c r="TDV129" s="77"/>
      <c r="TDW129" s="77"/>
      <c r="TDX129" s="77"/>
      <c r="TDY129" s="77"/>
      <c r="TDZ129" s="77"/>
      <c r="TEA129" s="77"/>
      <c r="TEB129" s="77"/>
      <c r="TEC129" s="77"/>
      <c r="TED129" s="77"/>
      <c r="TEE129" s="77"/>
      <c r="TEF129" s="77"/>
      <c r="TEG129" s="77"/>
      <c r="TEH129" s="77"/>
      <c r="TEI129" s="77"/>
      <c r="TEJ129" s="77"/>
      <c r="TEK129" s="77"/>
      <c r="TEL129" s="77"/>
      <c r="TEM129" s="77"/>
      <c r="TEN129" s="77"/>
      <c r="TEO129" s="77"/>
      <c r="TEP129" s="77"/>
      <c r="TEQ129" s="77"/>
      <c r="TER129" s="77"/>
      <c r="TES129" s="77"/>
      <c r="TET129" s="77"/>
      <c r="TEU129" s="77"/>
      <c r="TEV129" s="77"/>
      <c r="TEW129" s="77"/>
      <c r="TEX129" s="77"/>
      <c r="TEY129" s="77"/>
      <c r="TEZ129" s="77"/>
      <c r="TFA129" s="77"/>
      <c r="TFB129" s="77"/>
      <c r="TFC129" s="77"/>
      <c r="TFD129" s="77"/>
      <c r="TFE129" s="77"/>
      <c r="TFF129" s="77"/>
      <c r="TFG129" s="77"/>
      <c r="TFH129" s="77"/>
      <c r="TFI129" s="77"/>
      <c r="TFJ129" s="77"/>
      <c r="TFK129" s="77"/>
      <c r="TFL129" s="77"/>
      <c r="TFM129" s="77"/>
      <c r="TFN129" s="77"/>
      <c r="TFO129" s="77"/>
      <c r="TFP129" s="77"/>
      <c r="TFQ129" s="77"/>
      <c r="TFR129" s="77"/>
      <c r="TFS129" s="77"/>
      <c r="TFT129" s="77"/>
      <c r="TFU129" s="77"/>
      <c r="TFV129" s="77"/>
      <c r="TFW129" s="77"/>
      <c r="TFX129" s="77"/>
      <c r="TFY129" s="77"/>
      <c r="TFZ129" s="77"/>
      <c r="TGA129" s="77"/>
      <c r="TGB129" s="77"/>
      <c r="TGC129" s="77"/>
      <c r="TGD129" s="77"/>
      <c r="TGE129" s="77"/>
      <c r="TGF129" s="77"/>
      <c r="TGG129" s="77"/>
      <c r="TGH129" s="77"/>
      <c r="TGI129" s="77"/>
      <c r="TGJ129" s="77"/>
      <c r="TGK129" s="77"/>
      <c r="TGL129" s="77"/>
      <c r="TGM129" s="77"/>
      <c r="TGN129" s="77"/>
      <c r="TGO129" s="77"/>
      <c r="TGP129" s="77"/>
      <c r="TGQ129" s="77"/>
      <c r="TGR129" s="77"/>
      <c r="TGS129" s="77"/>
      <c r="TGT129" s="77"/>
      <c r="TGU129" s="77"/>
      <c r="TGV129" s="77"/>
      <c r="TGW129" s="77"/>
      <c r="TGX129" s="77"/>
      <c r="TGY129" s="77"/>
      <c r="TGZ129" s="77"/>
      <c r="THA129" s="77"/>
      <c r="THB129" s="77"/>
      <c r="THC129" s="77"/>
      <c r="THD129" s="77"/>
      <c r="THE129" s="77"/>
      <c r="THF129" s="77"/>
      <c r="THG129" s="77"/>
      <c r="THH129" s="77"/>
      <c r="THI129" s="77"/>
      <c r="THJ129" s="77"/>
      <c r="THK129" s="77"/>
      <c r="THL129" s="77"/>
      <c r="THM129" s="77"/>
      <c r="THN129" s="77"/>
      <c r="THO129" s="77"/>
      <c r="THP129" s="77"/>
      <c r="THQ129" s="77"/>
      <c r="THR129" s="77"/>
      <c r="THS129" s="77"/>
      <c r="THT129" s="77"/>
      <c r="THU129" s="77"/>
      <c r="THV129" s="77"/>
      <c r="THW129" s="77"/>
      <c r="THX129" s="77"/>
      <c r="THY129" s="77"/>
      <c r="THZ129" s="77"/>
      <c r="TIA129" s="77"/>
      <c r="TIB129" s="77"/>
      <c r="TIC129" s="77"/>
      <c r="TID129" s="77"/>
      <c r="TIE129" s="77"/>
      <c r="TIF129" s="77"/>
      <c r="TIG129" s="77"/>
      <c r="TIH129" s="77"/>
      <c r="TII129" s="77"/>
      <c r="TIJ129" s="77"/>
      <c r="TIK129" s="77"/>
      <c r="TIL129" s="77"/>
      <c r="TIM129" s="77"/>
      <c r="TIN129" s="77"/>
      <c r="TIO129" s="77"/>
      <c r="TIP129" s="77"/>
      <c r="TIQ129" s="77"/>
      <c r="TIR129" s="77"/>
      <c r="TIS129" s="77"/>
      <c r="TIT129" s="77"/>
      <c r="TIU129" s="77"/>
      <c r="TIV129" s="77"/>
      <c r="TIW129" s="77"/>
      <c r="TIX129" s="77"/>
      <c r="TIY129" s="77"/>
      <c r="TIZ129" s="77"/>
      <c r="TJA129" s="77"/>
      <c r="TJB129" s="77"/>
      <c r="TJC129" s="77"/>
      <c r="TJD129" s="77"/>
      <c r="TJE129" s="77"/>
      <c r="TJF129" s="77"/>
      <c r="TJG129" s="77"/>
      <c r="TJH129" s="77"/>
      <c r="TJI129" s="77"/>
      <c r="TJJ129" s="77"/>
      <c r="TJK129" s="77"/>
      <c r="TJL129" s="77"/>
      <c r="TJM129" s="77"/>
      <c r="TJN129" s="77"/>
      <c r="TJO129" s="77"/>
      <c r="TJP129" s="77"/>
      <c r="TJQ129" s="77"/>
      <c r="TJR129" s="77"/>
      <c r="TJS129" s="77"/>
      <c r="TJT129" s="77"/>
      <c r="TJU129" s="77"/>
      <c r="TJV129" s="77"/>
      <c r="TJW129" s="77"/>
      <c r="TJX129" s="77"/>
      <c r="TJY129" s="77"/>
      <c r="TJZ129" s="77"/>
      <c r="TKA129" s="77"/>
      <c r="TKB129" s="77"/>
      <c r="TKC129" s="77"/>
      <c r="TKD129" s="77"/>
      <c r="TKE129" s="77"/>
      <c r="TKF129" s="77"/>
      <c r="TKG129" s="77"/>
      <c r="TKH129" s="77"/>
      <c r="TKI129" s="77"/>
      <c r="TKJ129" s="77"/>
      <c r="TKK129" s="77"/>
      <c r="TKL129" s="77"/>
      <c r="TKM129" s="77"/>
      <c r="TKN129" s="77"/>
      <c r="TKO129" s="77"/>
      <c r="TKP129" s="77"/>
      <c r="TKQ129" s="77"/>
      <c r="TKR129" s="77"/>
      <c r="TKS129" s="77"/>
      <c r="TKT129" s="77"/>
      <c r="TKU129" s="77"/>
      <c r="TKV129" s="77"/>
      <c r="TKW129" s="77"/>
      <c r="TKX129" s="77"/>
      <c r="TKY129" s="77"/>
      <c r="TKZ129" s="77"/>
      <c r="TLA129" s="77"/>
      <c r="TLB129" s="77"/>
      <c r="TLC129" s="77"/>
      <c r="TLD129" s="77"/>
      <c r="TLE129" s="77"/>
      <c r="TLF129" s="77"/>
      <c r="TLG129" s="77"/>
      <c r="TLH129" s="77"/>
      <c r="TLI129" s="77"/>
      <c r="TLJ129" s="77"/>
      <c r="TLK129" s="77"/>
      <c r="TLL129" s="77"/>
      <c r="TLM129" s="77"/>
      <c r="TLN129" s="77"/>
      <c r="TLO129" s="77"/>
      <c r="TLP129" s="77"/>
      <c r="TLQ129" s="77"/>
      <c r="TLR129" s="77"/>
      <c r="TLS129" s="77"/>
      <c r="TLT129" s="77"/>
      <c r="TLU129" s="77"/>
      <c r="TLV129" s="77"/>
      <c r="TLW129" s="77"/>
      <c r="TLX129" s="77"/>
      <c r="TLY129" s="77"/>
      <c r="TLZ129" s="77"/>
      <c r="TMA129" s="77"/>
      <c r="TMB129" s="77"/>
      <c r="TMC129" s="77"/>
      <c r="TMD129" s="77"/>
      <c r="TME129" s="77"/>
      <c r="TMF129" s="77"/>
      <c r="TMG129" s="77"/>
      <c r="TMH129" s="77"/>
      <c r="TMI129" s="77"/>
      <c r="TMJ129" s="77"/>
      <c r="TMK129" s="77"/>
      <c r="TML129" s="77"/>
      <c r="TMM129" s="77"/>
      <c r="TMN129" s="77"/>
      <c r="TMO129" s="77"/>
      <c r="TMP129" s="77"/>
      <c r="TMQ129" s="77"/>
      <c r="TMR129" s="77"/>
      <c r="TMS129" s="77"/>
      <c r="TMT129" s="77"/>
      <c r="TMU129" s="77"/>
      <c r="TMV129" s="77"/>
      <c r="TMW129" s="77"/>
      <c r="TMX129" s="77"/>
      <c r="TMY129" s="77"/>
      <c r="TMZ129" s="77"/>
      <c r="TNA129" s="77"/>
      <c r="TNB129" s="77"/>
      <c r="TNC129" s="77"/>
      <c r="TND129" s="77"/>
      <c r="TNE129" s="77"/>
      <c r="TNF129" s="77"/>
      <c r="TNG129" s="77"/>
      <c r="TNH129" s="77"/>
      <c r="TNI129" s="77"/>
      <c r="TNJ129" s="77"/>
      <c r="TNK129" s="77"/>
      <c r="TNL129" s="77"/>
      <c r="TNM129" s="77"/>
      <c r="TNN129" s="77"/>
      <c r="TNO129" s="77"/>
      <c r="TNP129" s="77"/>
      <c r="TNQ129" s="77"/>
      <c r="TNR129" s="77"/>
      <c r="TNS129" s="77"/>
      <c r="TNT129" s="77"/>
      <c r="TNU129" s="77"/>
      <c r="TNV129" s="77"/>
      <c r="TNW129" s="77"/>
      <c r="TNX129" s="77"/>
      <c r="TNY129" s="77"/>
      <c r="TNZ129" s="77"/>
      <c r="TOA129" s="77"/>
      <c r="TOB129" s="77"/>
      <c r="TOC129" s="77"/>
      <c r="TOD129" s="77"/>
      <c r="TOE129" s="77"/>
      <c r="TOF129" s="77"/>
      <c r="TOG129" s="77"/>
      <c r="TOH129" s="77"/>
      <c r="TOI129" s="77"/>
      <c r="TOJ129" s="77"/>
      <c r="TOK129" s="77"/>
      <c r="TOL129" s="77"/>
      <c r="TOM129" s="77"/>
      <c r="TON129" s="77"/>
      <c r="TOO129" s="77"/>
      <c r="TOP129" s="77"/>
      <c r="TOQ129" s="77"/>
      <c r="TOR129" s="77"/>
      <c r="TOS129" s="77"/>
      <c r="TOT129" s="77"/>
      <c r="TOU129" s="77"/>
      <c r="TOV129" s="77"/>
      <c r="TOW129" s="77"/>
      <c r="TOX129" s="77"/>
      <c r="TOY129" s="77"/>
      <c r="TOZ129" s="77"/>
      <c r="TPA129" s="77"/>
      <c r="TPB129" s="77"/>
      <c r="TPC129" s="77"/>
      <c r="TPD129" s="77"/>
      <c r="TPE129" s="77"/>
      <c r="TPF129" s="77"/>
      <c r="TPG129" s="77"/>
      <c r="TPH129" s="77"/>
      <c r="TPI129" s="77"/>
      <c r="TPJ129" s="77"/>
      <c r="TPK129" s="77"/>
      <c r="TPL129" s="77"/>
      <c r="TPM129" s="77"/>
      <c r="TPN129" s="77"/>
      <c r="TPO129" s="77"/>
      <c r="TPP129" s="77"/>
      <c r="TPQ129" s="77"/>
      <c r="TPR129" s="77"/>
      <c r="TPS129" s="77"/>
      <c r="TPT129" s="77"/>
      <c r="TPU129" s="77"/>
      <c r="TPV129" s="77"/>
      <c r="TPW129" s="77"/>
      <c r="TPX129" s="77"/>
      <c r="TPY129" s="77"/>
      <c r="TPZ129" s="77"/>
      <c r="TQA129" s="77"/>
      <c r="TQB129" s="77"/>
      <c r="TQC129" s="77"/>
      <c r="TQD129" s="77"/>
      <c r="TQE129" s="77"/>
      <c r="TQF129" s="77"/>
      <c r="TQG129" s="77"/>
      <c r="TQH129" s="77"/>
      <c r="TQI129" s="77"/>
      <c r="TQJ129" s="77"/>
      <c r="TQK129" s="77"/>
      <c r="TQL129" s="77"/>
      <c r="TQM129" s="77"/>
      <c r="TQN129" s="77"/>
      <c r="TQO129" s="77"/>
      <c r="TQP129" s="77"/>
      <c r="TQQ129" s="77"/>
      <c r="TQR129" s="77"/>
      <c r="TQS129" s="77"/>
      <c r="TQT129" s="77"/>
      <c r="TQU129" s="77"/>
      <c r="TQV129" s="77"/>
      <c r="TQW129" s="77"/>
      <c r="TQX129" s="77"/>
      <c r="TQY129" s="77"/>
      <c r="TQZ129" s="77"/>
      <c r="TRA129" s="77"/>
      <c r="TRB129" s="77"/>
      <c r="TRC129" s="77"/>
      <c r="TRD129" s="77"/>
      <c r="TRE129" s="77"/>
      <c r="TRF129" s="77"/>
      <c r="TRG129" s="77"/>
      <c r="TRH129" s="77"/>
      <c r="TRI129" s="77"/>
      <c r="TRJ129" s="77"/>
      <c r="TRK129" s="77"/>
      <c r="TRL129" s="77"/>
      <c r="TRM129" s="77"/>
      <c r="TRN129" s="77"/>
      <c r="TRO129" s="77"/>
      <c r="TRP129" s="77"/>
      <c r="TRQ129" s="77"/>
      <c r="TRR129" s="77"/>
      <c r="TRS129" s="77"/>
      <c r="TRT129" s="77"/>
      <c r="TRU129" s="77"/>
      <c r="TRV129" s="77"/>
      <c r="TRW129" s="77"/>
      <c r="TRX129" s="77"/>
      <c r="TRY129" s="77"/>
      <c r="TRZ129" s="77"/>
      <c r="TSA129" s="77"/>
      <c r="TSB129" s="77"/>
      <c r="TSC129" s="77"/>
      <c r="TSD129" s="77"/>
      <c r="TSE129" s="77"/>
      <c r="TSF129" s="77"/>
      <c r="TSG129" s="77"/>
      <c r="TSH129" s="77"/>
      <c r="TSI129" s="77"/>
      <c r="TSJ129" s="77"/>
      <c r="TSK129" s="77"/>
      <c r="TSL129" s="77"/>
      <c r="TSM129" s="77"/>
      <c r="TSN129" s="77"/>
      <c r="TSO129" s="77"/>
      <c r="TSP129" s="77"/>
      <c r="TSQ129" s="77"/>
      <c r="TSR129" s="77"/>
      <c r="TSS129" s="77"/>
      <c r="TST129" s="77"/>
      <c r="TSU129" s="77"/>
      <c r="TSV129" s="77"/>
      <c r="TSW129" s="77"/>
      <c r="TSX129" s="77"/>
      <c r="TSY129" s="77"/>
      <c r="TSZ129" s="77"/>
      <c r="TTA129" s="77"/>
      <c r="TTB129" s="77"/>
      <c r="TTC129" s="77"/>
      <c r="TTD129" s="77"/>
      <c r="TTE129" s="77"/>
      <c r="TTF129" s="77"/>
      <c r="TTG129" s="77"/>
      <c r="TTH129" s="77"/>
      <c r="TTI129" s="77"/>
      <c r="TTJ129" s="77"/>
      <c r="TTK129" s="77"/>
      <c r="TTL129" s="77"/>
      <c r="TTM129" s="77"/>
      <c r="TTN129" s="77"/>
      <c r="TTO129" s="77"/>
      <c r="TTP129" s="77"/>
      <c r="TTQ129" s="77"/>
      <c r="TTR129" s="77"/>
      <c r="TTS129" s="77"/>
      <c r="TTT129" s="77"/>
      <c r="TTU129" s="77"/>
      <c r="TTV129" s="77"/>
      <c r="TTW129" s="77"/>
      <c r="TTX129" s="77"/>
      <c r="TTY129" s="77"/>
      <c r="TTZ129" s="77"/>
      <c r="TUA129" s="77"/>
      <c r="TUB129" s="77"/>
      <c r="TUC129" s="77"/>
      <c r="TUD129" s="77"/>
      <c r="TUE129" s="77"/>
      <c r="TUF129" s="77"/>
      <c r="TUG129" s="77"/>
      <c r="TUH129" s="77"/>
      <c r="TUI129" s="77"/>
      <c r="TUJ129" s="77"/>
      <c r="TUK129" s="77"/>
      <c r="TUL129" s="77"/>
      <c r="TUM129" s="77"/>
      <c r="TUN129" s="77"/>
      <c r="TUO129" s="77"/>
      <c r="TUP129" s="77"/>
      <c r="TUQ129" s="77"/>
      <c r="TUR129" s="77"/>
      <c r="TUS129" s="77"/>
      <c r="TUT129" s="77"/>
      <c r="TUU129" s="77"/>
      <c r="TUV129" s="77"/>
      <c r="TUW129" s="77"/>
      <c r="TUX129" s="77"/>
      <c r="TUY129" s="77"/>
      <c r="TUZ129" s="77"/>
      <c r="TVA129" s="77"/>
      <c r="TVB129" s="77"/>
      <c r="TVC129" s="77"/>
      <c r="TVD129" s="77"/>
      <c r="TVE129" s="77"/>
      <c r="TVF129" s="77"/>
      <c r="TVG129" s="77"/>
      <c r="TVH129" s="77"/>
      <c r="TVI129" s="77"/>
      <c r="TVJ129" s="77"/>
      <c r="TVK129" s="77"/>
      <c r="TVL129" s="77"/>
      <c r="TVM129" s="77"/>
      <c r="TVN129" s="77"/>
      <c r="TVO129" s="77"/>
      <c r="TVP129" s="77"/>
      <c r="TVQ129" s="77"/>
      <c r="TVR129" s="77"/>
      <c r="TVS129" s="77"/>
      <c r="TVT129" s="77"/>
      <c r="TVU129" s="77"/>
      <c r="TVV129" s="77"/>
      <c r="TVW129" s="77"/>
      <c r="TVX129" s="77"/>
      <c r="TVY129" s="77"/>
      <c r="TVZ129" s="77"/>
      <c r="TWA129" s="77"/>
      <c r="TWB129" s="77"/>
      <c r="TWC129" s="77"/>
      <c r="TWD129" s="77"/>
      <c r="TWE129" s="77"/>
      <c r="TWF129" s="77"/>
      <c r="TWG129" s="77"/>
      <c r="TWH129" s="77"/>
      <c r="TWI129" s="77"/>
      <c r="TWJ129" s="77"/>
      <c r="TWK129" s="77"/>
      <c r="TWL129" s="77"/>
      <c r="TWM129" s="77"/>
      <c r="TWN129" s="77"/>
      <c r="TWO129" s="77"/>
      <c r="TWP129" s="77"/>
      <c r="TWQ129" s="77"/>
      <c r="TWR129" s="77"/>
      <c r="TWS129" s="77"/>
      <c r="TWT129" s="77"/>
      <c r="TWU129" s="77"/>
      <c r="TWV129" s="77"/>
      <c r="TWW129" s="77"/>
      <c r="TWX129" s="77"/>
      <c r="TWY129" s="77"/>
      <c r="TWZ129" s="77"/>
      <c r="TXA129" s="77"/>
      <c r="TXB129" s="77"/>
      <c r="TXC129" s="77"/>
      <c r="TXD129" s="77"/>
      <c r="TXE129" s="77"/>
      <c r="TXF129" s="77"/>
      <c r="TXG129" s="77"/>
      <c r="TXH129" s="77"/>
      <c r="TXI129" s="77"/>
      <c r="TXJ129" s="77"/>
      <c r="TXK129" s="77"/>
      <c r="TXL129" s="77"/>
      <c r="TXM129" s="77"/>
      <c r="TXN129" s="77"/>
      <c r="TXO129" s="77"/>
      <c r="TXP129" s="77"/>
      <c r="TXQ129" s="77"/>
      <c r="TXR129" s="77"/>
      <c r="TXS129" s="77"/>
      <c r="TXT129" s="77"/>
      <c r="TXU129" s="77"/>
      <c r="TXV129" s="77"/>
      <c r="TXW129" s="77"/>
      <c r="TXX129" s="77"/>
      <c r="TXY129" s="77"/>
      <c r="TXZ129" s="77"/>
      <c r="TYA129" s="77"/>
      <c r="TYB129" s="77"/>
      <c r="TYC129" s="77"/>
      <c r="TYD129" s="77"/>
      <c r="TYE129" s="77"/>
      <c r="TYF129" s="77"/>
      <c r="TYG129" s="77"/>
      <c r="TYH129" s="77"/>
      <c r="TYI129" s="77"/>
      <c r="TYJ129" s="77"/>
      <c r="TYK129" s="77"/>
      <c r="TYL129" s="77"/>
      <c r="TYM129" s="77"/>
      <c r="TYN129" s="77"/>
      <c r="TYO129" s="77"/>
      <c r="TYP129" s="77"/>
      <c r="TYQ129" s="77"/>
      <c r="TYR129" s="77"/>
      <c r="TYS129" s="77"/>
      <c r="TYT129" s="77"/>
      <c r="TYU129" s="77"/>
      <c r="TYV129" s="77"/>
      <c r="TYW129" s="77"/>
      <c r="TYX129" s="77"/>
      <c r="TYY129" s="77"/>
      <c r="TYZ129" s="77"/>
      <c r="TZA129" s="77"/>
      <c r="TZB129" s="77"/>
      <c r="TZC129" s="77"/>
      <c r="TZD129" s="77"/>
      <c r="TZE129" s="77"/>
      <c r="TZF129" s="77"/>
      <c r="TZG129" s="77"/>
      <c r="TZH129" s="77"/>
      <c r="TZI129" s="77"/>
      <c r="TZJ129" s="77"/>
      <c r="TZK129" s="77"/>
      <c r="TZL129" s="77"/>
      <c r="TZM129" s="77"/>
      <c r="TZN129" s="77"/>
      <c r="TZO129" s="77"/>
      <c r="TZP129" s="77"/>
      <c r="TZQ129" s="77"/>
      <c r="TZR129" s="77"/>
      <c r="TZS129" s="77"/>
      <c r="TZT129" s="77"/>
      <c r="TZU129" s="77"/>
      <c r="TZV129" s="77"/>
      <c r="TZW129" s="77"/>
      <c r="TZX129" s="77"/>
      <c r="TZY129" s="77"/>
      <c r="TZZ129" s="77"/>
      <c r="UAA129" s="77"/>
      <c r="UAB129" s="77"/>
      <c r="UAC129" s="77"/>
      <c r="UAD129" s="77"/>
      <c r="UAE129" s="77"/>
      <c r="UAF129" s="77"/>
      <c r="UAG129" s="77"/>
      <c r="UAH129" s="77"/>
      <c r="UAI129" s="77"/>
      <c r="UAJ129" s="77"/>
      <c r="UAK129" s="77"/>
      <c r="UAL129" s="77"/>
      <c r="UAM129" s="77"/>
      <c r="UAN129" s="77"/>
      <c r="UAO129" s="77"/>
      <c r="UAP129" s="77"/>
      <c r="UAQ129" s="77"/>
      <c r="UAR129" s="77"/>
      <c r="UAS129" s="77"/>
      <c r="UAT129" s="77"/>
      <c r="UAU129" s="77"/>
      <c r="UAV129" s="77"/>
      <c r="UAW129" s="77"/>
      <c r="UAX129" s="77"/>
      <c r="UAY129" s="77"/>
      <c r="UAZ129" s="77"/>
      <c r="UBA129" s="77"/>
      <c r="UBB129" s="77"/>
      <c r="UBC129" s="77"/>
      <c r="UBD129" s="77"/>
      <c r="UBE129" s="77"/>
      <c r="UBF129" s="77"/>
      <c r="UBG129" s="77"/>
      <c r="UBH129" s="77"/>
      <c r="UBI129" s="77"/>
      <c r="UBJ129" s="77"/>
      <c r="UBK129" s="77"/>
      <c r="UBL129" s="77"/>
      <c r="UBM129" s="77"/>
      <c r="UBN129" s="77"/>
      <c r="UBO129" s="77"/>
      <c r="UBP129" s="77"/>
      <c r="UBQ129" s="77"/>
      <c r="UBR129" s="77"/>
      <c r="UBS129" s="77"/>
      <c r="UBT129" s="77"/>
      <c r="UBU129" s="77"/>
      <c r="UBV129" s="77"/>
      <c r="UBW129" s="77"/>
      <c r="UBX129" s="77"/>
      <c r="UBY129" s="77"/>
      <c r="UBZ129" s="77"/>
      <c r="UCA129" s="77"/>
      <c r="UCB129" s="77"/>
      <c r="UCC129" s="77"/>
      <c r="UCD129" s="77"/>
      <c r="UCE129" s="77"/>
      <c r="UCF129" s="77"/>
      <c r="UCG129" s="77"/>
      <c r="UCH129" s="77"/>
      <c r="UCI129" s="77"/>
      <c r="UCJ129" s="77"/>
      <c r="UCK129" s="77"/>
      <c r="UCL129" s="77"/>
      <c r="UCM129" s="77"/>
      <c r="UCN129" s="77"/>
      <c r="UCO129" s="77"/>
      <c r="UCP129" s="77"/>
      <c r="UCQ129" s="77"/>
      <c r="UCR129" s="77"/>
      <c r="UCS129" s="77"/>
      <c r="UCT129" s="77"/>
      <c r="UCU129" s="77"/>
      <c r="UCV129" s="77"/>
      <c r="UCW129" s="77"/>
      <c r="UCX129" s="77"/>
      <c r="UCY129" s="77"/>
      <c r="UCZ129" s="77"/>
      <c r="UDA129" s="77"/>
      <c r="UDB129" s="77"/>
      <c r="UDC129" s="77"/>
      <c r="UDD129" s="77"/>
      <c r="UDE129" s="77"/>
      <c r="UDF129" s="77"/>
      <c r="UDG129" s="77"/>
      <c r="UDH129" s="77"/>
      <c r="UDI129" s="77"/>
      <c r="UDJ129" s="77"/>
      <c r="UDK129" s="77"/>
      <c r="UDL129" s="77"/>
      <c r="UDM129" s="77"/>
      <c r="UDN129" s="77"/>
      <c r="UDO129" s="77"/>
      <c r="UDP129" s="77"/>
      <c r="UDQ129" s="77"/>
      <c r="UDR129" s="77"/>
      <c r="UDS129" s="77"/>
      <c r="UDT129" s="77"/>
      <c r="UDU129" s="77"/>
      <c r="UDV129" s="77"/>
      <c r="UDW129" s="77"/>
      <c r="UDX129" s="77"/>
      <c r="UDY129" s="77"/>
      <c r="UDZ129" s="77"/>
      <c r="UEA129" s="77"/>
      <c r="UEB129" s="77"/>
      <c r="UEC129" s="77"/>
      <c r="UED129" s="77"/>
      <c r="UEE129" s="77"/>
      <c r="UEF129" s="77"/>
      <c r="UEG129" s="77"/>
      <c r="UEH129" s="77"/>
      <c r="UEI129" s="77"/>
      <c r="UEJ129" s="77"/>
      <c r="UEK129" s="77"/>
      <c r="UEL129" s="77"/>
      <c r="UEM129" s="77"/>
      <c r="UEN129" s="77"/>
      <c r="UEO129" s="77"/>
      <c r="UEP129" s="77"/>
      <c r="UEQ129" s="77"/>
      <c r="UER129" s="77"/>
      <c r="UES129" s="77"/>
      <c r="UET129" s="77"/>
      <c r="UEU129" s="77"/>
      <c r="UEV129" s="77"/>
      <c r="UEW129" s="77"/>
      <c r="UEX129" s="77"/>
      <c r="UEY129" s="77"/>
      <c r="UEZ129" s="77"/>
      <c r="UFA129" s="77"/>
      <c r="UFB129" s="77"/>
      <c r="UFC129" s="77"/>
      <c r="UFD129" s="77"/>
      <c r="UFE129" s="77"/>
      <c r="UFF129" s="77"/>
      <c r="UFG129" s="77"/>
      <c r="UFH129" s="77"/>
      <c r="UFI129" s="77"/>
      <c r="UFJ129" s="77"/>
      <c r="UFK129" s="77"/>
      <c r="UFL129" s="77"/>
      <c r="UFM129" s="77"/>
      <c r="UFN129" s="77"/>
      <c r="UFO129" s="77"/>
      <c r="UFP129" s="77"/>
      <c r="UFQ129" s="77"/>
      <c r="UFR129" s="77"/>
      <c r="UFS129" s="77"/>
      <c r="UFT129" s="77"/>
      <c r="UFU129" s="77"/>
      <c r="UFV129" s="77"/>
      <c r="UFW129" s="77"/>
      <c r="UFX129" s="77"/>
      <c r="UFY129" s="77"/>
      <c r="UFZ129" s="77"/>
      <c r="UGA129" s="77"/>
      <c r="UGB129" s="77"/>
      <c r="UGC129" s="77"/>
      <c r="UGD129" s="77"/>
      <c r="UGE129" s="77"/>
      <c r="UGF129" s="77"/>
      <c r="UGG129" s="77"/>
      <c r="UGH129" s="77"/>
      <c r="UGI129" s="77"/>
      <c r="UGJ129" s="77"/>
      <c r="UGK129" s="77"/>
      <c r="UGL129" s="77"/>
      <c r="UGM129" s="77"/>
      <c r="UGN129" s="77"/>
      <c r="UGO129" s="77"/>
      <c r="UGP129" s="77"/>
      <c r="UGQ129" s="77"/>
      <c r="UGR129" s="77"/>
      <c r="UGS129" s="77"/>
      <c r="UGT129" s="77"/>
      <c r="UGU129" s="77"/>
      <c r="UGV129" s="77"/>
      <c r="UGW129" s="77"/>
      <c r="UGX129" s="77"/>
      <c r="UGY129" s="77"/>
      <c r="UGZ129" s="77"/>
      <c r="UHA129" s="77"/>
      <c r="UHB129" s="77"/>
      <c r="UHC129" s="77"/>
      <c r="UHD129" s="77"/>
      <c r="UHE129" s="77"/>
      <c r="UHF129" s="77"/>
      <c r="UHG129" s="77"/>
      <c r="UHH129" s="77"/>
      <c r="UHI129" s="77"/>
      <c r="UHJ129" s="77"/>
      <c r="UHK129" s="77"/>
      <c r="UHL129" s="77"/>
      <c r="UHM129" s="77"/>
      <c r="UHN129" s="77"/>
      <c r="UHO129" s="77"/>
      <c r="UHP129" s="77"/>
      <c r="UHQ129" s="77"/>
      <c r="UHR129" s="77"/>
      <c r="UHS129" s="77"/>
      <c r="UHT129" s="77"/>
      <c r="UHU129" s="77"/>
      <c r="UHV129" s="77"/>
      <c r="UHW129" s="77"/>
      <c r="UHX129" s="77"/>
      <c r="UHY129" s="77"/>
      <c r="UHZ129" s="77"/>
      <c r="UIA129" s="77"/>
      <c r="UIB129" s="77"/>
      <c r="UIC129" s="77"/>
      <c r="UID129" s="77"/>
      <c r="UIE129" s="77"/>
      <c r="UIF129" s="77"/>
      <c r="UIG129" s="77"/>
      <c r="UIH129" s="77"/>
      <c r="UII129" s="77"/>
      <c r="UIJ129" s="77"/>
      <c r="UIK129" s="77"/>
      <c r="UIL129" s="77"/>
      <c r="UIM129" s="77"/>
      <c r="UIN129" s="77"/>
      <c r="UIO129" s="77"/>
      <c r="UIP129" s="77"/>
      <c r="UIQ129" s="77"/>
      <c r="UIR129" s="77"/>
      <c r="UIS129" s="77"/>
      <c r="UIT129" s="77"/>
      <c r="UIU129" s="77"/>
      <c r="UIV129" s="77"/>
      <c r="UIW129" s="77"/>
      <c r="UIX129" s="77"/>
      <c r="UIY129" s="77"/>
      <c r="UIZ129" s="77"/>
      <c r="UJA129" s="77"/>
      <c r="UJB129" s="77"/>
      <c r="UJC129" s="77"/>
      <c r="UJD129" s="77"/>
      <c r="UJE129" s="77"/>
      <c r="UJF129" s="77"/>
      <c r="UJG129" s="77"/>
      <c r="UJH129" s="77"/>
      <c r="UJI129" s="77"/>
      <c r="UJJ129" s="77"/>
      <c r="UJK129" s="77"/>
      <c r="UJL129" s="77"/>
      <c r="UJM129" s="77"/>
      <c r="UJN129" s="77"/>
      <c r="UJO129" s="77"/>
      <c r="UJP129" s="77"/>
      <c r="UJQ129" s="77"/>
      <c r="UJR129" s="77"/>
      <c r="UJS129" s="77"/>
      <c r="UJT129" s="77"/>
      <c r="UJU129" s="77"/>
      <c r="UJV129" s="77"/>
      <c r="UJW129" s="77"/>
      <c r="UJX129" s="77"/>
      <c r="UJY129" s="77"/>
      <c r="UJZ129" s="77"/>
      <c r="UKA129" s="77"/>
      <c r="UKB129" s="77"/>
      <c r="UKC129" s="77"/>
      <c r="UKD129" s="77"/>
      <c r="UKE129" s="77"/>
      <c r="UKF129" s="77"/>
      <c r="UKG129" s="77"/>
      <c r="UKH129" s="77"/>
      <c r="UKI129" s="77"/>
      <c r="UKJ129" s="77"/>
      <c r="UKK129" s="77"/>
      <c r="UKL129" s="77"/>
      <c r="UKM129" s="77"/>
      <c r="UKN129" s="77"/>
      <c r="UKO129" s="77"/>
      <c r="UKP129" s="77"/>
      <c r="UKQ129" s="77"/>
      <c r="UKR129" s="77"/>
      <c r="UKS129" s="77"/>
      <c r="UKT129" s="77"/>
      <c r="UKU129" s="77"/>
      <c r="UKV129" s="77"/>
      <c r="UKW129" s="77"/>
      <c r="UKX129" s="77"/>
      <c r="UKY129" s="77"/>
      <c r="UKZ129" s="77"/>
      <c r="ULA129" s="77"/>
      <c r="ULB129" s="77"/>
      <c r="ULC129" s="77"/>
      <c r="ULD129" s="77"/>
      <c r="ULE129" s="77"/>
      <c r="ULF129" s="77"/>
      <c r="ULG129" s="77"/>
      <c r="ULH129" s="77"/>
      <c r="ULI129" s="77"/>
      <c r="ULJ129" s="77"/>
      <c r="ULK129" s="77"/>
      <c r="ULL129" s="77"/>
      <c r="ULM129" s="77"/>
      <c r="ULN129" s="77"/>
      <c r="ULO129" s="77"/>
      <c r="ULP129" s="77"/>
      <c r="ULQ129" s="77"/>
      <c r="ULR129" s="77"/>
      <c r="ULS129" s="77"/>
      <c r="ULT129" s="77"/>
      <c r="ULU129" s="77"/>
      <c r="ULV129" s="77"/>
      <c r="ULW129" s="77"/>
      <c r="ULX129" s="77"/>
      <c r="ULY129" s="77"/>
      <c r="ULZ129" s="77"/>
      <c r="UMA129" s="77"/>
      <c r="UMB129" s="77"/>
      <c r="UMC129" s="77"/>
      <c r="UMD129" s="77"/>
      <c r="UME129" s="77"/>
      <c r="UMF129" s="77"/>
      <c r="UMG129" s="77"/>
      <c r="UMH129" s="77"/>
      <c r="UMI129" s="77"/>
      <c r="UMJ129" s="77"/>
      <c r="UMK129" s="77"/>
      <c r="UML129" s="77"/>
      <c r="UMM129" s="77"/>
      <c r="UMN129" s="77"/>
      <c r="UMO129" s="77"/>
      <c r="UMP129" s="77"/>
      <c r="UMQ129" s="77"/>
      <c r="UMR129" s="77"/>
      <c r="UMS129" s="77"/>
      <c r="UMT129" s="77"/>
      <c r="UMU129" s="77"/>
      <c r="UMV129" s="77"/>
      <c r="UMW129" s="77"/>
      <c r="UMX129" s="77"/>
      <c r="UMY129" s="77"/>
      <c r="UMZ129" s="77"/>
      <c r="UNA129" s="77"/>
      <c r="UNB129" s="77"/>
      <c r="UNC129" s="77"/>
      <c r="UND129" s="77"/>
      <c r="UNE129" s="77"/>
      <c r="UNF129" s="77"/>
      <c r="UNG129" s="77"/>
      <c r="UNH129" s="77"/>
      <c r="UNI129" s="77"/>
      <c r="UNJ129" s="77"/>
      <c r="UNK129" s="77"/>
      <c r="UNL129" s="77"/>
      <c r="UNM129" s="77"/>
      <c r="UNN129" s="77"/>
      <c r="UNO129" s="77"/>
      <c r="UNP129" s="77"/>
      <c r="UNQ129" s="77"/>
      <c r="UNR129" s="77"/>
      <c r="UNS129" s="77"/>
      <c r="UNT129" s="77"/>
      <c r="UNU129" s="77"/>
      <c r="UNV129" s="77"/>
      <c r="UNW129" s="77"/>
      <c r="UNX129" s="77"/>
      <c r="UNY129" s="77"/>
      <c r="UNZ129" s="77"/>
      <c r="UOA129" s="77"/>
      <c r="UOB129" s="77"/>
      <c r="UOC129" s="77"/>
      <c r="UOD129" s="77"/>
      <c r="UOE129" s="77"/>
      <c r="UOF129" s="77"/>
      <c r="UOG129" s="77"/>
      <c r="UOH129" s="77"/>
      <c r="UOI129" s="77"/>
      <c r="UOJ129" s="77"/>
      <c r="UOK129" s="77"/>
      <c r="UOL129" s="77"/>
      <c r="UOM129" s="77"/>
      <c r="UON129" s="77"/>
      <c r="UOO129" s="77"/>
      <c r="UOP129" s="77"/>
      <c r="UOQ129" s="77"/>
      <c r="UOR129" s="77"/>
      <c r="UOS129" s="77"/>
      <c r="UOT129" s="77"/>
      <c r="UOU129" s="77"/>
      <c r="UOV129" s="77"/>
      <c r="UOW129" s="77"/>
      <c r="UOX129" s="77"/>
      <c r="UOY129" s="77"/>
      <c r="UOZ129" s="77"/>
      <c r="UPA129" s="77"/>
      <c r="UPB129" s="77"/>
      <c r="UPC129" s="77"/>
      <c r="UPD129" s="77"/>
      <c r="UPE129" s="77"/>
      <c r="UPF129" s="77"/>
      <c r="UPG129" s="77"/>
      <c r="UPH129" s="77"/>
      <c r="UPI129" s="77"/>
      <c r="UPJ129" s="77"/>
      <c r="UPK129" s="77"/>
      <c r="UPL129" s="77"/>
      <c r="UPM129" s="77"/>
      <c r="UPN129" s="77"/>
      <c r="UPO129" s="77"/>
      <c r="UPP129" s="77"/>
      <c r="UPQ129" s="77"/>
      <c r="UPR129" s="77"/>
      <c r="UPS129" s="77"/>
      <c r="UPT129" s="77"/>
      <c r="UPU129" s="77"/>
      <c r="UPV129" s="77"/>
      <c r="UPW129" s="77"/>
      <c r="UPX129" s="77"/>
      <c r="UPY129" s="77"/>
      <c r="UPZ129" s="77"/>
      <c r="UQA129" s="77"/>
      <c r="UQB129" s="77"/>
      <c r="UQC129" s="77"/>
      <c r="UQD129" s="77"/>
      <c r="UQE129" s="77"/>
      <c r="UQF129" s="77"/>
      <c r="UQG129" s="77"/>
      <c r="UQH129" s="77"/>
      <c r="UQI129" s="77"/>
      <c r="UQJ129" s="77"/>
      <c r="UQK129" s="77"/>
      <c r="UQL129" s="77"/>
      <c r="UQM129" s="77"/>
      <c r="UQN129" s="77"/>
      <c r="UQO129" s="77"/>
      <c r="UQP129" s="77"/>
      <c r="UQQ129" s="77"/>
      <c r="UQR129" s="77"/>
      <c r="UQS129" s="77"/>
      <c r="UQT129" s="77"/>
      <c r="UQU129" s="77"/>
      <c r="UQV129" s="77"/>
      <c r="UQW129" s="77"/>
      <c r="UQX129" s="77"/>
      <c r="UQY129" s="77"/>
      <c r="UQZ129" s="77"/>
      <c r="URA129" s="77"/>
      <c r="URB129" s="77"/>
      <c r="URC129" s="77"/>
      <c r="URD129" s="77"/>
      <c r="URE129" s="77"/>
      <c r="URF129" s="77"/>
      <c r="URG129" s="77"/>
      <c r="URH129" s="77"/>
      <c r="URI129" s="77"/>
      <c r="URJ129" s="77"/>
      <c r="URK129" s="77"/>
      <c r="URL129" s="77"/>
      <c r="URM129" s="77"/>
      <c r="URN129" s="77"/>
      <c r="URO129" s="77"/>
      <c r="URP129" s="77"/>
      <c r="URQ129" s="77"/>
      <c r="URR129" s="77"/>
      <c r="URS129" s="77"/>
      <c r="URT129" s="77"/>
      <c r="URU129" s="77"/>
      <c r="URV129" s="77"/>
      <c r="URW129" s="77"/>
      <c r="URX129" s="77"/>
      <c r="URY129" s="77"/>
      <c r="URZ129" s="77"/>
      <c r="USA129" s="77"/>
      <c r="USB129" s="77"/>
      <c r="USC129" s="77"/>
      <c r="USD129" s="77"/>
      <c r="USE129" s="77"/>
      <c r="USF129" s="77"/>
      <c r="USG129" s="77"/>
      <c r="USH129" s="77"/>
      <c r="USI129" s="77"/>
      <c r="USJ129" s="77"/>
      <c r="USK129" s="77"/>
      <c r="USL129" s="77"/>
      <c r="USM129" s="77"/>
      <c r="USN129" s="77"/>
      <c r="USO129" s="77"/>
      <c r="USP129" s="77"/>
      <c r="USQ129" s="77"/>
      <c r="USR129" s="77"/>
      <c r="USS129" s="77"/>
      <c r="UST129" s="77"/>
      <c r="USU129" s="77"/>
      <c r="USV129" s="77"/>
      <c r="USW129" s="77"/>
      <c r="USX129" s="77"/>
      <c r="USY129" s="77"/>
      <c r="USZ129" s="77"/>
      <c r="UTA129" s="77"/>
      <c r="UTB129" s="77"/>
      <c r="UTC129" s="77"/>
      <c r="UTD129" s="77"/>
      <c r="UTE129" s="77"/>
      <c r="UTF129" s="77"/>
      <c r="UTG129" s="77"/>
      <c r="UTH129" s="77"/>
      <c r="UTI129" s="77"/>
      <c r="UTJ129" s="77"/>
      <c r="UTK129" s="77"/>
      <c r="UTL129" s="77"/>
      <c r="UTM129" s="77"/>
      <c r="UTN129" s="77"/>
      <c r="UTO129" s="77"/>
      <c r="UTP129" s="77"/>
      <c r="UTQ129" s="77"/>
      <c r="UTR129" s="77"/>
      <c r="UTS129" s="77"/>
      <c r="UTT129" s="77"/>
      <c r="UTU129" s="77"/>
      <c r="UTV129" s="77"/>
      <c r="UTW129" s="77"/>
      <c r="UTX129" s="77"/>
      <c r="UTY129" s="77"/>
      <c r="UTZ129" s="77"/>
      <c r="UUA129" s="77"/>
      <c r="UUB129" s="77"/>
      <c r="UUC129" s="77"/>
      <c r="UUD129" s="77"/>
      <c r="UUE129" s="77"/>
      <c r="UUF129" s="77"/>
      <c r="UUG129" s="77"/>
      <c r="UUH129" s="77"/>
      <c r="UUI129" s="77"/>
      <c r="UUJ129" s="77"/>
      <c r="UUK129" s="77"/>
      <c r="UUL129" s="77"/>
      <c r="UUM129" s="77"/>
      <c r="UUN129" s="77"/>
      <c r="UUO129" s="77"/>
      <c r="UUP129" s="77"/>
      <c r="UUQ129" s="77"/>
      <c r="UUR129" s="77"/>
      <c r="UUS129" s="77"/>
      <c r="UUT129" s="77"/>
      <c r="UUU129" s="77"/>
      <c r="UUV129" s="77"/>
      <c r="UUW129" s="77"/>
      <c r="UUX129" s="77"/>
      <c r="UUY129" s="77"/>
      <c r="UUZ129" s="77"/>
      <c r="UVA129" s="77"/>
      <c r="UVB129" s="77"/>
      <c r="UVC129" s="77"/>
      <c r="UVD129" s="77"/>
      <c r="UVE129" s="77"/>
      <c r="UVF129" s="77"/>
      <c r="UVG129" s="77"/>
      <c r="UVH129" s="77"/>
      <c r="UVI129" s="77"/>
      <c r="UVJ129" s="77"/>
      <c r="UVK129" s="77"/>
      <c r="UVL129" s="77"/>
      <c r="UVM129" s="77"/>
      <c r="UVN129" s="77"/>
      <c r="UVO129" s="77"/>
      <c r="UVP129" s="77"/>
      <c r="UVQ129" s="77"/>
      <c r="UVR129" s="77"/>
      <c r="UVS129" s="77"/>
      <c r="UVT129" s="77"/>
      <c r="UVU129" s="77"/>
      <c r="UVV129" s="77"/>
      <c r="UVW129" s="77"/>
      <c r="UVX129" s="77"/>
      <c r="UVY129" s="77"/>
      <c r="UVZ129" s="77"/>
      <c r="UWA129" s="77"/>
      <c r="UWB129" s="77"/>
      <c r="UWC129" s="77"/>
      <c r="UWD129" s="77"/>
      <c r="UWE129" s="77"/>
      <c r="UWF129" s="77"/>
      <c r="UWG129" s="77"/>
      <c r="UWH129" s="77"/>
      <c r="UWI129" s="77"/>
      <c r="UWJ129" s="77"/>
      <c r="UWK129" s="77"/>
      <c r="UWL129" s="77"/>
      <c r="UWM129" s="77"/>
      <c r="UWN129" s="77"/>
      <c r="UWO129" s="77"/>
      <c r="UWP129" s="77"/>
      <c r="UWQ129" s="77"/>
      <c r="UWR129" s="77"/>
      <c r="UWS129" s="77"/>
      <c r="UWT129" s="77"/>
      <c r="UWU129" s="77"/>
      <c r="UWV129" s="77"/>
      <c r="UWW129" s="77"/>
      <c r="UWX129" s="77"/>
      <c r="UWY129" s="77"/>
      <c r="UWZ129" s="77"/>
      <c r="UXA129" s="77"/>
      <c r="UXB129" s="77"/>
      <c r="UXC129" s="77"/>
      <c r="UXD129" s="77"/>
      <c r="UXE129" s="77"/>
      <c r="UXF129" s="77"/>
      <c r="UXG129" s="77"/>
      <c r="UXH129" s="77"/>
      <c r="UXI129" s="77"/>
      <c r="UXJ129" s="77"/>
      <c r="UXK129" s="77"/>
      <c r="UXL129" s="77"/>
      <c r="UXM129" s="77"/>
      <c r="UXN129" s="77"/>
      <c r="UXO129" s="77"/>
      <c r="UXP129" s="77"/>
      <c r="UXQ129" s="77"/>
      <c r="UXR129" s="77"/>
      <c r="UXS129" s="77"/>
      <c r="UXT129" s="77"/>
      <c r="UXU129" s="77"/>
      <c r="UXV129" s="77"/>
      <c r="UXW129" s="77"/>
      <c r="UXX129" s="77"/>
      <c r="UXY129" s="77"/>
      <c r="UXZ129" s="77"/>
      <c r="UYA129" s="77"/>
      <c r="UYB129" s="77"/>
      <c r="UYC129" s="77"/>
      <c r="UYD129" s="77"/>
      <c r="UYE129" s="77"/>
      <c r="UYF129" s="77"/>
      <c r="UYG129" s="77"/>
      <c r="UYH129" s="77"/>
      <c r="UYI129" s="77"/>
      <c r="UYJ129" s="77"/>
      <c r="UYK129" s="77"/>
      <c r="UYL129" s="77"/>
      <c r="UYM129" s="77"/>
      <c r="UYN129" s="77"/>
      <c r="UYO129" s="77"/>
      <c r="UYP129" s="77"/>
      <c r="UYQ129" s="77"/>
      <c r="UYR129" s="77"/>
      <c r="UYS129" s="77"/>
      <c r="UYT129" s="77"/>
      <c r="UYU129" s="77"/>
      <c r="UYV129" s="77"/>
      <c r="UYW129" s="77"/>
      <c r="UYX129" s="77"/>
      <c r="UYY129" s="77"/>
      <c r="UYZ129" s="77"/>
      <c r="UZA129" s="77"/>
      <c r="UZB129" s="77"/>
      <c r="UZC129" s="77"/>
      <c r="UZD129" s="77"/>
      <c r="UZE129" s="77"/>
      <c r="UZF129" s="77"/>
      <c r="UZG129" s="77"/>
      <c r="UZH129" s="77"/>
      <c r="UZI129" s="77"/>
      <c r="UZJ129" s="77"/>
      <c r="UZK129" s="77"/>
      <c r="UZL129" s="77"/>
      <c r="UZM129" s="77"/>
      <c r="UZN129" s="77"/>
      <c r="UZO129" s="77"/>
      <c r="UZP129" s="77"/>
      <c r="UZQ129" s="77"/>
      <c r="UZR129" s="77"/>
      <c r="UZS129" s="77"/>
      <c r="UZT129" s="77"/>
      <c r="UZU129" s="77"/>
      <c r="UZV129" s="77"/>
      <c r="UZW129" s="77"/>
      <c r="UZX129" s="77"/>
      <c r="UZY129" s="77"/>
      <c r="UZZ129" s="77"/>
      <c r="VAA129" s="77"/>
      <c r="VAB129" s="77"/>
      <c r="VAC129" s="77"/>
      <c r="VAD129" s="77"/>
      <c r="VAE129" s="77"/>
      <c r="VAF129" s="77"/>
      <c r="VAG129" s="77"/>
      <c r="VAH129" s="77"/>
      <c r="VAI129" s="77"/>
      <c r="VAJ129" s="77"/>
      <c r="VAK129" s="77"/>
      <c r="VAL129" s="77"/>
      <c r="VAM129" s="77"/>
      <c r="VAN129" s="77"/>
      <c r="VAO129" s="77"/>
      <c r="VAP129" s="77"/>
      <c r="VAQ129" s="77"/>
      <c r="VAR129" s="77"/>
      <c r="VAS129" s="77"/>
      <c r="VAT129" s="77"/>
      <c r="VAU129" s="77"/>
      <c r="VAV129" s="77"/>
      <c r="VAW129" s="77"/>
      <c r="VAX129" s="77"/>
      <c r="VAY129" s="77"/>
      <c r="VAZ129" s="77"/>
      <c r="VBA129" s="77"/>
      <c r="VBB129" s="77"/>
      <c r="VBC129" s="77"/>
      <c r="VBD129" s="77"/>
      <c r="VBE129" s="77"/>
      <c r="VBF129" s="77"/>
      <c r="VBG129" s="77"/>
      <c r="VBH129" s="77"/>
      <c r="VBI129" s="77"/>
      <c r="VBJ129" s="77"/>
      <c r="VBK129" s="77"/>
      <c r="VBL129" s="77"/>
      <c r="VBM129" s="77"/>
      <c r="VBN129" s="77"/>
      <c r="VBO129" s="77"/>
      <c r="VBP129" s="77"/>
      <c r="VBQ129" s="77"/>
      <c r="VBR129" s="77"/>
      <c r="VBS129" s="77"/>
      <c r="VBT129" s="77"/>
      <c r="VBU129" s="77"/>
      <c r="VBV129" s="77"/>
      <c r="VBW129" s="77"/>
      <c r="VBX129" s="77"/>
      <c r="VBY129" s="77"/>
      <c r="VBZ129" s="77"/>
      <c r="VCA129" s="77"/>
      <c r="VCB129" s="77"/>
      <c r="VCC129" s="77"/>
      <c r="VCD129" s="77"/>
      <c r="VCE129" s="77"/>
      <c r="VCF129" s="77"/>
      <c r="VCG129" s="77"/>
      <c r="VCH129" s="77"/>
      <c r="VCI129" s="77"/>
      <c r="VCJ129" s="77"/>
      <c r="VCK129" s="77"/>
      <c r="VCL129" s="77"/>
      <c r="VCM129" s="77"/>
      <c r="VCN129" s="77"/>
      <c r="VCO129" s="77"/>
      <c r="VCP129" s="77"/>
      <c r="VCQ129" s="77"/>
      <c r="VCR129" s="77"/>
      <c r="VCS129" s="77"/>
      <c r="VCT129" s="77"/>
      <c r="VCU129" s="77"/>
      <c r="VCV129" s="77"/>
      <c r="VCW129" s="77"/>
      <c r="VCX129" s="77"/>
      <c r="VCY129" s="77"/>
      <c r="VCZ129" s="77"/>
      <c r="VDA129" s="77"/>
      <c r="VDB129" s="77"/>
      <c r="VDC129" s="77"/>
      <c r="VDD129" s="77"/>
      <c r="VDE129" s="77"/>
      <c r="VDF129" s="77"/>
      <c r="VDG129" s="77"/>
      <c r="VDH129" s="77"/>
      <c r="VDI129" s="77"/>
      <c r="VDJ129" s="77"/>
      <c r="VDK129" s="77"/>
      <c r="VDL129" s="77"/>
      <c r="VDM129" s="77"/>
      <c r="VDN129" s="77"/>
      <c r="VDO129" s="77"/>
      <c r="VDP129" s="77"/>
      <c r="VDQ129" s="77"/>
      <c r="VDR129" s="77"/>
      <c r="VDS129" s="77"/>
      <c r="VDT129" s="77"/>
      <c r="VDU129" s="77"/>
      <c r="VDV129" s="77"/>
      <c r="VDW129" s="77"/>
      <c r="VDX129" s="77"/>
      <c r="VDY129" s="77"/>
      <c r="VDZ129" s="77"/>
      <c r="VEA129" s="77"/>
      <c r="VEB129" s="77"/>
      <c r="VEC129" s="77"/>
      <c r="VED129" s="77"/>
      <c r="VEE129" s="77"/>
      <c r="VEF129" s="77"/>
      <c r="VEG129" s="77"/>
      <c r="VEH129" s="77"/>
      <c r="VEI129" s="77"/>
      <c r="VEJ129" s="77"/>
      <c r="VEK129" s="77"/>
      <c r="VEL129" s="77"/>
      <c r="VEM129" s="77"/>
      <c r="VEN129" s="77"/>
      <c r="VEO129" s="77"/>
      <c r="VEP129" s="77"/>
      <c r="VEQ129" s="77"/>
      <c r="VER129" s="77"/>
      <c r="VES129" s="77"/>
      <c r="VET129" s="77"/>
      <c r="VEU129" s="77"/>
      <c r="VEV129" s="77"/>
      <c r="VEW129" s="77"/>
      <c r="VEX129" s="77"/>
      <c r="VEY129" s="77"/>
      <c r="VEZ129" s="77"/>
      <c r="VFA129" s="77"/>
      <c r="VFB129" s="77"/>
      <c r="VFC129" s="77"/>
      <c r="VFD129" s="77"/>
      <c r="VFE129" s="77"/>
      <c r="VFF129" s="77"/>
      <c r="VFG129" s="77"/>
      <c r="VFH129" s="77"/>
      <c r="VFI129" s="77"/>
      <c r="VFJ129" s="77"/>
      <c r="VFK129" s="77"/>
      <c r="VFL129" s="77"/>
      <c r="VFM129" s="77"/>
      <c r="VFN129" s="77"/>
      <c r="VFO129" s="77"/>
      <c r="VFP129" s="77"/>
      <c r="VFQ129" s="77"/>
      <c r="VFR129" s="77"/>
      <c r="VFS129" s="77"/>
      <c r="VFT129" s="77"/>
      <c r="VFU129" s="77"/>
      <c r="VFV129" s="77"/>
      <c r="VFW129" s="77"/>
      <c r="VFX129" s="77"/>
      <c r="VFY129" s="77"/>
      <c r="VFZ129" s="77"/>
      <c r="VGA129" s="77"/>
      <c r="VGB129" s="77"/>
      <c r="VGC129" s="77"/>
      <c r="VGD129" s="77"/>
      <c r="VGE129" s="77"/>
      <c r="VGF129" s="77"/>
      <c r="VGG129" s="77"/>
      <c r="VGH129" s="77"/>
      <c r="VGI129" s="77"/>
      <c r="VGJ129" s="77"/>
      <c r="VGK129" s="77"/>
      <c r="VGL129" s="77"/>
      <c r="VGM129" s="77"/>
      <c r="VGN129" s="77"/>
      <c r="VGO129" s="77"/>
      <c r="VGP129" s="77"/>
      <c r="VGQ129" s="77"/>
      <c r="VGR129" s="77"/>
      <c r="VGS129" s="77"/>
      <c r="VGT129" s="77"/>
      <c r="VGU129" s="77"/>
      <c r="VGV129" s="77"/>
      <c r="VGW129" s="77"/>
      <c r="VGX129" s="77"/>
      <c r="VGY129" s="77"/>
      <c r="VGZ129" s="77"/>
      <c r="VHA129" s="77"/>
      <c r="VHB129" s="77"/>
      <c r="VHC129" s="77"/>
      <c r="VHD129" s="77"/>
      <c r="VHE129" s="77"/>
      <c r="VHF129" s="77"/>
      <c r="VHG129" s="77"/>
      <c r="VHH129" s="77"/>
      <c r="VHI129" s="77"/>
      <c r="VHJ129" s="77"/>
      <c r="VHK129" s="77"/>
      <c r="VHL129" s="77"/>
      <c r="VHM129" s="77"/>
      <c r="VHN129" s="77"/>
      <c r="VHO129" s="77"/>
      <c r="VHP129" s="77"/>
      <c r="VHQ129" s="77"/>
      <c r="VHR129" s="77"/>
      <c r="VHS129" s="77"/>
      <c r="VHT129" s="77"/>
      <c r="VHU129" s="77"/>
      <c r="VHV129" s="77"/>
      <c r="VHW129" s="77"/>
      <c r="VHX129" s="77"/>
      <c r="VHY129" s="77"/>
      <c r="VHZ129" s="77"/>
      <c r="VIA129" s="77"/>
      <c r="VIB129" s="77"/>
      <c r="VIC129" s="77"/>
      <c r="VID129" s="77"/>
      <c r="VIE129" s="77"/>
      <c r="VIF129" s="77"/>
      <c r="VIG129" s="77"/>
      <c r="VIH129" s="77"/>
      <c r="VII129" s="77"/>
      <c r="VIJ129" s="77"/>
      <c r="VIK129" s="77"/>
      <c r="VIL129" s="77"/>
      <c r="VIM129" s="77"/>
      <c r="VIN129" s="77"/>
      <c r="VIO129" s="77"/>
      <c r="VIP129" s="77"/>
      <c r="VIQ129" s="77"/>
      <c r="VIR129" s="77"/>
      <c r="VIS129" s="77"/>
      <c r="VIT129" s="77"/>
      <c r="VIU129" s="77"/>
      <c r="VIV129" s="77"/>
      <c r="VIW129" s="77"/>
      <c r="VIX129" s="77"/>
      <c r="VIY129" s="77"/>
      <c r="VIZ129" s="77"/>
      <c r="VJA129" s="77"/>
      <c r="VJB129" s="77"/>
      <c r="VJC129" s="77"/>
      <c r="VJD129" s="77"/>
      <c r="VJE129" s="77"/>
      <c r="VJF129" s="77"/>
      <c r="VJG129" s="77"/>
      <c r="VJH129" s="77"/>
      <c r="VJI129" s="77"/>
      <c r="VJJ129" s="77"/>
      <c r="VJK129" s="77"/>
      <c r="VJL129" s="77"/>
      <c r="VJM129" s="77"/>
      <c r="VJN129" s="77"/>
      <c r="VJO129" s="77"/>
      <c r="VJP129" s="77"/>
      <c r="VJQ129" s="77"/>
      <c r="VJR129" s="77"/>
      <c r="VJS129" s="77"/>
      <c r="VJT129" s="77"/>
      <c r="VJU129" s="77"/>
      <c r="VJV129" s="77"/>
      <c r="VJW129" s="77"/>
      <c r="VJX129" s="77"/>
      <c r="VJY129" s="77"/>
      <c r="VJZ129" s="77"/>
      <c r="VKA129" s="77"/>
      <c r="VKB129" s="77"/>
      <c r="VKC129" s="77"/>
      <c r="VKD129" s="77"/>
      <c r="VKE129" s="77"/>
      <c r="VKF129" s="77"/>
      <c r="VKG129" s="77"/>
      <c r="VKH129" s="77"/>
      <c r="VKI129" s="77"/>
      <c r="VKJ129" s="77"/>
      <c r="VKK129" s="77"/>
      <c r="VKL129" s="77"/>
      <c r="VKM129" s="77"/>
      <c r="VKN129" s="77"/>
      <c r="VKO129" s="77"/>
      <c r="VKP129" s="77"/>
      <c r="VKQ129" s="77"/>
      <c r="VKR129" s="77"/>
      <c r="VKS129" s="77"/>
      <c r="VKT129" s="77"/>
      <c r="VKU129" s="77"/>
      <c r="VKV129" s="77"/>
      <c r="VKW129" s="77"/>
      <c r="VKX129" s="77"/>
      <c r="VKY129" s="77"/>
      <c r="VKZ129" s="77"/>
      <c r="VLA129" s="77"/>
      <c r="VLB129" s="77"/>
      <c r="VLC129" s="77"/>
      <c r="VLD129" s="77"/>
      <c r="VLE129" s="77"/>
      <c r="VLF129" s="77"/>
      <c r="VLG129" s="77"/>
      <c r="VLH129" s="77"/>
      <c r="VLI129" s="77"/>
      <c r="VLJ129" s="77"/>
      <c r="VLK129" s="77"/>
      <c r="VLL129" s="77"/>
      <c r="VLM129" s="77"/>
      <c r="VLN129" s="77"/>
      <c r="VLO129" s="77"/>
      <c r="VLP129" s="77"/>
      <c r="VLQ129" s="77"/>
      <c r="VLR129" s="77"/>
      <c r="VLS129" s="77"/>
      <c r="VLT129" s="77"/>
      <c r="VLU129" s="77"/>
      <c r="VLV129" s="77"/>
      <c r="VLW129" s="77"/>
      <c r="VLX129" s="77"/>
      <c r="VLY129" s="77"/>
      <c r="VLZ129" s="77"/>
      <c r="VMA129" s="77"/>
      <c r="VMB129" s="77"/>
      <c r="VMC129" s="77"/>
      <c r="VMD129" s="77"/>
      <c r="VME129" s="77"/>
      <c r="VMF129" s="77"/>
      <c r="VMG129" s="77"/>
      <c r="VMH129" s="77"/>
      <c r="VMI129" s="77"/>
      <c r="VMJ129" s="77"/>
      <c r="VMK129" s="77"/>
      <c r="VML129" s="77"/>
      <c r="VMM129" s="77"/>
      <c r="VMN129" s="77"/>
      <c r="VMO129" s="77"/>
      <c r="VMP129" s="77"/>
      <c r="VMQ129" s="77"/>
      <c r="VMR129" s="77"/>
      <c r="VMS129" s="77"/>
      <c r="VMT129" s="77"/>
      <c r="VMU129" s="77"/>
      <c r="VMV129" s="77"/>
      <c r="VMW129" s="77"/>
      <c r="VMX129" s="77"/>
      <c r="VMY129" s="77"/>
      <c r="VMZ129" s="77"/>
      <c r="VNA129" s="77"/>
      <c r="VNB129" s="77"/>
      <c r="VNC129" s="77"/>
      <c r="VND129" s="77"/>
      <c r="VNE129" s="77"/>
      <c r="VNF129" s="77"/>
      <c r="VNG129" s="77"/>
      <c r="VNH129" s="77"/>
      <c r="VNI129" s="77"/>
      <c r="VNJ129" s="77"/>
      <c r="VNK129" s="77"/>
      <c r="VNL129" s="77"/>
      <c r="VNM129" s="77"/>
      <c r="VNN129" s="77"/>
      <c r="VNO129" s="77"/>
      <c r="VNP129" s="77"/>
      <c r="VNQ129" s="77"/>
      <c r="VNR129" s="77"/>
      <c r="VNS129" s="77"/>
      <c r="VNT129" s="77"/>
      <c r="VNU129" s="77"/>
      <c r="VNV129" s="77"/>
      <c r="VNW129" s="77"/>
      <c r="VNX129" s="77"/>
      <c r="VNY129" s="77"/>
      <c r="VNZ129" s="77"/>
      <c r="VOA129" s="77"/>
      <c r="VOB129" s="77"/>
      <c r="VOC129" s="77"/>
      <c r="VOD129" s="77"/>
      <c r="VOE129" s="77"/>
      <c r="VOF129" s="77"/>
      <c r="VOG129" s="77"/>
      <c r="VOH129" s="77"/>
      <c r="VOI129" s="77"/>
      <c r="VOJ129" s="77"/>
      <c r="VOK129" s="77"/>
      <c r="VOL129" s="77"/>
      <c r="VOM129" s="77"/>
      <c r="VON129" s="77"/>
      <c r="VOO129" s="77"/>
      <c r="VOP129" s="77"/>
      <c r="VOQ129" s="77"/>
      <c r="VOR129" s="77"/>
      <c r="VOS129" s="77"/>
      <c r="VOT129" s="77"/>
      <c r="VOU129" s="77"/>
      <c r="VOV129" s="77"/>
      <c r="VOW129" s="77"/>
      <c r="VOX129" s="77"/>
      <c r="VOY129" s="77"/>
      <c r="VOZ129" s="77"/>
      <c r="VPA129" s="77"/>
      <c r="VPB129" s="77"/>
      <c r="VPC129" s="77"/>
      <c r="VPD129" s="77"/>
      <c r="VPE129" s="77"/>
      <c r="VPF129" s="77"/>
      <c r="VPG129" s="77"/>
      <c r="VPH129" s="77"/>
      <c r="VPI129" s="77"/>
      <c r="VPJ129" s="77"/>
      <c r="VPK129" s="77"/>
      <c r="VPL129" s="77"/>
      <c r="VPM129" s="77"/>
      <c r="VPN129" s="77"/>
      <c r="VPO129" s="77"/>
      <c r="VPP129" s="77"/>
      <c r="VPQ129" s="77"/>
      <c r="VPR129" s="77"/>
      <c r="VPS129" s="77"/>
      <c r="VPT129" s="77"/>
      <c r="VPU129" s="77"/>
      <c r="VPV129" s="77"/>
      <c r="VPW129" s="77"/>
      <c r="VPX129" s="77"/>
      <c r="VPY129" s="77"/>
      <c r="VPZ129" s="77"/>
      <c r="VQA129" s="77"/>
      <c r="VQB129" s="77"/>
      <c r="VQC129" s="77"/>
      <c r="VQD129" s="77"/>
      <c r="VQE129" s="77"/>
      <c r="VQF129" s="77"/>
      <c r="VQG129" s="77"/>
      <c r="VQH129" s="77"/>
      <c r="VQI129" s="77"/>
      <c r="VQJ129" s="77"/>
      <c r="VQK129" s="77"/>
      <c r="VQL129" s="77"/>
      <c r="VQM129" s="77"/>
      <c r="VQN129" s="77"/>
      <c r="VQO129" s="77"/>
      <c r="VQP129" s="77"/>
      <c r="VQQ129" s="77"/>
      <c r="VQR129" s="77"/>
      <c r="VQS129" s="77"/>
      <c r="VQT129" s="77"/>
      <c r="VQU129" s="77"/>
      <c r="VQV129" s="77"/>
      <c r="VQW129" s="77"/>
      <c r="VQX129" s="77"/>
      <c r="VQY129" s="77"/>
      <c r="VQZ129" s="77"/>
      <c r="VRA129" s="77"/>
      <c r="VRB129" s="77"/>
      <c r="VRC129" s="77"/>
      <c r="VRD129" s="77"/>
      <c r="VRE129" s="77"/>
      <c r="VRF129" s="77"/>
      <c r="VRG129" s="77"/>
      <c r="VRH129" s="77"/>
      <c r="VRI129" s="77"/>
      <c r="VRJ129" s="77"/>
      <c r="VRK129" s="77"/>
      <c r="VRL129" s="77"/>
      <c r="VRM129" s="77"/>
      <c r="VRN129" s="77"/>
      <c r="VRO129" s="77"/>
      <c r="VRP129" s="77"/>
      <c r="VRQ129" s="77"/>
      <c r="VRR129" s="77"/>
      <c r="VRS129" s="77"/>
      <c r="VRT129" s="77"/>
      <c r="VRU129" s="77"/>
      <c r="VRV129" s="77"/>
      <c r="VRW129" s="77"/>
      <c r="VRX129" s="77"/>
      <c r="VRY129" s="77"/>
      <c r="VRZ129" s="77"/>
      <c r="VSA129" s="77"/>
      <c r="VSB129" s="77"/>
      <c r="VSC129" s="77"/>
      <c r="VSD129" s="77"/>
      <c r="VSE129" s="77"/>
      <c r="VSF129" s="77"/>
      <c r="VSG129" s="77"/>
      <c r="VSH129" s="77"/>
      <c r="VSI129" s="77"/>
      <c r="VSJ129" s="77"/>
      <c r="VSK129" s="77"/>
      <c r="VSL129" s="77"/>
      <c r="VSM129" s="77"/>
      <c r="VSN129" s="77"/>
      <c r="VSO129" s="77"/>
      <c r="VSP129" s="77"/>
      <c r="VSQ129" s="77"/>
      <c r="VSR129" s="77"/>
      <c r="VSS129" s="77"/>
      <c r="VST129" s="77"/>
      <c r="VSU129" s="77"/>
      <c r="VSV129" s="77"/>
      <c r="VSW129" s="77"/>
      <c r="VSX129" s="77"/>
      <c r="VSY129" s="77"/>
      <c r="VSZ129" s="77"/>
      <c r="VTA129" s="77"/>
      <c r="VTB129" s="77"/>
      <c r="VTC129" s="77"/>
      <c r="VTD129" s="77"/>
      <c r="VTE129" s="77"/>
      <c r="VTF129" s="77"/>
      <c r="VTG129" s="77"/>
      <c r="VTH129" s="77"/>
      <c r="VTI129" s="77"/>
      <c r="VTJ129" s="77"/>
      <c r="VTK129" s="77"/>
      <c r="VTL129" s="77"/>
      <c r="VTM129" s="77"/>
      <c r="VTN129" s="77"/>
      <c r="VTO129" s="77"/>
      <c r="VTP129" s="77"/>
      <c r="VTQ129" s="77"/>
      <c r="VTR129" s="77"/>
      <c r="VTS129" s="77"/>
      <c r="VTT129" s="77"/>
      <c r="VTU129" s="77"/>
      <c r="VTV129" s="77"/>
      <c r="VTW129" s="77"/>
      <c r="VTX129" s="77"/>
      <c r="VTY129" s="77"/>
      <c r="VTZ129" s="77"/>
      <c r="VUA129" s="77"/>
      <c r="VUB129" s="77"/>
      <c r="VUC129" s="77"/>
      <c r="VUD129" s="77"/>
      <c r="VUE129" s="77"/>
      <c r="VUF129" s="77"/>
      <c r="VUG129" s="77"/>
      <c r="VUH129" s="77"/>
      <c r="VUI129" s="77"/>
      <c r="VUJ129" s="77"/>
      <c r="VUK129" s="77"/>
      <c r="VUL129" s="77"/>
      <c r="VUM129" s="77"/>
      <c r="VUN129" s="77"/>
      <c r="VUO129" s="77"/>
      <c r="VUP129" s="77"/>
      <c r="VUQ129" s="77"/>
      <c r="VUR129" s="77"/>
      <c r="VUS129" s="77"/>
      <c r="VUT129" s="77"/>
      <c r="VUU129" s="77"/>
      <c r="VUV129" s="77"/>
      <c r="VUW129" s="77"/>
      <c r="VUX129" s="77"/>
      <c r="VUY129" s="77"/>
      <c r="VUZ129" s="77"/>
      <c r="VVA129" s="77"/>
      <c r="VVB129" s="77"/>
      <c r="VVC129" s="77"/>
      <c r="VVD129" s="77"/>
      <c r="VVE129" s="77"/>
      <c r="VVF129" s="77"/>
      <c r="VVG129" s="77"/>
      <c r="VVH129" s="77"/>
      <c r="VVI129" s="77"/>
      <c r="VVJ129" s="77"/>
      <c r="VVK129" s="77"/>
      <c r="VVL129" s="77"/>
      <c r="VVM129" s="77"/>
      <c r="VVN129" s="77"/>
      <c r="VVO129" s="77"/>
      <c r="VVP129" s="77"/>
      <c r="VVQ129" s="77"/>
      <c r="VVR129" s="77"/>
      <c r="VVS129" s="77"/>
      <c r="VVT129" s="77"/>
      <c r="VVU129" s="77"/>
      <c r="VVV129" s="77"/>
      <c r="VVW129" s="77"/>
      <c r="VVX129" s="77"/>
      <c r="VVY129" s="77"/>
      <c r="VVZ129" s="77"/>
      <c r="VWA129" s="77"/>
      <c r="VWB129" s="77"/>
      <c r="VWC129" s="77"/>
      <c r="VWD129" s="77"/>
      <c r="VWE129" s="77"/>
      <c r="VWF129" s="77"/>
      <c r="VWG129" s="77"/>
      <c r="VWH129" s="77"/>
      <c r="VWI129" s="77"/>
      <c r="VWJ129" s="77"/>
      <c r="VWK129" s="77"/>
      <c r="VWL129" s="77"/>
      <c r="VWM129" s="77"/>
      <c r="VWN129" s="77"/>
      <c r="VWO129" s="77"/>
      <c r="VWP129" s="77"/>
      <c r="VWQ129" s="77"/>
      <c r="VWR129" s="77"/>
      <c r="VWS129" s="77"/>
      <c r="VWT129" s="77"/>
      <c r="VWU129" s="77"/>
      <c r="VWV129" s="77"/>
      <c r="VWW129" s="77"/>
      <c r="VWX129" s="77"/>
      <c r="VWY129" s="77"/>
      <c r="VWZ129" s="77"/>
      <c r="VXA129" s="77"/>
      <c r="VXB129" s="77"/>
      <c r="VXC129" s="77"/>
      <c r="VXD129" s="77"/>
      <c r="VXE129" s="77"/>
      <c r="VXF129" s="77"/>
      <c r="VXG129" s="77"/>
      <c r="VXH129" s="77"/>
      <c r="VXI129" s="77"/>
      <c r="VXJ129" s="77"/>
      <c r="VXK129" s="77"/>
      <c r="VXL129" s="77"/>
      <c r="VXM129" s="77"/>
      <c r="VXN129" s="77"/>
      <c r="VXO129" s="77"/>
      <c r="VXP129" s="77"/>
      <c r="VXQ129" s="77"/>
      <c r="VXR129" s="77"/>
      <c r="VXS129" s="77"/>
      <c r="VXT129" s="77"/>
      <c r="VXU129" s="77"/>
      <c r="VXV129" s="77"/>
      <c r="VXW129" s="77"/>
      <c r="VXX129" s="77"/>
      <c r="VXY129" s="77"/>
      <c r="VXZ129" s="77"/>
      <c r="VYA129" s="77"/>
      <c r="VYB129" s="77"/>
      <c r="VYC129" s="77"/>
      <c r="VYD129" s="77"/>
      <c r="VYE129" s="77"/>
      <c r="VYF129" s="77"/>
      <c r="VYG129" s="77"/>
      <c r="VYH129" s="77"/>
      <c r="VYI129" s="77"/>
      <c r="VYJ129" s="77"/>
      <c r="VYK129" s="77"/>
      <c r="VYL129" s="77"/>
      <c r="VYM129" s="77"/>
      <c r="VYN129" s="77"/>
      <c r="VYO129" s="77"/>
      <c r="VYP129" s="77"/>
      <c r="VYQ129" s="77"/>
      <c r="VYR129" s="77"/>
      <c r="VYS129" s="77"/>
      <c r="VYT129" s="77"/>
      <c r="VYU129" s="77"/>
      <c r="VYV129" s="77"/>
      <c r="VYW129" s="77"/>
      <c r="VYX129" s="77"/>
      <c r="VYY129" s="77"/>
      <c r="VYZ129" s="77"/>
      <c r="VZA129" s="77"/>
      <c r="VZB129" s="77"/>
      <c r="VZC129" s="77"/>
      <c r="VZD129" s="77"/>
      <c r="VZE129" s="77"/>
      <c r="VZF129" s="77"/>
      <c r="VZG129" s="77"/>
      <c r="VZH129" s="77"/>
      <c r="VZI129" s="77"/>
      <c r="VZJ129" s="77"/>
      <c r="VZK129" s="77"/>
      <c r="VZL129" s="77"/>
      <c r="VZM129" s="77"/>
      <c r="VZN129" s="77"/>
      <c r="VZO129" s="77"/>
      <c r="VZP129" s="77"/>
      <c r="VZQ129" s="77"/>
      <c r="VZR129" s="77"/>
      <c r="VZS129" s="77"/>
      <c r="VZT129" s="77"/>
      <c r="VZU129" s="77"/>
      <c r="VZV129" s="77"/>
      <c r="VZW129" s="77"/>
      <c r="VZX129" s="77"/>
      <c r="VZY129" s="77"/>
      <c r="VZZ129" s="77"/>
      <c r="WAA129" s="77"/>
      <c r="WAB129" s="77"/>
      <c r="WAC129" s="77"/>
      <c r="WAD129" s="77"/>
      <c r="WAE129" s="77"/>
      <c r="WAF129" s="77"/>
      <c r="WAG129" s="77"/>
      <c r="WAH129" s="77"/>
      <c r="WAI129" s="77"/>
      <c r="WAJ129" s="77"/>
      <c r="WAK129" s="77"/>
      <c r="WAL129" s="77"/>
      <c r="WAM129" s="77"/>
      <c r="WAN129" s="77"/>
      <c r="WAO129" s="77"/>
      <c r="WAP129" s="77"/>
      <c r="WAQ129" s="77"/>
      <c r="WAR129" s="77"/>
      <c r="WAS129" s="77"/>
      <c r="WAT129" s="77"/>
      <c r="WAU129" s="77"/>
      <c r="WAV129" s="77"/>
      <c r="WAW129" s="77"/>
      <c r="WAX129" s="77"/>
      <c r="WAY129" s="77"/>
      <c r="WAZ129" s="77"/>
      <c r="WBA129" s="77"/>
      <c r="WBB129" s="77"/>
      <c r="WBC129" s="77"/>
      <c r="WBD129" s="77"/>
      <c r="WBE129" s="77"/>
      <c r="WBF129" s="77"/>
      <c r="WBG129" s="77"/>
      <c r="WBH129" s="77"/>
      <c r="WBI129" s="77"/>
      <c r="WBJ129" s="77"/>
      <c r="WBK129" s="77"/>
      <c r="WBL129" s="77"/>
      <c r="WBM129" s="77"/>
      <c r="WBN129" s="77"/>
      <c r="WBO129" s="77"/>
      <c r="WBP129" s="77"/>
      <c r="WBQ129" s="77"/>
      <c r="WBR129" s="77"/>
      <c r="WBS129" s="77"/>
      <c r="WBT129" s="77"/>
      <c r="WBU129" s="77"/>
      <c r="WBV129" s="77"/>
      <c r="WBW129" s="77"/>
      <c r="WBX129" s="77"/>
      <c r="WBY129" s="77"/>
      <c r="WBZ129" s="77"/>
      <c r="WCA129" s="77"/>
      <c r="WCB129" s="77"/>
      <c r="WCC129" s="77"/>
      <c r="WCD129" s="77"/>
      <c r="WCE129" s="77"/>
      <c r="WCF129" s="77"/>
      <c r="WCG129" s="77"/>
      <c r="WCH129" s="77"/>
      <c r="WCI129" s="77"/>
      <c r="WCJ129" s="77"/>
      <c r="WCK129" s="77"/>
      <c r="WCL129" s="77"/>
      <c r="WCM129" s="77"/>
      <c r="WCN129" s="77"/>
      <c r="WCO129" s="77"/>
      <c r="WCP129" s="77"/>
      <c r="WCQ129" s="77"/>
      <c r="WCR129" s="77"/>
      <c r="WCS129" s="77"/>
      <c r="WCT129" s="77"/>
      <c r="WCU129" s="77"/>
      <c r="WCV129" s="77"/>
      <c r="WCW129" s="77"/>
      <c r="WCX129" s="77"/>
      <c r="WCY129" s="77"/>
      <c r="WCZ129" s="77"/>
      <c r="WDA129" s="77"/>
      <c r="WDB129" s="77"/>
      <c r="WDC129" s="77"/>
      <c r="WDD129" s="77"/>
      <c r="WDE129" s="77"/>
      <c r="WDF129" s="77"/>
      <c r="WDG129" s="77"/>
      <c r="WDH129" s="77"/>
      <c r="WDI129" s="77"/>
      <c r="WDJ129" s="77"/>
      <c r="WDK129" s="77"/>
      <c r="WDL129" s="77"/>
      <c r="WDM129" s="77"/>
      <c r="WDN129" s="77"/>
      <c r="WDO129" s="77"/>
      <c r="WDP129" s="77"/>
      <c r="WDQ129" s="77"/>
      <c r="WDR129" s="77"/>
      <c r="WDS129" s="77"/>
      <c r="WDT129" s="77"/>
      <c r="WDU129" s="77"/>
      <c r="WDV129" s="77"/>
      <c r="WDW129" s="77"/>
      <c r="WDX129" s="77"/>
      <c r="WDY129" s="77"/>
      <c r="WDZ129" s="77"/>
      <c r="WEA129" s="77"/>
      <c r="WEB129" s="77"/>
      <c r="WEC129" s="77"/>
      <c r="WED129" s="77"/>
      <c r="WEE129" s="77"/>
      <c r="WEF129" s="77"/>
      <c r="WEG129" s="77"/>
      <c r="WEH129" s="77"/>
      <c r="WEI129" s="77"/>
      <c r="WEJ129" s="77"/>
      <c r="WEK129" s="77"/>
      <c r="WEL129" s="77"/>
      <c r="WEM129" s="77"/>
      <c r="WEN129" s="77"/>
      <c r="WEO129" s="77"/>
      <c r="WEP129" s="77"/>
      <c r="WEQ129" s="77"/>
      <c r="WER129" s="77"/>
      <c r="WES129" s="77"/>
      <c r="WET129" s="77"/>
      <c r="WEU129" s="77"/>
      <c r="WEV129" s="77"/>
      <c r="WEW129" s="77"/>
      <c r="WEX129" s="77"/>
      <c r="WEY129" s="77"/>
      <c r="WEZ129" s="77"/>
      <c r="WFA129" s="77"/>
      <c r="WFB129" s="77"/>
      <c r="WFC129" s="77"/>
      <c r="WFD129" s="77"/>
      <c r="WFE129" s="77"/>
      <c r="WFF129" s="77"/>
      <c r="WFG129" s="77"/>
      <c r="WFH129" s="77"/>
      <c r="WFI129" s="77"/>
      <c r="WFJ129" s="77"/>
      <c r="WFK129" s="77"/>
      <c r="WFL129" s="77"/>
      <c r="WFM129" s="77"/>
      <c r="WFN129" s="77"/>
      <c r="WFO129" s="77"/>
      <c r="WFP129" s="77"/>
      <c r="WFQ129" s="77"/>
      <c r="WFR129" s="77"/>
      <c r="WFS129" s="77"/>
      <c r="WFT129" s="77"/>
      <c r="WFU129" s="77"/>
      <c r="WFV129" s="77"/>
      <c r="WFW129" s="77"/>
      <c r="WFX129" s="77"/>
      <c r="WFY129" s="77"/>
      <c r="WFZ129" s="77"/>
      <c r="WGA129" s="77"/>
      <c r="WGB129" s="77"/>
      <c r="WGC129" s="77"/>
      <c r="WGD129" s="77"/>
      <c r="WGE129" s="77"/>
      <c r="WGF129" s="77"/>
      <c r="WGG129" s="77"/>
      <c r="WGH129" s="77"/>
      <c r="WGI129" s="77"/>
      <c r="WGJ129" s="77"/>
      <c r="WGK129" s="77"/>
      <c r="WGL129" s="77"/>
      <c r="WGM129" s="77"/>
      <c r="WGN129" s="77"/>
      <c r="WGO129" s="77"/>
      <c r="WGP129" s="77"/>
      <c r="WGQ129" s="77"/>
      <c r="WGR129" s="77"/>
      <c r="WGS129" s="77"/>
      <c r="WGT129" s="77"/>
      <c r="WGU129" s="77"/>
      <c r="WGV129" s="77"/>
      <c r="WGW129" s="77"/>
      <c r="WGX129" s="77"/>
      <c r="WGY129" s="77"/>
      <c r="WGZ129" s="77"/>
      <c r="WHA129" s="77"/>
      <c r="WHB129" s="77"/>
      <c r="WHC129" s="77"/>
      <c r="WHD129" s="77"/>
      <c r="WHE129" s="77"/>
      <c r="WHF129" s="77"/>
      <c r="WHG129" s="77"/>
      <c r="WHH129" s="77"/>
      <c r="WHI129" s="77"/>
      <c r="WHJ129" s="77"/>
      <c r="WHK129" s="77"/>
      <c r="WHL129" s="77"/>
      <c r="WHM129" s="77"/>
      <c r="WHN129" s="77"/>
      <c r="WHO129" s="77"/>
      <c r="WHP129" s="77"/>
      <c r="WHQ129" s="77"/>
      <c r="WHR129" s="77"/>
      <c r="WHS129" s="77"/>
      <c r="WHT129" s="77"/>
      <c r="WHU129" s="77"/>
      <c r="WHV129" s="77"/>
      <c r="WHW129" s="77"/>
      <c r="WHX129" s="77"/>
      <c r="WHY129" s="77"/>
      <c r="WHZ129" s="77"/>
      <c r="WIA129" s="77"/>
      <c r="WIB129" s="77"/>
      <c r="WIC129" s="77"/>
      <c r="WID129" s="77"/>
      <c r="WIE129" s="77"/>
      <c r="WIF129" s="77"/>
      <c r="WIG129" s="77"/>
      <c r="WIH129" s="77"/>
      <c r="WII129" s="77"/>
      <c r="WIJ129" s="77"/>
      <c r="WIK129" s="77"/>
      <c r="WIL129" s="77"/>
      <c r="WIM129" s="77"/>
      <c r="WIN129" s="77"/>
      <c r="WIO129" s="77"/>
      <c r="WIP129" s="77"/>
      <c r="WIQ129" s="77"/>
      <c r="WIR129" s="77"/>
      <c r="WIS129" s="77"/>
      <c r="WIT129" s="77"/>
      <c r="WIU129" s="77"/>
      <c r="WIV129" s="77"/>
      <c r="WIW129" s="77"/>
      <c r="WIX129" s="77"/>
      <c r="WIY129" s="77"/>
      <c r="WIZ129" s="77"/>
      <c r="WJA129" s="77"/>
      <c r="WJB129" s="77"/>
      <c r="WJC129" s="77"/>
      <c r="WJD129" s="77"/>
      <c r="WJE129" s="77"/>
      <c r="WJF129" s="77"/>
      <c r="WJG129" s="77"/>
      <c r="WJH129" s="77"/>
      <c r="WJI129" s="77"/>
      <c r="WJJ129" s="77"/>
      <c r="WJK129" s="77"/>
      <c r="WJL129" s="77"/>
      <c r="WJM129" s="77"/>
      <c r="WJN129" s="77"/>
      <c r="WJO129" s="77"/>
      <c r="WJP129" s="77"/>
      <c r="WJQ129" s="77"/>
      <c r="WJR129" s="77"/>
      <c r="WJS129" s="77"/>
      <c r="WJT129" s="77"/>
      <c r="WJU129" s="77"/>
      <c r="WJV129" s="77"/>
      <c r="WJW129" s="77"/>
      <c r="WJX129" s="77"/>
      <c r="WJY129" s="77"/>
      <c r="WJZ129" s="77"/>
      <c r="WKA129" s="77"/>
      <c r="WKB129" s="77"/>
      <c r="WKC129" s="77"/>
      <c r="WKD129" s="77"/>
      <c r="WKE129" s="77"/>
      <c r="WKF129" s="77"/>
      <c r="WKG129" s="77"/>
      <c r="WKH129" s="77"/>
      <c r="WKI129" s="77"/>
      <c r="WKJ129" s="77"/>
      <c r="WKK129" s="77"/>
      <c r="WKL129" s="77"/>
      <c r="WKM129" s="77"/>
      <c r="WKN129" s="77"/>
      <c r="WKO129" s="77"/>
      <c r="WKP129" s="77"/>
      <c r="WKQ129" s="77"/>
      <c r="WKR129" s="77"/>
      <c r="WKS129" s="77"/>
      <c r="WKT129" s="77"/>
      <c r="WKU129" s="77"/>
      <c r="WKV129" s="77"/>
      <c r="WKW129" s="77"/>
      <c r="WKX129" s="77"/>
      <c r="WKY129" s="77"/>
      <c r="WKZ129" s="77"/>
      <c r="WLA129" s="77"/>
      <c r="WLB129" s="77"/>
      <c r="WLC129" s="77"/>
      <c r="WLD129" s="77"/>
      <c r="WLE129" s="77"/>
      <c r="WLF129" s="77"/>
      <c r="WLG129" s="77"/>
      <c r="WLH129" s="77"/>
      <c r="WLI129" s="77"/>
      <c r="WLJ129" s="77"/>
      <c r="WLK129" s="77"/>
      <c r="WLL129" s="77"/>
      <c r="WLM129" s="77"/>
      <c r="WLN129" s="77"/>
      <c r="WLO129" s="77"/>
      <c r="WLP129" s="77"/>
      <c r="WLQ129" s="77"/>
      <c r="WLR129" s="77"/>
      <c r="WLS129" s="77"/>
      <c r="WLT129" s="77"/>
      <c r="WLU129" s="77"/>
      <c r="WLV129" s="77"/>
      <c r="WLW129" s="77"/>
      <c r="WLX129" s="77"/>
      <c r="WLY129" s="77"/>
      <c r="WLZ129" s="77"/>
      <c r="WMA129" s="77"/>
      <c r="WMB129" s="77"/>
      <c r="WMC129" s="77"/>
      <c r="WMD129" s="77"/>
      <c r="WME129" s="77"/>
      <c r="WMF129" s="77"/>
      <c r="WMG129" s="77"/>
      <c r="WMH129" s="77"/>
      <c r="WMI129" s="77"/>
      <c r="WMJ129" s="77"/>
      <c r="WMK129" s="77"/>
      <c r="WML129" s="77"/>
      <c r="WMM129" s="77"/>
      <c r="WMN129" s="77"/>
      <c r="WMO129" s="77"/>
      <c r="WMP129" s="77"/>
      <c r="WMQ129" s="77"/>
      <c r="WMR129" s="77"/>
      <c r="WMS129" s="77"/>
      <c r="WMT129" s="77"/>
      <c r="WMU129" s="77"/>
      <c r="WMV129" s="77"/>
      <c r="WMW129" s="77"/>
      <c r="WMX129" s="77"/>
      <c r="WMY129" s="77"/>
      <c r="WMZ129" s="77"/>
      <c r="WNA129" s="77"/>
      <c r="WNB129" s="77"/>
      <c r="WNC129" s="77"/>
      <c r="WND129" s="77"/>
      <c r="WNE129" s="77"/>
      <c r="WNF129" s="77"/>
      <c r="WNG129" s="77"/>
      <c r="WNH129" s="77"/>
      <c r="WNI129" s="77"/>
      <c r="WNJ129" s="77"/>
      <c r="WNK129" s="77"/>
      <c r="WNL129" s="77"/>
      <c r="WNM129" s="77"/>
      <c r="WNN129" s="77"/>
      <c r="WNO129" s="77"/>
      <c r="WNP129" s="77"/>
      <c r="WNQ129" s="77"/>
      <c r="WNR129" s="77"/>
      <c r="WNS129" s="77"/>
      <c r="WNT129" s="77"/>
      <c r="WNU129" s="77"/>
      <c r="WNV129" s="77"/>
      <c r="WNW129" s="77"/>
      <c r="WNX129" s="77"/>
      <c r="WNY129" s="77"/>
      <c r="WNZ129" s="77"/>
      <c r="WOA129" s="77"/>
      <c r="WOB129" s="77"/>
      <c r="WOC129" s="77"/>
      <c r="WOD129" s="77"/>
      <c r="WOE129" s="77"/>
      <c r="WOF129" s="77"/>
      <c r="WOG129" s="77"/>
      <c r="WOH129" s="77"/>
      <c r="WOI129" s="77"/>
      <c r="WOJ129" s="77"/>
      <c r="WOK129" s="77"/>
      <c r="WOL129" s="77"/>
      <c r="WOM129" s="77"/>
      <c r="WON129" s="77"/>
      <c r="WOO129" s="77"/>
      <c r="WOP129" s="77"/>
      <c r="WOQ129" s="77"/>
      <c r="WOR129" s="77"/>
      <c r="WOS129" s="77"/>
      <c r="WOT129" s="77"/>
      <c r="WOU129" s="77"/>
      <c r="WOV129" s="77"/>
      <c r="WOW129" s="77"/>
      <c r="WOX129" s="77"/>
      <c r="WOY129" s="77"/>
      <c r="WOZ129" s="77"/>
      <c r="WPA129" s="77"/>
      <c r="WPB129" s="77"/>
      <c r="WPC129" s="77"/>
      <c r="WPD129" s="77"/>
      <c r="WPE129" s="77"/>
      <c r="WPF129" s="77"/>
      <c r="WPG129" s="77"/>
      <c r="WPH129" s="77"/>
      <c r="WPI129" s="77"/>
      <c r="WPJ129" s="77"/>
      <c r="WPK129" s="77"/>
      <c r="WPL129" s="77"/>
      <c r="WPM129" s="77"/>
      <c r="WPN129" s="77"/>
      <c r="WPO129" s="77"/>
      <c r="WPP129" s="77"/>
      <c r="WPQ129" s="77"/>
      <c r="WPR129" s="77"/>
      <c r="WPS129" s="77"/>
      <c r="WPT129" s="77"/>
      <c r="WPU129" s="77"/>
      <c r="WPV129" s="77"/>
      <c r="WPW129" s="77"/>
      <c r="WPX129" s="77"/>
      <c r="WPY129" s="77"/>
      <c r="WPZ129" s="77"/>
      <c r="WQA129" s="77"/>
      <c r="WQB129" s="77"/>
      <c r="WQC129" s="77"/>
      <c r="WQD129" s="77"/>
      <c r="WQE129" s="77"/>
      <c r="WQF129" s="77"/>
      <c r="WQG129" s="77"/>
      <c r="WQH129" s="77"/>
      <c r="WQI129" s="77"/>
      <c r="WQJ129" s="77"/>
      <c r="WQK129" s="77"/>
      <c r="WQL129" s="77"/>
      <c r="WQM129" s="77"/>
      <c r="WQN129" s="77"/>
      <c r="WQO129" s="77"/>
      <c r="WQP129" s="77"/>
      <c r="WQQ129" s="77"/>
      <c r="WQR129" s="77"/>
      <c r="WQS129" s="77"/>
      <c r="WQT129" s="77"/>
      <c r="WQU129" s="77"/>
      <c r="WQV129" s="77"/>
      <c r="WQW129" s="77"/>
      <c r="WQX129" s="77"/>
      <c r="WQY129" s="77"/>
      <c r="WQZ129" s="77"/>
      <c r="WRA129" s="77"/>
      <c r="WRB129" s="77"/>
      <c r="WRC129" s="77"/>
      <c r="WRD129" s="77"/>
      <c r="WRE129" s="77"/>
      <c r="WRF129" s="77"/>
      <c r="WRG129" s="77"/>
      <c r="WRH129" s="77"/>
      <c r="WRI129" s="77"/>
      <c r="WRJ129" s="77"/>
      <c r="WRK129" s="77"/>
      <c r="WRL129" s="77"/>
      <c r="WRM129" s="77"/>
      <c r="WRN129" s="77"/>
      <c r="WRO129" s="77"/>
      <c r="WRP129" s="77"/>
      <c r="WRQ129" s="77"/>
      <c r="WRR129" s="77"/>
      <c r="WRS129" s="77"/>
      <c r="WRT129" s="77"/>
      <c r="WRU129" s="77"/>
      <c r="WRV129" s="77"/>
      <c r="WRW129" s="77"/>
      <c r="WRX129" s="77"/>
      <c r="WRY129" s="77"/>
      <c r="WRZ129" s="77"/>
      <c r="WSA129" s="77"/>
      <c r="WSB129" s="77"/>
      <c r="WSC129" s="77"/>
      <c r="WSD129" s="77"/>
      <c r="WSE129" s="77"/>
      <c r="WSF129" s="77"/>
      <c r="WSG129" s="77"/>
      <c r="WSH129" s="77"/>
      <c r="WSI129" s="77"/>
      <c r="WSJ129" s="77"/>
      <c r="WSK129" s="77"/>
      <c r="WSL129" s="77"/>
      <c r="WSM129" s="77"/>
      <c r="WSN129" s="77"/>
      <c r="WSO129" s="77"/>
      <c r="WSP129" s="77"/>
      <c r="WSQ129" s="77"/>
      <c r="WSR129" s="77"/>
      <c r="WSS129" s="77"/>
      <c r="WST129" s="77"/>
      <c r="WSU129" s="77"/>
      <c r="WSV129" s="77"/>
      <c r="WSW129" s="77"/>
      <c r="WSX129" s="77"/>
      <c r="WSY129" s="77"/>
      <c r="WSZ129" s="77"/>
      <c r="WTA129" s="77"/>
      <c r="WTB129" s="77"/>
      <c r="WTC129" s="77"/>
      <c r="WTD129" s="77"/>
      <c r="WTE129" s="77"/>
      <c r="WTF129" s="77"/>
      <c r="WTG129" s="77"/>
      <c r="WTH129" s="77"/>
      <c r="WTI129" s="77"/>
      <c r="WTJ129" s="77"/>
      <c r="WTK129" s="77"/>
      <c r="WTL129" s="77"/>
      <c r="WTM129" s="77"/>
      <c r="WTN129" s="77"/>
      <c r="WTO129" s="77"/>
      <c r="WTP129" s="77"/>
      <c r="WTQ129" s="77"/>
      <c r="WTR129" s="77"/>
      <c r="WTS129" s="77"/>
      <c r="WTT129" s="77"/>
      <c r="WTU129" s="77"/>
      <c r="WTV129" s="77"/>
      <c r="WTW129" s="77"/>
      <c r="WTX129" s="77"/>
      <c r="WTY129" s="77"/>
      <c r="WTZ129" s="77"/>
      <c r="WUA129" s="77"/>
      <c r="WUB129" s="77"/>
      <c r="WUC129" s="77"/>
      <c r="WUD129" s="77"/>
      <c r="WUE129" s="77"/>
      <c r="WUF129" s="77"/>
      <c r="WUG129" s="77"/>
      <c r="WUH129" s="77"/>
      <c r="WUI129" s="77"/>
      <c r="WUJ129" s="77"/>
      <c r="WUK129" s="77"/>
      <c r="WUL129" s="77"/>
      <c r="WUM129" s="77"/>
      <c r="WUN129" s="77"/>
      <c r="WUO129" s="77"/>
      <c r="WUP129" s="77"/>
      <c r="WUQ129" s="77"/>
      <c r="WUR129" s="77"/>
      <c r="WUS129" s="77"/>
      <c r="WUT129" s="77"/>
      <c r="WUU129" s="77"/>
      <c r="WUV129" s="77"/>
      <c r="WUW129" s="77"/>
      <c r="WUX129" s="77"/>
      <c r="WUY129" s="77"/>
      <c r="WUZ129" s="77"/>
      <c r="WVA129" s="77"/>
      <c r="WVB129" s="77"/>
      <c r="WVC129" s="77"/>
      <c r="WVD129" s="77"/>
      <c r="WVE129" s="77"/>
      <c r="WVF129" s="77"/>
      <c r="WVG129" s="77"/>
      <c r="WVH129" s="77"/>
      <c r="WVI129" s="77"/>
      <c r="WVJ129" s="77"/>
      <c r="WVK129" s="77"/>
      <c r="WVL129" s="77"/>
      <c r="WVM129" s="77"/>
      <c r="WVN129" s="77"/>
      <c r="WVO129" s="77"/>
      <c r="WVP129" s="77"/>
      <c r="WVQ129" s="77"/>
      <c r="WVR129" s="77"/>
      <c r="WVS129" s="77"/>
      <c r="WVT129" s="77"/>
      <c r="WVU129" s="77"/>
      <c r="WVV129" s="77"/>
      <c r="WVW129" s="77"/>
      <c r="WVX129" s="77"/>
      <c r="WVY129" s="77"/>
      <c r="WVZ129" s="77"/>
      <c r="WWA129" s="77"/>
      <c r="WWB129" s="77"/>
      <c r="WWC129" s="77"/>
      <c r="WWD129" s="77"/>
      <c r="WWE129" s="77"/>
      <c r="WWF129" s="77"/>
      <c r="WWG129" s="77"/>
      <c r="WWH129" s="77"/>
      <c r="WWI129" s="77"/>
      <c r="WWJ129" s="77"/>
      <c r="WWK129" s="77"/>
      <c r="WWL129" s="77"/>
      <c r="WWM129" s="77"/>
      <c r="WWN129" s="77"/>
      <c r="WWO129" s="77"/>
      <c r="WWP129" s="77"/>
      <c r="WWQ129" s="77"/>
      <c r="WWR129" s="77"/>
      <c r="WWS129" s="77"/>
      <c r="WWT129" s="77"/>
      <c r="WWU129" s="77"/>
      <c r="WWV129" s="77"/>
      <c r="WWW129" s="77"/>
      <c r="WWX129" s="77"/>
      <c r="WWY129" s="77"/>
      <c r="WWZ129" s="77"/>
      <c r="WXA129" s="77"/>
      <c r="WXB129" s="77"/>
      <c r="WXC129" s="77"/>
      <c r="WXD129" s="77"/>
      <c r="WXE129" s="77"/>
      <c r="WXF129" s="77"/>
      <c r="WXG129" s="77"/>
      <c r="WXH129" s="77"/>
      <c r="WXI129" s="77"/>
      <c r="WXJ129" s="77"/>
      <c r="WXK129" s="77"/>
      <c r="WXL129" s="77"/>
      <c r="WXM129" s="77"/>
      <c r="WXN129" s="77"/>
      <c r="WXO129" s="77"/>
      <c r="WXP129" s="77"/>
      <c r="WXQ129" s="77"/>
      <c r="WXR129" s="77"/>
      <c r="WXS129" s="77"/>
      <c r="WXT129" s="77"/>
      <c r="WXU129" s="77"/>
      <c r="WXV129" s="77"/>
      <c r="WXW129" s="77"/>
      <c r="WXX129" s="77"/>
      <c r="WXY129" s="77"/>
      <c r="WXZ129" s="77"/>
      <c r="WYA129" s="77"/>
      <c r="WYB129" s="77"/>
      <c r="WYC129" s="77"/>
      <c r="WYD129" s="77"/>
      <c r="WYE129" s="77"/>
      <c r="WYF129" s="77"/>
      <c r="WYG129" s="77"/>
      <c r="WYH129" s="77"/>
      <c r="WYI129" s="77"/>
      <c r="WYJ129" s="77"/>
      <c r="WYK129" s="77"/>
      <c r="WYL129" s="77"/>
      <c r="WYM129" s="77"/>
      <c r="WYN129" s="77"/>
      <c r="WYO129" s="77"/>
      <c r="WYP129" s="77"/>
      <c r="WYQ129" s="77"/>
      <c r="WYR129" s="77"/>
      <c r="WYS129" s="77"/>
      <c r="WYT129" s="77"/>
      <c r="WYU129" s="77"/>
      <c r="WYV129" s="77"/>
      <c r="WYW129" s="77"/>
      <c r="WYX129" s="77"/>
      <c r="WYY129" s="77"/>
      <c r="WYZ129" s="77"/>
      <c r="WZA129" s="77"/>
      <c r="WZB129" s="77"/>
      <c r="WZC129" s="77"/>
      <c r="WZD129" s="77"/>
      <c r="WZE129" s="77"/>
      <c r="WZF129" s="77"/>
      <c r="WZG129" s="77"/>
      <c r="WZH129" s="77"/>
      <c r="WZI129" s="77"/>
      <c r="WZJ129" s="77"/>
      <c r="WZK129" s="77"/>
      <c r="WZL129" s="77"/>
      <c r="WZM129" s="77"/>
      <c r="WZN129" s="77"/>
      <c r="WZO129" s="77"/>
      <c r="WZP129" s="77"/>
      <c r="WZQ129" s="77"/>
      <c r="WZR129" s="77"/>
      <c r="WZS129" s="77"/>
      <c r="WZT129" s="77"/>
      <c r="WZU129" s="77"/>
      <c r="WZV129" s="77"/>
      <c r="WZW129" s="77"/>
      <c r="WZX129" s="77"/>
      <c r="WZY129" s="77"/>
      <c r="WZZ129" s="77"/>
      <c r="XAA129" s="77"/>
      <c r="XAB129" s="77"/>
      <c r="XAC129" s="77"/>
      <c r="XAD129" s="77"/>
      <c r="XAE129" s="77"/>
      <c r="XAF129" s="77"/>
      <c r="XAG129" s="77"/>
      <c r="XAH129" s="77"/>
      <c r="XAI129" s="77"/>
      <c r="XAJ129" s="77"/>
      <c r="XAK129" s="77"/>
      <c r="XAL129" s="77"/>
      <c r="XAM129" s="77"/>
      <c r="XAN129" s="77"/>
      <c r="XAO129" s="77"/>
      <c r="XAP129" s="77"/>
      <c r="XAQ129" s="77"/>
      <c r="XAR129" s="77"/>
      <c r="XAS129" s="77"/>
      <c r="XAT129" s="77"/>
      <c r="XAU129" s="77"/>
      <c r="XAV129" s="77"/>
      <c r="XAW129" s="77"/>
      <c r="XAX129" s="77"/>
      <c r="XAY129" s="77"/>
      <c r="XAZ129" s="77"/>
      <c r="XBA129" s="77"/>
      <c r="XBB129" s="77"/>
      <c r="XBC129" s="77"/>
      <c r="XBD129" s="77"/>
      <c r="XBE129" s="77"/>
      <c r="XBF129" s="77"/>
      <c r="XBG129" s="77"/>
      <c r="XBH129" s="77"/>
      <c r="XBI129" s="77"/>
      <c r="XBJ129" s="77"/>
      <c r="XBK129" s="77"/>
      <c r="XBL129" s="77"/>
      <c r="XBM129" s="77"/>
      <c r="XBN129" s="77"/>
      <c r="XBO129" s="77"/>
      <c r="XBP129" s="77"/>
      <c r="XBQ129" s="77"/>
      <c r="XBR129" s="77"/>
      <c r="XBS129" s="77"/>
      <c r="XBT129" s="77"/>
      <c r="XBU129" s="77"/>
      <c r="XBV129" s="77"/>
      <c r="XBW129" s="77"/>
      <c r="XBX129" s="77"/>
      <c r="XBY129" s="77"/>
      <c r="XBZ129" s="77"/>
      <c r="XCA129" s="77"/>
      <c r="XCB129" s="77"/>
      <c r="XCC129" s="77"/>
      <c r="XCD129" s="77"/>
      <c r="XCE129" s="77"/>
      <c r="XCF129" s="77"/>
      <c r="XCG129" s="77"/>
      <c r="XCH129" s="77"/>
      <c r="XCI129" s="77"/>
      <c r="XCJ129" s="77"/>
      <c r="XCK129" s="77"/>
      <c r="XCL129" s="77"/>
      <c r="XCM129" s="77"/>
      <c r="XCN129" s="77"/>
      <c r="XCO129" s="77"/>
      <c r="XCP129" s="77"/>
      <c r="XCQ129" s="77"/>
      <c r="XCR129" s="77"/>
      <c r="XCS129" s="77"/>
      <c r="XCT129" s="77"/>
      <c r="XCU129" s="77"/>
      <c r="XCV129" s="77"/>
      <c r="XCW129" s="77"/>
      <c r="XCX129" s="77"/>
      <c r="XCY129" s="77"/>
      <c r="XCZ129" s="77"/>
      <c r="XDA129" s="77"/>
      <c r="XDB129" s="77"/>
      <c r="XDC129" s="77"/>
      <c r="XDD129" s="77"/>
      <c r="XDE129" s="77"/>
      <c r="XDF129" s="77"/>
      <c r="XDG129" s="77"/>
      <c r="XDH129" s="77"/>
      <c r="XDI129" s="77"/>
      <c r="XDJ129" s="77"/>
      <c r="XDK129" s="77"/>
      <c r="XDL129" s="77"/>
      <c r="XDM129" s="77"/>
      <c r="XDN129" s="77"/>
      <c r="XDO129" s="77"/>
      <c r="XDP129" s="77"/>
      <c r="XDQ129" s="77"/>
      <c r="XDR129" s="77"/>
      <c r="XDS129" s="77"/>
      <c r="XDT129" s="77"/>
      <c r="XDU129" s="77"/>
      <c r="XDV129" s="77"/>
      <c r="XDW129" s="77"/>
      <c r="XDX129" s="77"/>
      <c r="XDY129" s="77"/>
      <c r="XDZ129" s="77"/>
      <c r="XEA129" s="77"/>
      <c r="XEB129" s="77"/>
      <c r="XEC129" s="77"/>
      <c r="XED129" s="77"/>
      <c r="XEE129" s="77"/>
      <c r="XEF129" s="77"/>
      <c r="XEG129" s="77"/>
      <c r="XEH129" s="77"/>
      <c r="XEI129" s="77"/>
      <c r="XEJ129" s="77"/>
      <c r="XEK129" s="77"/>
      <c r="XEL129" s="77"/>
      <c r="XEM129" s="77"/>
      <c r="XEN129" s="77"/>
      <c r="XEO129" s="77"/>
      <c r="XEP129" s="77"/>
      <c r="XEQ129" s="77"/>
      <c r="XER129" s="77"/>
      <c r="XES129" s="77"/>
      <c r="XET129" s="77"/>
      <c r="XEU129" s="77"/>
      <c r="XEV129" s="77"/>
      <c r="XEW129" s="77"/>
      <c r="XEX129" s="77"/>
      <c r="XEY129" s="77"/>
      <c r="XEZ129" s="77"/>
      <c r="XFA129" s="77"/>
      <c r="XFB129" s="77"/>
      <c r="XFC129" s="77"/>
      <c r="XFD129" s="77"/>
    </row>
    <row r="130" spans="1:16384" ht="24" x14ac:dyDescent="0.25">
      <c r="A130" s="2"/>
      <c r="B130" s="2"/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6"/>
      <c r="Y130" s="56"/>
      <c r="Z130" s="56"/>
    </row>
    <row r="131" spans="1:16384" ht="15.75" x14ac:dyDescent="0.25">
      <c r="A131" s="411"/>
      <c r="B131" s="460"/>
    </row>
  </sheetData>
  <mergeCells count="122">
    <mergeCell ref="C1:U4"/>
    <mergeCell ref="V1:AF1"/>
    <mergeCell ref="V2:AF2"/>
    <mergeCell ref="V3:AF3"/>
    <mergeCell ref="V4:AF4"/>
    <mergeCell ref="C5:L5"/>
    <mergeCell ref="M5:V5"/>
    <mergeCell ref="AB6:AF6"/>
    <mergeCell ref="A7:A9"/>
    <mergeCell ref="B7:B9"/>
    <mergeCell ref="D7:G7"/>
    <mergeCell ref="H7:L8"/>
    <mergeCell ref="M7:Q8"/>
    <mergeCell ref="A5:B5"/>
    <mergeCell ref="W5:AF5"/>
    <mergeCell ref="A6:B6"/>
    <mergeCell ref="C6:G6"/>
    <mergeCell ref="H6:L6"/>
    <mergeCell ref="M6:V6"/>
    <mergeCell ref="W6:AA6"/>
    <mergeCell ref="E8:G8"/>
    <mergeCell ref="R7:V8"/>
    <mergeCell ref="W7:AA8"/>
    <mergeCell ref="AB7:AF8"/>
    <mergeCell ref="C8:D8"/>
    <mergeCell ref="A20:A23"/>
    <mergeCell ref="A12:B12"/>
    <mergeCell ref="C12:E12"/>
    <mergeCell ref="H12:J12"/>
    <mergeCell ref="M12:O12"/>
    <mergeCell ref="R12:T12"/>
    <mergeCell ref="W12:Y12"/>
    <mergeCell ref="AB12:AD12"/>
    <mergeCell ref="C16:G16"/>
    <mergeCell ref="H16:L16"/>
    <mergeCell ref="M16:V16"/>
    <mergeCell ref="W16:AA16"/>
    <mergeCell ref="AB16:AF16"/>
    <mergeCell ref="A17:A19"/>
    <mergeCell ref="B17:B19"/>
    <mergeCell ref="D17:G17"/>
    <mergeCell ref="H17:L18"/>
    <mergeCell ref="M17:Q18"/>
    <mergeCell ref="R17:V18"/>
    <mergeCell ref="W17:AA18"/>
    <mergeCell ref="AB17:AF18"/>
    <mergeCell ref="C18:D18"/>
    <mergeCell ref="E18:G18"/>
    <mergeCell ref="W24:Y24"/>
    <mergeCell ref="AB24:AD24"/>
    <mergeCell ref="A25:B25"/>
    <mergeCell ref="A68:AF68"/>
    <mergeCell ref="E69:I69"/>
    <mergeCell ref="L69:M69"/>
    <mergeCell ref="N69:O69"/>
    <mergeCell ref="P69:U69"/>
    <mergeCell ref="X69:AB69"/>
    <mergeCell ref="AE69:AF69"/>
    <mergeCell ref="A24:B24"/>
    <mergeCell ref="C24:E24"/>
    <mergeCell ref="H24:J24"/>
    <mergeCell ref="M24:O24"/>
    <mergeCell ref="R24:T24"/>
    <mergeCell ref="X72:AB72"/>
    <mergeCell ref="E73:I73"/>
    <mergeCell ref="N73:O73"/>
    <mergeCell ref="P73:U73"/>
    <mergeCell ref="X73:AB73"/>
    <mergeCell ref="E70:I70"/>
    <mergeCell ref="N70:O70"/>
    <mergeCell ref="P70:U70"/>
    <mergeCell ref="X70:AB70"/>
    <mergeCell ref="E71:I71"/>
    <mergeCell ref="N71:O71"/>
    <mergeCell ref="P71:U71"/>
    <mergeCell ref="X71:AB71"/>
    <mergeCell ref="N74:O74"/>
    <mergeCell ref="P74:U74"/>
    <mergeCell ref="N75:O75"/>
    <mergeCell ref="P75:U75"/>
    <mergeCell ref="N76:O76"/>
    <mergeCell ref="P76:U76"/>
    <mergeCell ref="E72:I72"/>
    <mergeCell ref="N72:O72"/>
    <mergeCell ref="P72:U72"/>
    <mergeCell ref="N80:O80"/>
    <mergeCell ref="P80:U80"/>
    <mergeCell ref="N81:O81"/>
    <mergeCell ref="P81:U81"/>
    <mergeCell ref="N82:O82"/>
    <mergeCell ref="P82:U82"/>
    <mergeCell ref="N77:O77"/>
    <mergeCell ref="P77:U77"/>
    <mergeCell ref="N78:O78"/>
    <mergeCell ref="P78:U78"/>
    <mergeCell ref="N79:O79"/>
    <mergeCell ref="P79:U79"/>
    <mergeCell ref="N86:O86"/>
    <mergeCell ref="P86:U86"/>
    <mergeCell ref="N87:O87"/>
    <mergeCell ref="P87:U87"/>
    <mergeCell ref="A88:B88"/>
    <mergeCell ref="N88:AB88"/>
    <mergeCell ref="N83:O83"/>
    <mergeCell ref="P83:U83"/>
    <mergeCell ref="N84:O84"/>
    <mergeCell ref="P84:U84"/>
    <mergeCell ref="N85:O85"/>
    <mergeCell ref="P85:U85"/>
    <mergeCell ref="A131:B131"/>
    <mergeCell ref="J129:T129"/>
    <mergeCell ref="U129:Z129"/>
    <mergeCell ref="AD88:AF88"/>
    <mergeCell ref="A123:M123"/>
    <mergeCell ref="N123:AF123"/>
    <mergeCell ref="A124:M124"/>
    <mergeCell ref="N124:AF124"/>
    <mergeCell ref="A125:D125"/>
    <mergeCell ref="E125:AF125"/>
    <mergeCell ref="A126:D126"/>
    <mergeCell ref="E126:AF126"/>
    <mergeCell ref="A127:AF127"/>
  </mergeCells>
  <pageMargins left="0.39370078740157483" right="0.19685039370078741" top="0" bottom="0" header="0" footer="0"/>
  <pageSetup paperSize="14" scale="32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6"/>
  <sheetViews>
    <sheetView zoomScale="40" zoomScaleNormal="40" zoomScaleSheetLayoutView="130" workbookViewId="0">
      <selection activeCell="A126" sqref="A126:AF126"/>
    </sheetView>
  </sheetViews>
  <sheetFormatPr baseColWidth="10" defaultRowHeight="15" x14ac:dyDescent="0.25"/>
  <cols>
    <col min="1" max="1" width="21.28515625" style="46" customWidth="1"/>
    <col min="2" max="2" width="74.85546875" style="57" customWidth="1"/>
    <col min="3" max="32" width="13.140625" style="46" customWidth="1"/>
    <col min="33" max="16384" width="11.42578125" style="77"/>
  </cols>
  <sheetData>
    <row r="1" spans="1:32" s="44" customFormat="1" ht="18" customHeight="1" x14ac:dyDescent="0.3">
      <c r="A1" s="173"/>
      <c r="B1" s="174" t="s">
        <v>77</v>
      </c>
      <c r="C1" s="309" t="s">
        <v>78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432" t="s">
        <v>105</v>
      </c>
      <c r="W1" s="433"/>
      <c r="X1" s="433"/>
      <c r="Y1" s="433"/>
      <c r="Z1" s="433"/>
      <c r="AA1" s="434"/>
      <c r="AB1" s="434"/>
      <c r="AC1" s="434"/>
      <c r="AD1" s="434"/>
      <c r="AE1" s="434"/>
      <c r="AF1" s="435"/>
    </row>
    <row r="2" spans="1:32" s="44" customFormat="1" ht="18" customHeight="1" x14ac:dyDescent="0.3">
      <c r="A2" s="175"/>
      <c r="B2" s="176" t="s">
        <v>79</v>
      </c>
      <c r="C2" s="311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436" t="s">
        <v>80</v>
      </c>
      <c r="W2" s="437"/>
      <c r="X2" s="437"/>
      <c r="Y2" s="437"/>
      <c r="Z2" s="437"/>
      <c r="AA2" s="438"/>
      <c r="AB2" s="438"/>
      <c r="AC2" s="438"/>
      <c r="AD2" s="438"/>
      <c r="AE2" s="438"/>
      <c r="AF2" s="439"/>
    </row>
    <row r="3" spans="1:32" s="44" customFormat="1" ht="18" customHeight="1" x14ac:dyDescent="0.3">
      <c r="A3" s="177"/>
      <c r="B3" s="176" t="s">
        <v>81</v>
      </c>
      <c r="C3" s="311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440" t="s">
        <v>82</v>
      </c>
      <c r="W3" s="441"/>
      <c r="X3" s="441"/>
      <c r="Y3" s="441"/>
      <c r="Z3" s="441"/>
      <c r="AA3" s="438"/>
      <c r="AB3" s="438"/>
      <c r="AC3" s="438"/>
      <c r="AD3" s="438"/>
      <c r="AE3" s="438"/>
      <c r="AF3" s="439"/>
    </row>
    <row r="4" spans="1:32" s="44" customFormat="1" ht="18" customHeight="1" thickBot="1" x14ac:dyDescent="0.35">
      <c r="A4" s="178"/>
      <c r="B4" s="179" t="s">
        <v>83</v>
      </c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442" t="s">
        <v>84</v>
      </c>
      <c r="W4" s="443"/>
      <c r="X4" s="443"/>
      <c r="Y4" s="443"/>
      <c r="Z4" s="443"/>
      <c r="AA4" s="444"/>
      <c r="AB4" s="444"/>
      <c r="AC4" s="444"/>
      <c r="AD4" s="444"/>
      <c r="AE4" s="444"/>
      <c r="AF4" s="445"/>
    </row>
    <row r="5" spans="1:32" s="65" customFormat="1" ht="32.25" customHeight="1" thickBot="1" x14ac:dyDescent="0.3">
      <c r="A5" s="261" t="s">
        <v>7</v>
      </c>
      <c r="B5" s="329"/>
      <c r="C5" s="330" t="s">
        <v>67</v>
      </c>
      <c r="D5" s="331"/>
      <c r="E5" s="331"/>
      <c r="F5" s="331"/>
      <c r="G5" s="331"/>
      <c r="H5" s="331"/>
      <c r="I5" s="331"/>
      <c r="J5" s="331"/>
      <c r="K5" s="331"/>
      <c r="L5" s="331"/>
      <c r="M5" s="259" t="s">
        <v>6</v>
      </c>
      <c r="N5" s="259"/>
      <c r="O5" s="259"/>
      <c r="P5" s="259"/>
      <c r="Q5" s="259"/>
      <c r="R5" s="259"/>
      <c r="S5" s="259"/>
      <c r="T5" s="259"/>
      <c r="U5" s="259"/>
      <c r="V5" s="259"/>
      <c r="W5" s="259" t="s">
        <v>76</v>
      </c>
      <c r="X5" s="259"/>
      <c r="Y5" s="259"/>
      <c r="Z5" s="259"/>
      <c r="AA5" s="259"/>
      <c r="AB5" s="259"/>
      <c r="AC5" s="259"/>
      <c r="AD5" s="259"/>
      <c r="AE5" s="259"/>
      <c r="AF5" s="260"/>
    </row>
    <row r="6" spans="1:32" s="65" customFormat="1" ht="32.25" customHeight="1" thickBot="1" x14ac:dyDescent="0.3">
      <c r="A6" s="261" t="s">
        <v>8</v>
      </c>
      <c r="B6" s="329"/>
      <c r="C6" s="487"/>
      <c r="D6" s="488"/>
      <c r="E6" s="488"/>
      <c r="F6" s="488"/>
      <c r="G6" s="489"/>
      <c r="H6" s="510" t="s">
        <v>9</v>
      </c>
      <c r="I6" s="511"/>
      <c r="J6" s="511"/>
      <c r="K6" s="511"/>
      <c r="L6" s="512"/>
      <c r="M6" s="513" t="s">
        <v>138</v>
      </c>
      <c r="N6" s="514"/>
      <c r="O6" s="514"/>
      <c r="P6" s="514"/>
      <c r="Q6" s="514"/>
      <c r="R6" s="514"/>
      <c r="S6" s="514"/>
      <c r="T6" s="514"/>
      <c r="U6" s="514"/>
      <c r="V6" s="515"/>
      <c r="W6" s="270" t="s">
        <v>27</v>
      </c>
      <c r="X6" s="271"/>
      <c r="Y6" s="271"/>
      <c r="Z6" s="271"/>
      <c r="AA6" s="272"/>
      <c r="AB6" s="507">
        <v>1</v>
      </c>
      <c r="AC6" s="508"/>
      <c r="AD6" s="508"/>
      <c r="AE6" s="508"/>
      <c r="AF6" s="509"/>
    </row>
    <row r="7" spans="1:32" s="44" customFormat="1" ht="33" customHeight="1" thickBot="1" x14ac:dyDescent="0.3">
      <c r="A7" s="287" t="s">
        <v>51</v>
      </c>
      <c r="B7" s="290" t="s">
        <v>0</v>
      </c>
      <c r="C7" s="68" t="s">
        <v>1</v>
      </c>
      <c r="D7" s="293"/>
      <c r="E7" s="294"/>
      <c r="F7" s="294"/>
      <c r="G7" s="295"/>
      <c r="H7" s="276" t="s">
        <v>1</v>
      </c>
      <c r="I7" s="277"/>
      <c r="J7" s="277"/>
      <c r="K7" s="277"/>
      <c r="L7" s="278"/>
      <c r="M7" s="276" t="s">
        <v>1</v>
      </c>
      <c r="N7" s="277"/>
      <c r="O7" s="277"/>
      <c r="P7" s="277"/>
      <c r="Q7" s="278"/>
      <c r="R7" s="276" t="s">
        <v>1</v>
      </c>
      <c r="S7" s="277"/>
      <c r="T7" s="277"/>
      <c r="U7" s="277"/>
      <c r="V7" s="278"/>
      <c r="W7" s="276" t="s">
        <v>1</v>
      </c>
      <c r="X7" s="277"/>
      <c r="Y7" s="277"/>
      <c r="Z7" s="277"/>
      <c r="AA7" s="278"/>
      <c r="AB7" s="276" t="s">
        <v>1</v>
      </c>
      <c r="AC7" s="277"/>
      <c r="AD7" s="277"/>
      <c r="AE7" s="277"/>
      <c r="AF7" s="278"/>
    </row>
    <row r="8" spans="1:32" s="44" customFormat="1" ht="33" customHeight="1" thickBot="1" x14ac:dyDescent="0.3">
      <c r="A8" s="288"/>
      <c r="B8" s="291"/>
      <c r="C8" s="282" t="s">
        <v>2</v>
      </c>
      <c r="D8" s="283"/>
      <c r="E8" s="284">
        <v>9509284</v>
      </c>
      <c r="F8" s="285"/>
      <c r="G8" s="286"/>
      <c r="H8" s="279"/>
      <c r="I8" s="280"/>
      <c r="J8" s="280"/>
      <c r="K8" s="280"/>
      <c r="L8" s="281"/>
      <c r="M8" s="279"/>
      <c r="N8" s="280"/>
      <c r="O8" s="280"/>
      <c r="P8" s="280"/>
      <c r="Q8" s="281"/>
      <c r="R8" s="279"/>
      <c r="S8" s="280"/>
      <c r="T8" s="280"/>
      <c r="U8" s="280"/>
      <c r="V8" s="281"/>
      <c r="W8" s="279"/>
      <c r="X8" s="280"/>
      <c r="Y8" s="280"/>
      <c r="Z8" s="280"/>
      <c r="AA8" s="281"/>
      <c r="AB8" s="279"/>
      <c r="AC8" s="280"/>
      <c r="AD8" s="280"/>
      <c r="AE8" s="280"/>
      <c r="AF8" s="281"/>
    </row>
    <row r="9" spans="1:32" s="75" customFormat="1" ht="33" customHeight="1" thickBot="1" x14ac:dyDescent="0.3">
      <c r="A9" s="289"/>
      <c r="B9" s="292"/>
      <c r="C9" s="66" t="s">
        <v>11</v>
      </c>
      <c r="D9" s="67" t="s">
        <v>12</v>
      </c>
      <c r="E9" s="66" t="s">
        <v>13</v>
      </c>
      <c r="F9" s="67" t="s">
        <v>14</v>
      </c>
      <c r="G9" s="66" t="s">
        <v>15</v>
      </c>
      <c r="H9" s="66" t="s">
        <v>11</v>
      </c>
      <c r="I9" s="67" t="s">
        <v>12</v>
      </c>
      <c r="J9" s="66" t="s">
        <v>13</v>
      </c>
      <c r="K9" s="67" t="s">
        <v>14</v>
      </c>
      <c r="L9" s="66" t="s">
        <v>15</v>
      </c>
      <c r="M9" s="66" t="s">
        <v>11</v>
      </c>
      <c r="N9" s="67" t="s">
        <v>12</v>
      </c>
      <c r="O9" s="66" t="s">
        <v>13</v>
      </c>
      <c r="P9" s="67" t="s">
        <v>14</v>
      </c>
      <c r="Q9" s="66" t="s">
        <v>15</v>
      </c>
      <c r="R9" s="66" t="s">
        <v>11</v>
      </c>
      <c r="S9" s="67" t="s">
        <v>12</v>
      </c>
      <c r="T9" s="66" t="s">
        <v>13</v>
      </c>
      <c r="U9" s="67" t="s">
        <v>14</v>
      </c>
      <c r="V9" s="66" t="s">
        <v>15</v>
      </c>
      <c r="W9" s="66" t="s">
        <v>11</v>
      </c>
      <c r="X9" s="67" t="s">
        <v>12</v>
      </c>
      <c r="Y9" s="66" t="s">
        <v>13</v>
      </c>
      <c r="Z9" s="67" t="s">
        <v>14</v>
      </c>
      <c r="AA9" s="66" t="s">
        <v>15</v>
      </c>
      <c r="AB9" s="66" t="s">
        <v>11</v>
      </c>
      <c r="AC9" s="67" t="s">
        <v>12</v>
      </c>
      <c r="AD9" s="66" t="s">
        <v>13</v>
      </c>
      <c r="AE9" s="67" t="s">
        <v>14</v>
      </c>
      <c r="AF9" s="66" t="s">
        <v>15</v>
      </c>
    </row>
    <row r="10" spans="1:32" s="44" customFormat="1" ht="40.5" customHeight="1" thickBot="1" x14ac:dyDescent="0.3">
      <c r="A10" s="165" t="s">
        <v>30</v>
      </c>
      <c r="B10" s="72" t="s">
        <v>68</v>
      </c>
      <c r="C10" s="5"/>
      <c r="D10" s="6"/>
      <c r="E10" s="6"/>
      <c r="F10" s="6"/>
      <c r="G10" s="7"/>
      <c r="H10" s="5"/>
      <c r="I10" s="6"/>
      <c r="J10" s="6"/>
      <c r="K10" s="6"/>
      <c r="L10" s="7"/>
      <c r="M10" s="5"/>
      <c r="N10" s="6"/>
      <c r="O10" s="6"/>
      <c r="P10" s="6"/>
      <c r="Q10" s="7"/>
      <c r="R10" s="5"/>
      <c r="S10" s="6"/>
      <c r="T10" s="6"/>
      <c r="U10" s="6"/>
      <c r="V10" s="7"/>
      <c r="W10" s="5"/>
      <c r="X10" s="6"/>
      <c r="Y10" s="6"/>
      <c r="Z10" s="6"/>
      <c r="AA10" s="7"/>
      <c r="AB10" s="5"/>
      <c r="AC10" s="6"/>
      <c r="AD10" s="6"/>
      <c r="AE10" s="6"/>
      <c r="AF10" s="7"/>
    </row>
    <row r="11" spans="1:32" ht="33" customHeight="1" thickBot="1" x14ac:dyDescent="0.3">
      <c r="A11" s="166"/>
      <c r="B11" s="73" t="s">
        <v>3</v>
      </c>
      <c r="C11" s="41"/>
      <c r="D11" s="42"/>
      <c r="E11" s="42"/>
      <c r="F11" s="42"/>
      <c r="G11" s="43"/>
      <c r="H11" s="41"/>
      <c r="I11" s="42"/>
      <c r="J11" s="42"/>
      <c r="K11" s="42"/>
      <c r="L11" s="43"/>
      <c r="M11" s="41"/>
      <c r="N11" s="42"/>
      <c r="O11" s="42"/>
      <c r="P11" s="42"/>
      <c r="Q11" s="43"/>
      <c r="R11" s="41"/>
      <c r="S11" s="42"/>
      <c r="T11" s="42"/>
      <c r="U11" s="42"/>
      <c r="V11" s="43"/>
      <c r="W11" s="41"/>
      <c r="X11" s="42"/>
      <c r="Y11" s="42"/>
      <c r="Z11" s="42"/>
      <c r="AA11" s="43"/>
      <c r="AB11" s="41"/>
      <c r="AC11" s="42"/>
      <c r="AD11" s="42"/>
      <c r="AE11" s="42"/>
      <c r="AF11" s="43"/>
    </row>
    <row r="12" spans="1:32" ht="33" customHeight="1" thickBot="1" x14ac:dyDescent="0.3">
      <c r="A12" s="516" t="s">
        <v>4</v>
      </c>
      <c r="B12" s="517"/>
      <c r="C12" s="303"/>
      <c r="D12" s="304"/>
      <c r="E12" s="305"/>
      <c r="F12" s="25" t="s">
        <v>5</v>
      </c>
      <c r="G12" s="26"/>
      <c r="H12" s="306"/>
      <c r="I12" s="307"/>
      <c r="J12" s="308"/>
      <c r="K12" s="25" t="s">
        <v>5</v>
      </c>
      <c r="L12" s="26"/>
      <c r="M12" s="306"/>
      <c r="N12" s="307"/>
      <c r="O12" s="332"/>
      <c r="P12" s="27" t="s">
        <v>5</v>
      </c>
      <c r="Q12" s="28"/>
      <c r="R12" s="306"/>
      <c r="S12" s="307"/>
      <c r="T12" s="332"/>
      <c r="U12" s="27" t="s">
        <v>5</v>
      </c>
      <c r="V12" s="28"/>
      <c r="W12" s="306"/>
      <c r="X12" s="307"/>
      <c r="Y12" s="332"/>
      <c r="Z12" s="27" t="s">
        <v>5</v>
      </c>
      <c r="AA12" s="28"/>
      <c r="AB12" s="296"/>
      <c r="AC12" s="297"/>
      <c r="AD12" s="298"/>
      <c r="AE12" s="139" t="s">
        <v>5</v>
      </c>
      <c r="AF12" s="140"/>
    </row>
    <row r="13" spans="1:32" ht="24.75" customHeight="1" x14ac:dyDescent="0.25">
      <c r="A13" s="156"/>
      <c r="B13" s="133"/>
      <c r="C13" s="168"/>
      <c r="D13" s="168"/>
      <c r="E13" s="168"/>
      <c r="F13" s="131"/>
      <c r="G13" s="145"/>
      <c r="H13" s="167"/>
      <c r="I13" s="167"/>
      <c r="J13" s="167"/>
      <c r="K13" s="131"/>
      <c r="L13" s="145"/>
      <c r="M13" s="167"/>
      <c r="N13" s="167"/>
      <c r="O13" s="167"/>
      <c r="P13" s="131"/>
      <c r="Q13" s="145"/>
      <c r="R13" s="167"/>
      <c r="S13" s="167"/>
      <c r="T13" s="167"/>
      <c r="U13" s="131"/>
      <c r="V13" s="145"/>
      <c r="W13" s="167"/>
      <c r="X13" s="167"/>
      <c r="Y13" s="167"/>
      <c r="Z13" s="131"/>
      <c r="AA13" s="145"/>
      <c r="AB13" s="167"/>
      <c r="AC13" s="167"/>
      <c r="AD13" s="167"/>
      <c r="AE13" s="131"/>
      <c r="AF13" s="157"/>
    </row>
    <row r="14" spans="1:32" ht="24.75" customHeight="1" x14ac:dyDescent="0.25">
      <c r="A14" s="158"/>
      <c r="B14" s="132"/>
      <c r="C14" s="129"/>
      <c r="D14" s="129"/>
      <c r="E14" s="129"/>
      <c r="F14" s="127"/>
      <c r="G14" s="146"/>
      <c r="H14" s="130"/>
      <c r="I14" s="130"/>
      <c r="J14" s="130"/>
      <c r="K14" s="127"/>
      <c r="L14" s="146"/>
      <c r="M14" s="130"/>
      <c r="N14" s="130"/>
      <c r="O14" s="130"/>
      <c r="P14" s="127"/>
      <c r="Q14" s="146"/>
      <c r="R14" s="130"/>
      <c r="S14" s="130"/>
      <c r="T14" s="130"/>
      <c r="U14" s="127"/>
      <c r="V14" s="146"/>
      <c r="W14" s="130"/>
      <c r="X14" s="130"/>
      <c r="Y14" s="130"/>
      <c r="Z14" s="127"/>
      <c r="AA14" s="146"/>
      <c r="AB14" s="130"/>
      <c r="AC14" s="130"/>
      <c r="AD14" s="130"/>
      <c r="AE14" s="127"/>
      <c r="AF14" s="159"/>
    </row>
    <row r="15" spans="1:32" ht="24.75" customHeight="1" thickBot="1" x14ac:dyDescent="0.3">
      <c r="A15" s="160"/>
      <c r="B15" s="134"/>
      <c r="C15" s="135"/>
      <c r="D15" s="135"/>
      <c r="E15" s="135"/>
      <c r="F15" s="136"/>
      <c r="G15" s="147"/>
      <c r="H15" s="137"/>
      <c r="I15" s="137"/>
      <c r="J15" s="137"/>
      <c r="K15" s="136"/>
      <c r="L15" s="147"/>
      <c r="M15" s="137"/>
      <c r="N15" s="137"/>
      <c r="O15" s="137"/>
      <c r="P15" s="136"/>
      <c r="Q15" s="147"/>
      <c r="R15" s="137"/>
      <c r="S15" s="137"/>
      <c r="T15" s="137"/>
      <c r="U15" s="136"/>
      <c r="V15" s="147"/>
      <c r="W15" s="137"/>
      <c r="X15" s="137"/>
      <c r="Y15" s="137"/>
      <c r="Z15" s="136"/>
      <c r="AA15" s="147"/>
      <c r="AB15" s="137"/>
      <c r="AC15" s="137"/>
      <c r="AD15" s="137"/>
      <c r="AE15" s="136"/>
      <c r="AF15" s="161"/>
    </row>
    <row r="16" spans="1:32" s="76" customFormat="1" ht="33" customHeight="1" thickBot="1" x14ac:dyDescent="0.3">
      <c r="A16" s="148" t="s">
        <v>7</v>
      </c>
      <c r="B16" s="149" t="s">
        <v>67</v>
      </c>
      <c r="C16" s="496"/>
      <c r="D16" s="497"/>
      <c r="E16" s="497"/>
      <c r="F16" s="497"/>
      <c r="G16" s="498"/>
      <c r="H16" s="499" t="s">
        <v>9</v>
      </c>
      <c r="I16" s="500"/>
      <c r="J16" s="500"/>
      <c r="K16" s="500"/>
      <c r="L16" s="500"/>
      <c r="M16" s="267" t="s">
        <v>139</v>
      </c>
      <c r="N16" s="268"/>
      <c r="O16" s="268"/>
      <c r="P16" s="268"/>
      <c r="Q16" s="268"/>
      <c r="R16" s="268"/>
      <c r="S16" s="268"/>
      <c r="T16" s="268"/>
      <c r="U16" s="268"/>
      <c r="V16" s="269"/>
      <c r="W16" s="519" t="s">
        <v>27</v>
      </c>
      <c r="X16" s="505"/>
      <c r="Y16" s="505"/>
      <c r="Z16" s="505"/>
      <c r="AA16" s="506"/>
      <c r="AB16" s="273">
        <f>AB6</f>
        <v>1</v>
      </c>
      <c r="AC16" s="476"/>
      <c r="AD16" s="476"/>
      <c r="AE16" s="476"/>
      <c r="AF16" s="477"/>
    </row>
    <row r="17" spans="1:32" s="44" customFormat="1" ht="33" customHeight="1" thickBot="1" x14ac:dyDescent="0.3">
      <c r="A17" s="287" t="s">
        <v>51</v>
      </c>
      <c r="B17" s="290" t="s">
        <v>0</v>
      </c>
      <c r="C17" s="68" t="s">
        <v>1</v>
      </c>
      <c r="D17" s="293"/>
      <c r="E17" s="294"/>
      <c r="F17" s="294"/>
      <c r="G17" s="295"/>
      <c r="H17" s="276" t="s">
        <v>1</v>
      </c>
      <c r="I17" s="277"/>
      <c r="J17" s="277"/>
      <c r="K17" s="277"/>
      <c r="L17" s="278"/>
      <c r="M17" s="276" t="s">
        <v>1</v>
      </c>
      <c r="N17" s="277"/>
      <c r="O17" s="277"/>
      <c r="P17" s="277"/>
      <c r="Q17" s="278"/>
      <c r="R17" s="276" t="s">
        <v>1</v>
      </c>
      <c r="S17" s="277"/>
      <c r="T17" s="277"/>
      <c r="U17" s="277"/>
      <c r="V17" s="278"/>
      <c r="W17" s="276" t="s">
        <v>1</v>
      </c>
      <c r="X17" s="277"/>
      <c r="Y17" s="277"/>
      <c r="Z17" s="277"/>
      <c r="AA17" s="277"/>
      <c r="AB17" s="276" t="s">
        <v>1</v>
      </c>
      <c r="AC17" s="277"/>
      <c r="AD17" s="277"/>
      <c r="AE17" s="277"/>
      <c r="AF17" s="278"/>
    </row>
    <row r="18" spans="1:32" s="44" customFormat="1" ht="33" customHeight="1" thickBot="1" x14ac:dyDescent="0.3">
      <c r="A18" s="288"/>
      <c r="B18" s="291"/>
      <c r="C18" s="282" t="s">
        <v>2</v>
      </c>
      <c r="D18" s="283"/>
      <c r="E18" s="284">
        <v>9509284</v>
      </c>
      <c r="F18" s="285"/>
      <c r="G18" s="286"/>
      <c r="H18" s="279"/>
      <c r="I18" s="280"/>
      <c r="J18" s="280"/>
      <c r="K18" s="280"/>
      <c r="L18" s="281"/>
      <c r="M18" s="279"/>
      <c r="N18" s="280"/>
      <c r="O18" s="280"/>
      <c r="P18" s="280"/>
      <c r="Q18" s="281"/>
      <c r="R18" s="279"/>
      <c r="S18" s="280"/>
      <c r="T18" s="280"/>
      <c r="U18" s="280"/>
      <c r="V18" s="281"/>
      <c r="W18" s="279"/>
      <c r="X18" s="280"/>
      <c r="Y18" s="280"/>
      <c r="Z18" s="280"/>
      <c r="AA18" s="280"/>
      <c r="AB18" s="279"/>
      <c r="AC18" s="280"/>
      <c r="AD18" s="280"/>
      <c r="AE18" s="280"/>
      <c r="AF18" s="281"/>
    </row>
    <row r="19" spans="1:32" s="75" customFormat="1" ht="33" customHeight="1" thickBot="1" x14ac:dyDescent="0.3">
      <c r="A19" s="288"/>
      <c r="B19" s="292"/>
      <c r="C19" s="66" t="s">
        <v>11</v>
      </c>
      <c r="D19" s="67" t="s">
        <v>12</v>
      </c>
      <c r="E19" s="66" t="s">
        <v>13</v>
      </c>
      <c r="F19" s="67" t="s">
        <v>14</v>
      </c>
      <c r="G19" s="66" t="s">
        <v>15</v>
      </c>
      <c r="H19" s="66" t="s">
        <v>11</v>
      </c>
      <c r="I19" s="67" t="s">
        <v>12</v>
      </c>
      <c r="J19" s="66" t="s">
        <v>13</v>
      </c>
      <c r="K19" s="67" t="s">
        <v>14</v>
      </c>
      <c r="L19" s="66" t="s">
        <v>15</v>
      </c>
      <c r="M19" s="66" t="s">
        <v>11</v>
      </c>
      <c r="N19" s="67" t="s">
        <v>12</v>
      </c>
      <c r="O19" s="66" t="s">
        <v>13</v>
      </c>
      <c r="P19" s="67" t="s">
        <v>14</v>
      </c>
      <c r="Q19" s="66" t="s">
        <v>15</v>
      </c>
      <c r="R19" s="66" t="s">
        <v>11</v>
      </c>
      <c r="S19" s="67" t="s">
        <v>12</v>
      </c>
      <c r="T19" s="66" t="s">
        <v>13</v>
      </c>
      <c r="U19" s="67" t="s">
        <v>14</v>
      </c>
      <c r="V19" s="66" t="s">
        <v>15</v>
      </c>
      <c r="W19" s="66" t="s">
        <v>11</v>
      </c>
      <c r="X19" s="67" t="s">
        <v>12</v>
      </c>
      <c r="Y19" s="66" t="s">
        <v>13</v>
      </c>
      <c r="Z19" s="67" t="s">
        <v>14</v>
      </c>
      <c r="AA19" s="141" t="s">
        <v>15</v>
      </c>
      <c r="AB19" s="66" t="s">
        <v>11</v>
      </c>
      <c r="AC19" s="67" t="s">
        <v>12</v>
      </c>
      <c r="AD19" s="66" t="s">
        <v>13</v>
      </c>
      <c r="AE19" s="67" t="s">
        <v>14</v>
      </c>
      <c r="AF19" s="66" t="s">
        <v>15</v>
      </c>
    </row>
    <row r="20" spans="1:32" s="44" customFormat="1" ht="40.5" customHeight="1" x14ac:dyDescent="0.25">
      <c r="A20" s="333" t="s">
        <v>61</v>
      </c>
      <c r="B20" s="150" t="s">
        <v>69</v>
      </c>
      <c r="C20" s="5"/>
      <c r="D20" s="6"/>
      <c r="E20" s="6"/>
      <c r="F20" s="6"/>
      <c r="G20" s="7"/>
      <c r="H20" s="5"/>
      <c r="I20" s="6"/>
      <c r="J20" s="6"/>
      <c r="K20" s="6"/>
      <c r="L20" s="7"/>
      <c r="M20" s="5"/>
      <c r="N20" s="6"/>
      <c r="O20" s="6"/>
      <c r="P20" s="6"/>
      <c r="Q20" s="7"/>
      <c r="R20" s="5"/>
      <c r="S20" s="6"/>
      <c r="T20" s="6"/>
      <c r="U20" s="6"/>
      <c r="V20" s="7"/>
      <c r="W20" s="5"/>
      <c r="X20" s="6"/>
      <c r="Y20" s="6"/>
      <c r="Z20" s="6"/>
      <c r="AA20" s="142"/>
      <c r="AB20" s="5"/>
      <c r="AC20" s="6"/>
      <c r="AD20" s="6"/>
      <c r="AE20" s="6"/>
      <c r="AF20" s="7"/>
    </row>
    <row r="21" spans="1:32" s="44" customFormat="1" ht="40.5" customHeight="1" x14ac:dyDescent="0.25">
      <c r="A21" s="518"/>
      <c r="B21" s="151" t="s">
        <v>59</v>
      </c>
      <c r="C21" s="123"/>
      <c r="D21" s="124"/>
      <c r="E21" s="124"/>
      <c r="F21" s="124"/>
      <c r="G21" s="125"/>
      <c r="H21" s="123"/>
      <c r="I21" s="124"/>
      <c r="J21" s="124"/>
      <c r="K21" s="124"/>
      <c r="L21" s="125"/>
      <c r="M21" s="123"/>
      <c r="N21" s="124"/>
      <c r="O21" s="124"/>
      <c r="P21" s="124"/>
      <c r="Q21" s="125"/>
      <c r="R21" s="123"/>
      <c r="S21" s="124"/>
      <c r="T21" s="124"/>
      <c r="U21" s="124"/>
      <c r="V21" s="125"/>
      <c r="W21" s="123"/>
      <c r="X21" s="124"/>
      <c r="Y21" s="124"/>
      <c r="Z21" s="124"/>
      <c r="AA21" s="143"/>
      <c r="AB21" s="123"/>
      <c r="AC21" s="124"/>
      <c r="AD21" s="124"/>
      <c r="AE21" s="124"/>
      <c r="AF21" s="125"/>
    </row>
    <row r="22" spans="1:32" s="44" customFormat="1" ht="40.5" customHeight="1" thickBot="1" x14ac:dyDescent="0.3">
      <c r="A22" s="518"/>
      <c r="B22" s="151" t="s">
        <v>70</v>
      </c>
      <c r="C22" s="123"/>
      <c r="D22" s="124"/>
      <c r="E22" s="124"/>
      <c r="F22" s="124"/>
      <c r="G22" s="125"/>
      <c r="H22" s="123"/>
      <c r="I22" s="124"/>
      <c r="J22" s="124"/>
      <c r="K22" s="124"/>
      <c r="L22" s="125"/>
      <c r="M22" s="123"/>
      <c r="N22" s="124"/>
      <c r="O22" s="124"/>
      <c r="P22" s="124"/>
      <c r="Q22" s="125"/>
      <c r="R22" s="123"/>
      <c r="S22" s="124"/>
      <c r="T22" s="124"/>
      <c r="U22" s="124"/>
      <c r="V22" s="125"/>
      <c r="W22" s="123"/>
      <c r="X22" s="124"/>
      <c r="Y22" s="124"/>
      <c r="Z22" s="124"/>
      <c r="AA22" s="143"/>
      <c r="AB22" s="123"/>
      <c r="AC22" s="124"/>
      <c r="AD22" s="124"/>
      <c r="AE22" s="124"/>
      <c r="AF22" s="125"/>
    </row>
    <row r="23" spans="1:32" s="44" customFormat="1" ht="33" customHeight="1" thickBot="1" x14ac:dyDescent="0.3">
      <c r="A23" s="334"/>
      <c r="B23" s="73" t="s">
        <v>3</v>
      </c>
      <c r="C23" s="41"/>
      <c r="D23" s="42"/>
      <c r="E23" s="42"/>
      <c r="F23" s="42"/>
      <c r="G23" s="43"/>
      <c r="H23" s="41"/>
      <c r="I23" s="42"/>
      <c r="J23" s="42"/>
      <c r="K23" s="42"/>
      <c r="L23" s="43"/>
      <c r="M23" s="41"/>
      <c r="N23" s="42"/>
      <c r="O23" s="42"/>
      <c r="P23" s="42"/>
      <c r="Q23" s="43"/>
      <c r="R23" s="41"/>
      <c r="S23" s="42"/>
      <c r="T23" s="42"/>
      <c r="U23" s="42"/>
      <c r="V23" s="43"/>
      <c r="W23" s="41"/>
      <c r="X23" s="42"/>
      <c r="Y23" s="42"/>
      <c r="Z23" s="42"/>
      <c r="AA23" s="138"/>
      <c r="AB23" s="41"/>
      <c r="AC23" s="42"/>
      <c r="AD23" s="42"/>
      <c r="AE23" s="42"/>
      <c r="AF23" s="43"/>
    </row>
    <row r="24" spans="1:32" s="44" customFormat="1" ht="33" customHeight="1" thickBot="1" x14ac:dyDescent="0.3">
      <c r="A24" s="516" t="s">
        <v>4</v>
      </c>
      <c r="B24" s="517"/>
      <c r="C24" s="303"/>
      <c r="D24" s="304"/>
      <c r="E24" s="305"/>
      <c r="F24" s="25" t="s">
        <v>5</v>
      </c>
      <c r="G24" s="26"/>
      <c r="H24" s="306"/>
      <c r="I24" s="307"/>
      <c r="J24" s="308"/>
      <c r="K24" s="25" t="s">
        <v>5</v>
      </c>
      <c r="L24" s="26"/>
      <c r="M24" s="306"/>
      <c r="N24" s="307"/>
      <c r="O24" s="332"/>
      <c r="P24" s="126" t="s">
        <v>5</v>
      </c>
      <c r="Q24" s="26"/>
      <c r="R24" s="306"/>
      <c r="S24" s="307"/>
      <c r="T24" s="332"/>
      <c r="U24" s="126" t="s">
        <v>5</v>
      </c>
      <c r="V24" s="26"/>
      <c r="W24" s="306"/>
      <c r="X24" s="307"/>
      <c r="Y24" s="332"/>
      <c r="Z24" s="126" t="s">
        <v>5</v>
      </c>
      <c r="AA24" s="144"/>
      <c r="AB24" s="306"/>
      <c r="AC24" s="307"/>
      <c r="AD24" s="332"/>
      <c r="AE24" s="126" t="s">
        <v>5</v>
      </c>
      <c r="AF24" s="26"/>
    </row>
    <row r="25" spans="1:32" s="128" customFormat="1" ht="33" customHeight="1" thickBot="1" x14ac:dyDescent="0.3">
      <c r="A25" s="396" t="s">
        <v>10</v>
      </c>
      <c r="B25" s="397"/>
      <c r="C25" s="20"/>
      <c r="D25" s="21"/>
      <c r="E25" s="21"/>
      <c r="F25" s="21"/>
      <c r="G25" s="22"/>
      <c r="H25" s="20"/>
      <c r="I25" s="21"/>
      <c r="J25" s="21"/>
      <c r="K25" s="21"/>
      <c r="L25" s="23"/>
      <c r="M25" s="24"/>
      <c r="N25" s="21"/>
      <c r="O25" s="21"/>
      <c r="P25" s="21"/>
      <c r="Q25" s="22"/>
      <c r="R25" s="20"/>
      <c r="S25" s="21"/>
      <c r="T25" s="21"/>
      <c r="U25" s="21"/>
      <c r="V25" s="23"/>
      <c r="W25" s="24"/>
      <c r="X25" s="21"/>
      <c r="Y25" s="21"/>
      <c r="Z25" s="21"/>
      <c r="AA25" s="47"/>
      <c r="AB25" s="48"/>
      <c r="AC25" s="49"/>
      <c r="AD25" s="49"/>
      <c r="AE25" s="49"/>
      <c r="AF25" s="50"/>
    </row>
    <row r="26" spans="1:32" s="128" customFormat="1" ht="29.25" customHeight="1" x14ac:dyDescent="0.25"/>
    <row r="27" spans="1:32" s="128" customFormat="1" ht="30" customHeight="1" x14ac:dyDescent="0.25"/>
    <row r="28" spans="1:32" s="128" customFormat="1" ht="25.5" customHeight="1" x14ac:dyDescent="0.25"/>
    <row r="29" spans="1:32" s="128" customFormat="1" ht="29.25" customHeight="1" x14ac:dyDescent="0.25"/>
    <row r="30" spans="1:32" s="128" customFormat="1" ht="29.25" customHeight="1" x14ac:dyDescent="0.25"/>
    <row r="31" spans="1:32" s="128" customFormat="1" ht="25.5" customHeight="1" x14ac:dyDescent="0.25"/>
    <row r="32" spans="1:32" s="128" customFormat="1" ht="25.5" customHeight="1" x14ac:dyDescent="0.25"/>
    <row r="33" s="128" customFormat="1" ht="26.25" customHeight="1" x14ac:dyDescent="0.25"/>
    <row r="34" s="128" customFormat="1" ht="26.25" customHeight="1" x14ac:dyDescent="0.25"/>
    <row r="35" s="128" customFormat="1" ht="18.75" customHeight="1" x14ac:dyDescent="0.25"/>
    <row r="36" s="128" customFormat="1" ht="28.5" customHeight="1" x14ac:dyDescent="0.25"/>
    <row r="37" s="128" customFormat="1" ht="25.5" customHeight="1" x14ac:dyDescent="0.25"/>
    <row r="38" s="128" customFormat="1" ht="27.75" customHeight="1" x14ac:dyDescent="0.25"/>
    <row r="39" s="128" customFormat="1" ht="27" customHeight="1" x14ac:dyDescent="0.25"/>
    <row r="40" s="128" customFormat="1" ht="25.5" customHeight="1" x14ac:dyDescent="0.25"/>
    <row r="41" s="128" customFormat="1" ht="25.5" customHeight="1" x14ac:dyDescent="0.25"/>
    <row r="42" s="128" customFormat="1" ht="30" customHeight="1" x14ac:dyDescent="0.25"/>
    <row r="43" s="128" customFormat="1" ht="30" customHeight="1" x14ac:dyDescent="0.25"/>
    <row r="44" s="128" customFormat="1" ht="25.5" customHeight="1" x14ac:dyDescent="0.25"/>
    <row r="45" s="128" customFormat="1" ht="30" customHeight="1" x14ac:dyDescent="0.25"/>
    <row r="46" s="128" customFormat="1" ht="30" customHeight="1" x14ac:dyDescent="0.25"/>
    <row r="47" s="128" customFormat="1" ht="27" customHeight="1" x14ac:dyDescent="0.25"/>
    <row r="48" s="128" customFormat="1" ht="22.5" customHeight="1" x14ac:dyDescent="0.25"/>
    <row r="49" s="128" customFormat="1" ht="25.5" customHeight="1" x14ac:dyDescent="0.25"/>
    <row r="50" s="128" customFormat="1" ht="30" customHeight="1" x14ac:dyDescent="0.25"/>
    <row r="51" s="128" customFormat="1" ht="30" customHeight="1" x14ac:dyDescent="0.25"/>
    <row r="52" s="128" customFormat="1" ht="25.5" customHeight="1" x14ac:dyDescent="0.25"/>
    <row r="53" s="128" customFormat="1" ht="24.75" customHeight="1" x14ac:dyDescent="0.25"/>
    <row r="54" s="128" customFormat="1" ht="25.5" customHeight="1" x14ac:dyDescent="0.25"/>
    <row r="55" s="128" customFormat="1" ht="26.25" customHeight="1" x14ac:dyDescent="0.25"/>
    <row r="56" s="128" customFormat="1" ht="26.25" customHeight="1" x14ac:dyDescent="0.25"/>
    <row r="57" s="128" customFormat="1" ht="18.75" customHeight="1" x14ac:dyDescent="0.25"/>
    <row r="58" s="128" customFormat="1" ht="27.75" customHeight="1" x14ac:dyDescent="0.25"/>
    <row r="59" s="128" customFormat="1" ht="27.75" customHeight="1" x14ac:dyDescent="0.25"/>
    <row r="60" s="128" customFormat="1" ht="27.75" customHeight="1" x14ac:dyDescent="0.25"/>
    <row r="61" s="128" customFormat="1" ht="27.75" customHeight="1" x14ac:dyDescent="0.25"/>
    <row r="62" s="128" customFormat="1" ht="27.75" customHeight="1" x14ac:dyDescent="0.25"/>
    <row r="63" s="128" customFormat="1" ht="27.75" customHeight="1" x14ac:dyDescent="0.25"/>
    <row r="64" s="128" customFormat="1" ht="25.5" customHeight="1" x14ac:dyDescent="0.25"/>
    <row r="65" spans="1:32" s="128" customFormat="1" ht="26.25" customHeight="1" x14ac:dyDescent="0.25"/>
    <row r="66" spans="1:32" ht="29.25" customHeight="1" thickBo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</row>
    <row r="67" spans="1:32" ht="39" customHeight="1" thickBot="1" x14ac:dyDescent="0.3">
      <c r="A67" s="398" t="s">
        <v>16</v>
      </c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399"/>
      <c r="O67" s="399"/>
      <c r="P67" s="399"/>
      <c r="Q67" s="399"/>
      <c r="R67" s="399"/>
      <c r="S67" s="399"/>
      <c r="T67" s="399"/>
      <c r="U67" s="399"/>
      <c r="V67" s="399"/>
      <c r="W67" s="399"/>
      <c r="X67" s="399"/>
      <c r="Y67" s="399"/>
      <c r="Z67" s="399"/>
      <c r="AA67" s="399"/>
      <c r="AB67" s="399"/>
      <c r="AC67" s="399"/>
      <c r="AD67" s="399"/>
      <c r="AE67" s="399"/>
      <c r="AF67" s="401"/>
    </row>
    <row r="68" spans="1:32" ht="54" customHeight="1" thickBot="1" x14ac:dyDescent="0.3">
      <c r="A68" s="36" t="s">
        <v>28</v>
      </c>
      <c r="B68" s="37" t="s">
        <v>17</v>
      </c>
      <c r="C68" s="33" t="s">
        <v>21</v>
      </c>
      <c r="D68" s="33" t="s">
        <v>25</v>
      </c>
      <c r="E68" s="449" t="s">
        <v>18</v>
      </c>
      <c r="F68" s="450"/>
      <c r="G68" s="450"/>
      <c r="H68" s="450"/>
      <c r="I68" s="451"/>
      <c r="J68" s="33" t="s">
        <v>22</v>
      </c>
      <c r="K68" s="33" t="s">
        <v>24</v>
      </c>
      <c r="L68" s="408" t="s">
        <v>26</v>
      </c>
      <c r="M68" s="409"/>
      <c r="N68" s="452" t="s">
        <v>28</v>
      </c>
      <c r="O68" s="453"/>
      <c r="P68" s="454" t="s">
        <v>17</v>
      </c>
      <c r="Q68" s="455"/>
      <c r="R68" s="455"/>
      <c r="S68" s="455"/>
      <c r="T68" s="455"/>
      <c r="U68" s="456"/>
      <c r="V68" s="33" t="s">
        <v>21</v>
      </c>
      <c r="W68" s="33" t="s">
        <v>25</v>
      </c>
      <c r="X68" s="449" t="s">
        <v>18</v>
      </c>
      <c r="Y68" s="450"/>
      <c r="Z68" s="450"/>
      <c r="AA68" s="450"/>
      <c r="AB68" s="451"/>
      <c r="AC68" s="33" t="s">
        <v>22</v>
      </c>
      <c r="AD68" s="33" t="s">
        <v>24</v>
      </c>
      <c r="AE68" s="408" t="s">
        <v>26</v>
      </c>
      <c r="AF68" s="409"/>
    </row>
    <row r="69" spans="1:32" ht="37.5" customHeight="1" x14ac:dyDescent="0.25">
      <c r="A69" s="58"/>
      <c r="B69" s="59"/>
      <c r="C69" s="60"/>
      <c r="D69" s="60"/>
      <c r="E69" s="457"/>
      <c r="F69" s="458"/>
      <c r="G69" s="458"/>
      <c r="H69" s="458"/>
      <c r="I69" s="459"/>
      <c r="J69" s="60"/>
      <c r="K69" s="60"/>
      <c r="L69" s="60"/>
      <c r="M69" s="61"/>
      <c r="N69" s="370"/>
      <c r="O69" s="390"/>
      <c r="P69" s="391"/>
      <c r="Q69" s="392"/>
      <c r="R69" s="392"/>
      <c r="S69" s="392"/>
      <c r="T69" s="392"/>
      <c r="U69" s="390"/>
      <c r="V69" s="80"/>
      <c r="W69" s="81"/>
      <c r="X69" s="393"/>
      <c r="Y69" s="394"/>
      <c r="Z69" s="394"/>
      <c r="AA69" s="394"/>
      <c r="AB69" s="395"/>
      <c r="AC69" s="82"/>
      <c r="AD69" s="82"/>
      <c r="AE69" s="82"/>
      <c r="AF69" s="83"/>
    </row>
    <row r="70" spans="1:32" ht="37.5" customHeight="1" x14ac:dyDescent="0.25">
      <c r="A70" s="62"/>
      <c r="B70" s="35"/>
      <c r="C70" s="29"/>
      <c r="D70" s="29"/>
      <c r="E70" s="376"/>
      <c r="F70" s="377"/>
      <c r="G70" s="377"/>
      <c r="H70" s="377"/>
      <c r="I70" s="378"/>
      <c r="J70" s="29"/>
      <c r="K70" s="29"/>
      <c r="L70" s="29"/>
      <c r="M70" s="3"/>
      <c r="N70" s="371"/>
      <c r="O70" s="372"/>
      <c r="P70" s="373"/>
      <c r="Q70" s="374"/>
      <c r="R70" s="374"/>
      <c r="S70" s="374"/>
      <c r="T70" s="374"/>
      <c r="U70" s="375"/>
      <c r="V70" s="1"/>
      <c r="W70" s="29"/>
      <c r="X70" s="376"/>
      <c r="Y70" s="377"/>
      <c r="Z70" s="377"/>
      <c r="AA70" s="377"/>
      <c r="AB70" s="378"/>
      <c r="AC70" s="51"/>
      <c r="AD70" s="51"/>
      <c r="AE70" s="51"/>
      <c r="AF70" s="52"/>
    </row>
    <row r="71" spans="1:32" ht="37.5" customHeight="1" x14ac:dyDescent="0.25">
      <c r="A71" s="62"/>
      <c r="B71" s="35"/>
      <c r="C71" s="29"/>
      <c r="D71" s="29"/>
      <c r="E71" s="376"/>
      <c r="F71" s="377"/>
      <c r="G71" s="377"/>
      <c r="H71" s="377"/>
      <c r="I71" s="378"/>
      <c r="J71" s="29"/>
      <c r="K71" s="29"/>
      <c r="L71" s="29"/>
      <c r="M71" s="3"/>
      <c r="N71" s="371"/>
      <c r="O71" s="372"/>
      <c r="P71" s="373"/>
      <c r="Q71" s="374"/>
      <c r="R71" s="374"/>
      <c r="S71" s="374"/>
      <c r="T71" s="374"/>
      <c r="U71" s="375"/>
      <c r="V71" s="1"/>
      <c r="W71" s="29"/>
      <c r="X71" s="376"/>
      <c r="Y71" s="377"/>
      <c r="Z71" s="377"/>
      <c r="AA71" s="377"/>
      <c r="AB71" s="378"/>
      <c r="AC71" s="51"/>
      <c r="AD71" s="51"/>
      <c r="AE71" s="51"/>
      <c r="AF71" s="52"/>
    </row>
    <row r="72" spans="1:32" ht="37.5" customHeight="1" x14ac:dyDescent="0.25">
      <c r="A72" s="62"/>
      <c r="B72" s="35"/>
      <c r="C72" s="29"/>
      <c r="D72" s="29"/>
      <c r="E72" s="376"/>
      <c r="F72" s="377"/>
      <c r="G72" s="377"/>
      <c r="H72" s="377"/>
      <c r="I72" s="378"/>
      <c r="J72" s="29"/>
      <c r="K72" s="29"/>
      <c r="L72" s="29"/>
      <c r="M72" s="3"/>
      <c r="N72" s="371"/>
      <c r="O72" s="372"/>
      <c r="P72" s="373"/>
      <c r="Q72" s="374"/>
      <c r="R72" s="374"/>
      <c r="S72" s="374"/>
      <c r="T72" s="374"/>
      <c r="U72" s="375"/>
      <c r="V72" s="1"/>
      <c r="W72" s="29"/>
      <c r="X72" s="376"/>
      <c r="Y72" s="377"/>
      <c r="Z72" s="377"/>
      <c r="AA72" s="377"/>
      <c r="AB72" s="378"/>
      <c r="AC72" s="51"/>
      <c r="AD72" s="51"/>
      <c r="AE72" s="51"/>
      <c r="AF72" s="52"/>
    </row>
    <row r="73" spans="1:32" ht="37.5" customHeight="1" x14ac:dyDescent="0.25">
      <c r="A73" s="62"/>
      <c r="B73" s="35"/>
      <c r="C73" s="29"/>
      <c r="D73" s="29"/>
      <c r="E73" s="215"/>
      <c r="F73" s="216"/>
      <c r="G73" s="216"/>
      <c r="H73" s="216"/>
      <c r="I73" s="217"/>
      <c r="J73" s="29"/>
      <c r="K73" s="29"/>
      <c r="L73" s="29"/>
      <c r="M73" s="3"/>
      <c r="N73" s="371"/>
      <c r="O73" s="372"/>
      <c r="P73" s="373"/>
      <c r="Q73" s="374"/>
      <c r="R73" s="374"/>
      <c r="S73" s="374"/>
      <c r="T73" s="374"/>
      <c r="U73" s="375"/>
      <c r="V73" s="1"/>
      <c r="W73" s="29"/>
      <c r="X73" s="215"/>
      <c r="Y73" s="216"/>
      <c r="Z73" s="216"/>
      <c r="AA73" s="216"/>
      <c r="AB73" s="217"/>
      <c r="AC73" s="51"/>
      <c r="AD73" s="51"/>
      <c r="AE73" s="51"/>
      <c r="AF73" s="52"/>
    </row>
    <row r="74" spans="1:32" ht="37.5" customHeight="1" x14ac:dyDescent="0.25">
      <c r="A74" s="62"/>
      <c r="B74" s="35"/>
      <c r="C74" s="29"/>
      <c r="D74" s="29"/>
      <c r="E74" s="215"/>
      <c r="F74" s="216"/>
      <c r="G74" s="216"/>
      <c r="H74" s="216"/>
      <c r="I74" s="217"/>
      <c r="J74" s="29"/>
      <c r="K74" s="29"/>
      <c r="L74" s="29"/>
      <c r="M74" s="3"/>
      <c r="N74" s="371"/>
      <c r="O74" s="372"/>
      <c r="P74" s="373"/>
      <c r="Q74" s="374"/>
      <c r="R74" s="374"/>
      <c r="S74" s="374"/>
      <c r="T74" s="374"/>
      <c r="U74" s="375"/>
      <c r="V74" s="1"/>
      <c r="W74" s="29"/>
      <c r="X74" s="215"/>
      <c r="Y74" s="216"/>
      <c r="Z74" s="216"/>
      <c r="AA74" s="216"/>
      <c r="AB74" s="217"/>
      <c r="AC74" s="51"/>
      <c r="AD74" s="51"/>
      <c r="AE74" s="51"/>
      <c r="AF74" s="52"/>
    </row>
    <row r="75" spans="1:32" ht="37.5" customHeight="1" x14ac:dyDescent="0.25">
      <c r="A75" s="62"/>
      <c r="B75" s="35"/>
      <c r="C75" s="29"/>
      <c r="D75" s="29"/>
      <c r="E75" s="215"/>
      <c r="F75" s="216"/>
      <c r="G75" s="216"/>
      <c r="H75" s="216"/>
      <c r="I75" s="217"/>
      <c r="J75" s="29"/>
      <c r="K75" s="29"/>
      <c r="L75" s="29"/>
      <c r="M75" s="3"/>
      <c r="N75" s="371"/>
      <c r="O75" s="372"/>
      <c r="P75" s="373"/>
      <c r="Q75" s="374"/>
      <c r="R75" s="374"/>
      <c r="S75" s="374"/>
      <c r="T75" s="374"/>
      <c r="U75" s="375"/>
      <c r="V75" s="1"/>
      <c r="W75" s="29"/>
      <c r="X75" s="215"/>
      <c r="Y75" s="216"/>
      <c r="Z75" s="216"/>
      <c r="AA75" s="216"/>
      <c r="AB75" s="217"/>
      <c r="AC75" s="51"/>
      <c r="AD75" s="51"/>
      <c r="AE75" s="51"/>
      <c r="AF75" s="52"/>
    </row>
    <row r="76" spans="1:32" ht="37.5" customHeight="1" x14ac:dyDescent="0.25">
      <c r="A76" s="62"/>
      <c r="B76" s="35"/>
      <c r="C76" s="29"/>
      <c r="D76" s="29"/>
      <c r="E76" s="215"/>
      <c r="F76" s="216"/>
      <c r="G76" s="216"/>
      <c r="H76" s="216"/>
      <c r="I76" s="217"/>
      <c r="J76" s="29"/>
      <c r="K76" s="29"/>
      <c r="L76" s="29"/>
      <c r="M76" s="3"/>
      <c r="N76" s="371"/>
      <c r="O76" s="372"/>
      <c r="P76" s="373"/>
      <c r="Q76" s="374"/>
      <c r="R76" s="374"/>
      <c r="S76" s="374"/>
      <c r="T76" s="374"/>
      <c r="U76" s="375"/>
      <c r="V76" s="1"/>
      <c r="W76" s="29"/>
      <c r="X76" s="215"/>
      <c r="Y76" s="216"/>
      <c r="Z76" s="216"/>
      <c r="AA76" s="216"/>
      <c r="AB76" s="217"/>
      <c r="AC76" s="51"/>
      <c r="AD76" s="51"/>
      <c r="AE76" s="51"/>
      <c r="AF76" s="52"/>
    </row>
    <row r="77" spans="1:32" ht="37.5" customHeight="1" x14ac:dyDescent="0.25">
      <c r="A77" s="62"/>
      <c r="B77" s="35"/>
      <c r="C77" s="29"/>
      <c r="D77" s="29"/>
      <c r="E77" s="215"/>
      <c r="F77" s="216"/>
      <c r="G77" s="216"/>
      <c r="H77" s="216"/>
      <c r="I77" s="217"/>
      <c r="J77" s="29"/>
      <c r="K77" s="29"/>
      <c r="L77" s="29"/>
      <c r="M77" s="3"/>
      <c r="N77" s="371"/>
      <c r="O77" s="372"/>
      <c r="P77" s="373"/>
      <c r="Q77" s="374"/>
      <c r="R77" s="374"/>
      <c r="S77" s="374"/>
      <c r="T77" s="374"/>
      <c r="U77" s="375"/>
      <c r="V77" s="1"/>
      <c r="W77" s="29"/>
      <c r="X77" s="215"/>
      <c r="Y77" s="216"/>
      <c r="Z77" s="216"/>
      <c r="AA77" s="216"/>
      <c r="AB77" s="217"/>
      <c r="AC77" s="51"/>
      <c r="AD77" s="51"/>
      <c r="AE77" s="51"/>
      <c r="AF77" s="52"/>
    </row>
    <row r="78" spans="1:32" ht="37.5" customHeight="1" x14ac:dyDescent="0.25">
      <c r="A78" s="62"/>
      <c r="B78" s="35"/>
      <c r="C78" s="29"/>
      <c r="D78" s="29"/>
      <c r="E78" s="215"/>
      <c r="F78" s="216"/>
      <c r="G78" s="216"/>
      <c r="H78" s="216"/>
      <c r="I78" s="217"/>
      <c r="J78" s="29"/>
      <c r="K78" s="29"/>
      <c r="L78" s="29"/>
      <c r="M78" s="3"/>
      <c r="N78" s="371"/>
      <c r="O78" s="372"/>
      <c r="P78" s="373"/>
      <c r="Q78" s="374"/>
      <c r="R78" s="374"/>
      <c r="S78" s="374"/>
      <c r="T78" s="374"/>
      <c r="U78" s="375"/>
      <c r="V78" s="1"/>
      <c r="W78" s="29"/>
      <c r="X78" s="215"/>
      <c r="Y78" s="216"/>
      <c r="Z78" s="216"/>
      <c r="AA78" s="216"/>
      <c r="AB78" s="217"/>
      <c r="AC78" s="51"/>
      <c r="AD78" s="51"/>
      <c r="AE78" s="51"/>
      <c r="AF78" s="52"/>
    </row>
    <row r="79" spans="1:32" ht="37.5" customHeight="1" x14ac:dyDescent="0.25">
      <c r="A79" s="62"/>
      <c r="B79" s="35"/>
      <c r="C79" s="29"/>
      <c r="D79" s="29"/>
      <c r="E79" s="215"/>
      <c r="F79" s="216"/>
      <c r="G79" s="216"/>
      <c r="H79" s="216"/>
      <c r="I79" s="217"/>
      <c r="J79" s="29"/>
      <c r="K79" s="29"/>
      <c r="L79" s="29"/>
      <c r="M79" s="3"/>
      <c r="N79" s="371"/>
      <c r="O79" s="372"/>
      <c r="P79" s="373"/>
      <c r="Q79" s="374"/>
      <c r="R79" s="374"/>
      <c r="S79" s="374"/>
      <c r="T79" s="374"/>
      <c r="U79" s="375"/>
      <c r="V79" s="1"/>
      <c r="W79" s="29"/>
      <c r="X79" s="215"/>
      <c r="Y79" s="216"/>
      <c r="Z79" s="216"/>
      <c r="AA79" s="216"/>
      <c r="AB79" s="217"/>
      <c r="AC79" s="51"/>
      <c r="AD79" s="51"/>
      <c r="AE79" s="51"/>
      <c r="AF79" s="52"/>
    </row>
    <row r="80" spans="1:32" ht="37.5" customHeight="1" x14ac:dyDescent="0.25">
      <c r="A80" s="62"/>
      <c r="B80" s="35"/>
      <c r="C80" s="29"/>
      <c r="D80" s="29"/>
      <c r="E80" s="215"/>
      <c r="F80" s="216"/>
      <c r="G80" s="216"/>
      <c r="H80" s="216"/>
      <c r="I80" s="217"/>
      <c r="J80" s="29"/>
      <c r="K80" s="29"/>
      <c r="L80" s="29"/>
      <c r="M80" s="3"/>
      <c r="N80" s="371"/>
      <c r="O80" s="372"/>
      <c r="P80" s="373"/>
      <c r="Q80" s="374"/>
      <c r="R80" s="374"/>
      <c r="S80" s="374"/>
      <c r="T80" s="374"/>
      <c r="U80" s="375"/>
      <c r="V80" s="1"/>
      <c r="W80" s="29"/>
      <c r="X80" s="215"/>
      <c r="Y80" s="216"/>
      <c r="Z80" s="216"/>
      <c r="AA80" s="216"/>
      <c r="AB80" s="217"/>
      <c r="AC80" s="51"/>
      <c r="AD80" s="51"/>
      <c r="AE80" s="51"/>
      <c r="AF80" s="52"/>
    </row>
    <row r="81" spans="1:32" ht="37.5" customHeight="1" x14ac:dyDescent="0.25">
      <c r="A81" s="62"/>
      <c r="B81" s="35"/>
      <c r="C81" s="29"/>
      <c r="D81" s="29"/>
      <c r="E81" s="215"/>
      <c r="F81" s="216"/>
      <c r="G81" s="216"/>
      <c r="H81" s="216"/>
      <c r="I81" s="217"/>
      <c r="J81" s="29"/>
      <c r="K81" s="29"/>
      <c r="L81" s="29"/>
      <c r="M81" s="3"/>
      <c r="N81" s="371"/>
      <c r="O81" s="372"/>
      <c r="P81" s="373"/>
      <c r="Q81" s="374"/>
      <c r="R81" s="374"/>
      <c r="S81" s="374"/>
      <c r="T81" s="374"/>
      <c r="U81" s="375"/>
      <c r="V81" s="1"/>
      <c r="W81" s="29"/>
      <c r="X81" s="215"/>
      <c r="Y81" s="216"/>
      <c r="Z81" s="216"/>
      <c r="AA81" s="216"/>
      <c r="AB81" s="217"/>
      <c r="AC81" s="51"/>
      <c r="AD81" s="51"/>
      <c r="AE81" s="51"/>
      <c r="AF81" s="52"/>
    </row>
    <row r="82" spans="1:32" ht="37.5" customHeight="1" x14ac:dyDescent="0.25">
      <c r="A82" s="62"/>
      <c r="B82" s="35"/>
      <c r="C82" s="29"/>
      <c r="D82" s="29"/>
      <c r="E82" s="215"/>
      <c r="F82" s="216"/>
      <c r="G82" s="216"/>
      <c r="H82" s="216"/>
      <c r="I82" s="217"/>
      <c r="J82" s="29"/>
      <c r="K82" s="29"/>
      <c r="L82" s="29"/>
      <c r="M82" s="3"/>
      <c r="N82" s="371"/>
      <c r="O82" s="372"/>
      <c r="P82" s="373"/>
      <c r="Q82" s="374"/>
      <c r="R82" s="374"/>
      <c r="S82" s="374"/>
      <c r="T82" s="374"/>
      <c r="U82" s="375"/>
      <c r="V82" s="1"/>
      <c r="W82" s="29"/>
      <c r="X82" s="215"/>
      <c r="Y82" s="216"/>
      <c r="Z82" s="216"/>
      <c r="AA82" s="216"/>
      <c r="AB82" s="217"/>
      <c r="AC82" s="51"/>
      <c r="AD82" s="51"/>
      <c r="AE82" s="51"/>
      <c r="AF82" s="52"/>
    </row>
    <row r="83" spans="1:32" ht="37.5" customHeight="1" x14ac:dyDescent="0.25">
      <c r="A83" s="62"/>
      <c r="B83" s="35"/>
      <c r="C83" s="29"/>
      <c r="D83" s="29"/>
      <c r="E83" s="215"/>
      <c r="F83" s="216"/>
      <c r="G83" s="216"/>
      <c r="H83" s="216"/>
      <c r="I83" s="217"/>
      <c r="J83" s="29"/>
      <c r="K83" s="29"/>
      <c r="L83" s="29"/>
      <c r="M83" s="3"/>
      <c r="N83" s="371"/>
      <c r="O83" s="372"/>
      <c r="P83" s="373"/>
      <c r="Q83" s="374"/>
      <c r="R83" s="374"/>
      <c r="S83" s="374"/>
      <c r="T83" s="374"/>
      <c r="U83" s="375"/>
      <c r="V83" s="1"/>
      <c r="W83" s="29"/>
      <c r="X83" s="215"/>
      <c r="Y83" s="216"/>
      <c r="Z83" s="216"/>
      <c r="AA83" s="216"/>
      <c r="AB83" s="217"/>
      <c r="AC83" s="51"/>
      <c r="AD83" s="51"/>
      <c r="AE83" s="51"/>
      <c r="AF83" s="52"/>
    </row>
    <row r="84" spans="1:32" ht="37.5" customHeight="1" x14ac:dyDescent="0.25">
      <c r="A84" s="62"/>
      <c r="B84" s="35"/>
      <c r="C84" s="29"/>
      <c r="D84" s="29"/>
      <c r="E84" s="215"/>
      <c r="F84" s="216"/>
      <c r="G84" s="216"/>
      <c r="H84" s="216"/>
      <c r="I84" s="217"/>
      <c r="J84" s="29"/>
      <c r="K84" s="29"/>
      <c r="L84" s="29"/>
      <c r="M84" s="3"/>
      <c r="N84" s="371"/>
      <c r="O84" s="372"/>
      <c r="P84" s="373"/>
      <c r="Q84" s="374"/>
      <c r="R84" s="374"/>
      <c r="S84" s="374"/>
      <c r="T84" s="374"/>
      <c r="U84" s="375"/>
      <c r="V84" s="1"/>
      <c r="W84" s="29"/>
      <c r="X84" s="215"/>
      <c r="Y84" s="216"/>
      <c r="Z84" s="216"/>
      <c r="AA84" s="216"/>
      <c r="AB84" s="217"/>
      <c r="AC84" s="51"/>
      <c r="AD84" s="51"/>
      <c r="AE84" s="51"/>
      <c r="AF84" s="52"/>
    </row>
    <row r="85" spans="1:32" ht="37.5" customHeight="1" x14ac:dyDescent="0.25">
      <c r="A85" s="62"/>
      <c r="B85" s="35"/>
      <c r="C85" s="29"/>
      <c r="D85" s="29"/>
      <c r="E85" s="215"/>
      <c r="F85" s="216"/>
      <c r="G85" s="216"/>
      <c r="H85" s="216"/>
      <c r="I85" s="217"/>
      <c r="J85" s="29"/>
      <c r="K85" s="29"/>
      <c r="L85" s="29"/>
      <c r="M85" s="3"/>
      <c r="N85" s="371"/>
      <c r="O85" s="372"/>
      <c r="P85" s="373"/>
      <c r="Q85" s="374"/>
      <c r="R85" s="374"/>
      <c r="S85" s="374"/>
      <c r="T85" s="374"/>
      <c r="U85" s="375"/>
      <c r="V85" s="1"/>
      <c r="W85" s="29"/>
      <c r="X85" s="215"/>
      <c r="Y85" s="216"/>
      <c r="Z85" s="216"/>
      <c r="AA85" s="216"/>
      <c r="AB85" s="217"/>
      <c r="AC85" s="51"/>
      <c r="AD85" s="51"/>
      <c r="AE85" s="51"/>
      <c r="AF85" s="52"/>
    </row>
    <row r="86" spans="1:32" ht="37.5" customHeight="1" thickBot="1" x14ac:dyDescent="0.3">
      <c r="A86" s="88"/>
      <c r="B86" s="89"/>
      <c r="C86" s="90"/>
      <c r="D86" s="90"/>
      <c r="E86" s="85"/>
      <c r="F86" s="86"/>
      <c r="G86" s="86"/>
      <c r="H86" s="86"/>
      <c r="I86" s="87"/>
      <c r="J86" s="90"/>
      <c r="K86" s="90"/>
      <c r="L86" s="90"/>
      <c r="M86" s="91"/>
      <c r="N86" s="371"/>
      <c r="O86" s="372"/>
      <c r="P86" s="373"/>
      <c r="Q86" s="374"/>
      <c r="R86" s="374"/>
      <c r="S86" s="374"/>
      <c r="T86" s="374"/>
      <c r="U86" s="375"/>
      <c r="V86" s="1"/>
      <c r="W86" s="29"/>
      <c r="X86" s="215"/>
      <c r="Y86" s="216"/>
      <c r="Z86" s="216"/>
      <c r="AA86" s="216"/>
      <c r="AB86" s="217"/>
      <c r="AC86" s="51"/>
      <c r="AD86" s="92"/>
      <c r="AE86" s="92"/>
      <c r="AF86" s="93"/>
    </row>
    <row r="87" spans="1:32" ht="27" customHeight="1" thickBot="1" x14ac:dyDescent="0.3">
      <c r="A87" s="427" t="s">
        <v>20</v>
      </c>
      <c r="B87" s="428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5"/>
      <c r="N87" s="429" t="s">
        <v>23</v>
      </c>
      <c r="O87" s="430"/>
      <c r="P87" s="430"/>
      <c r="Q87" s="430"/>
      <c r="R87" s="430"/>
      <c r="S87" s="430"/>
      <c r="T87" s="430"/>
      <c r="U87" s="430"/>
      <c r="V87" s="430"/>
      <c r="W87" s="430"/>
      <c r="X87" s="430"/>
      <c r="Y87" s="430"/>
      <c r="Z87" s="430"/>
      <c r="AA87" s="430"/>
      <c r="AB87" s="431"/>
      <c r="AC87" s="84"/>
      <c r="AD87" s="412"/>
      <c r="AE87" s="413"/>
      <c r="AF87" s="414"/>
    </row>
    <row r="88" spans="1:32" ht="23.25" customHeight="1" x14ac:dyDescent="0.25">
      <c r="A88" s="96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8"/>
    </row>
    <row r="89" spans="1:32" ht="23.25" customHeight="1" x14ac:dyDescent="0.25">
      <c r="A89" s="99"/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1"/>
    </row>
    <row r="90" spans="1:32" ht="23.25" customHeight="1" x14ac:dyDescent="0.25">
      <c r="A90" s="102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4"/>
    </row>
    <row r="91" spans="1:32" ht="23.25" customHeight="1" x14ac:dyDescent="0.25">
      <c r="A91" s="99"/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1"/>
    </row>
    <row r="92" spans="1:32" ht="23.25" customHeight="1" x14ac:dyDescent="0.25">
      <c r="A92" s="102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4"/>
    </row>
    <row r="93" spans="1:32" ht="23.25" customHeight="1" x14ac:dyDescent="0.25">
      <c r="A93" s="99"/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1"/>
    </row>
    <row r="94" spans="1:32" ht="23.25" customHeight="1" x14ac:dyDescent="0.25">
      <c r="A94" s="102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4"/>
    </row>
    <row r="95" spans="1:32" ht="23.25" customHeight="1" x14ac:dyDescent="0.25">
      <c r="A95" s="99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1"/>
    </row>
    <row r="96" spans="1:32" ht="23.25" customHeight="1" x14ac:dyDescent="0.25">
      <c r="A96" s="102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4"/>
    </row>
    <row r="97" spans="1:32" ht="23.25" customHeight="1" x14ac:dyDescent="0.25">
      <c r="A97" s="99"/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1"/>
    </row>
    <row r="98" spans="1:32" ht="23.25" customHeight="1" x14ac:dyDescent="0.25">
      <c r="A98" s="102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4"/>
    </row>
    <row r="99" spans="1:32" ht="23.25" customHeight="1" x14ac:dyDescent="0.25">
      <c r="A99" s="99"/>
      <c r="B99" s="100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1"/>
    </row>
    <row r="100" spans="1:32" ht="23.25" customHeight="1" x14ac:dyDescent="0.25">
      <c r="A100" s="102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4"/>
    </row>
    <row r="101" spans="1:32" ht="23.25" customHeight="1" x14ac:dyDescent="0.25">
      <c r="A101" s="99"/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1"/>
    </row>
    <row r="102" spans="1:32" ht="23.25" customHeight="1" x14ac:dyDescent="0.25">
      <c r="A102" s="102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4"/>
    </row>
    <row r="103" spans="1:32" ht="23.25" customHeight="1" x14ac:dyDescent="0.25">
      <c r="A103" s="99"/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1"/>
    </row>
    <row r="104" spans="1:32" s="76" customFormat="1" ht="23.25" customHeight="1" x14ac:dyDescent="0.25">
      <c r="A104" s="102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4"/>
    </row>
    <row r="105" spans="1:32" s="76" customFormat="1" ht="23.25" customHeight="1" x14ac:dyDescent="0.25">
      <c r="A105" s="99"/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1"/>
    </row>
    <row r="106" spans="1:32" s="76" customFormat="1" ht="23.25" customHeight="1" x14ac:dyDescent="0.25">
      <c r="A106" s="102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4"/>
    </row>
    <row r="107" spans="1:32" s="76" customFormat="1" ht="23.25" customHeight="1" x14ac:dyDescent="0.25">
      <c r="A107" s="99"/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1"/>
    </row>
    <row r="108" spans="1:32" s="76" customFormat="1" ht="23.25" customHeight="1" x14ac:dyDescent="0.25">
      <c r="A108" s="102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4"/>
    </row>
    <row r="109" spans="1:32" ht="23.25" customHeight="1" x14ac:dyDescent="0.25">
      <c r="A109" s="99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1"/>
    </row>
    <row r="110" spans="1:32" ht="23.25" customHeight="1" x14ac:dyDescent="0.25">
      <c r="A110" s="102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4"/>
    </row>
    <row r="111" spans="1:32" ht="23.25" customHeight="1" x14ac:dyDescent="0.25">
      <c r="A111" s="99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1"/>
    </row>
    <row r="112" spans="1:32" ht="23.25" customHeight="1" x14ac:dyDescent="0.25">
      <c r="A112" s="105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8"/>
    </row>
    <row r="113" spans="1:32" ht="23.25" customHeight="1" x14ac:dyDescent="0.25">
      <c r="A113" s="105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8"/>
    </row>
    <row r="114" spans="1:32" ht="23.25" customHeight="1" x14ac:dyDescent="0.25">
      <c r="A114" s="102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4"/>
    </row>
    <row r="115" spans="1:32" ht="23.25" customHeight="1" x14ac:dyDescent="0.25">
      <c r="A115" s="99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1"/>
    </row>
    <row r="116" spans="1:32" ht="23.25" customHeight="1" x14ac:dyDescent="0.25">
      <c r="A116" s="102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4"/>
    </row>
    <row r="117" spans="1:32" ht="23.25" customHeight="1" x14ac:dyDescent="0.25">
      <c r="A117" s="99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1"/>
    </row>
    <row r="118" spans="1:32" ht="23.25" customHeight="1" x14ac:dyDescent="0.25">
      <c r="A118" s="102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4"/>
    </row>
    <row r="119" spans="1:32" ht="23.25" customHeight="1" x14ac:dyDescent="0.25">
      <c r="A119" s="99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1"/>
    </row>
    <row r="120" spans="1:32" ht="23.25" customHeight="1" x14ac:dyDescent="0.25">
      <c r="A120" s="102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4"/>
    </row>
    <row r="121" spans="1:32" ht="23.25" customHeight="1" thickBot="1" x14ac:dyDescent="0.3">
      <c r="A121" s="106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8"/>
    </row>
    <row r="122" spans="1:32" ht="42" customHeight="1" x14ac:dyDescent="0.25">
      <c r="A122" s="415" t="s">
        <v>52</v>
      </c>
      <c r="B122" s="416"/>
      <c r="C122" s="416"/>
      <c r="D122" s="416"/>
      <c r="E122" s="416"/>
      <c r="F122" s="416"/>
      <c r="G122" s="416"/>
      <c r="H122" s="416"/>
      <c r="I122" s="416"/>
      <c r="J122" s="416"/>
      <c r="K122" s="416"/>
      <c r="L122" s="416"/>
      <c r="M122" s="416"/>
      <c r="N122" s="416" t="s">
        <v>53</v>
      </c>
      <c r="O122" s="416"/>
      <c r="P122" s="416"/>
      <c r="Q122" s="416"/>
      <c r="R122" s="416"/>
      <c r="S122" s="416"/>
      <c r="T122" s="416"/>
      <c r="U122" s="416"/>
      <c r="V122" s="416"/>
      <c r="W122" s="416"/>
      <c r="X122" s="416"/>
      <c r="Y122" s="416"/>
      <c r="Z122" s="416"/>
      <c r="AA122" s="416"/>
      <c r="AB122" s="416"/>
      <c r="AC122" s="416"/>
      <c r="AD122" s="416"/>
      <c r="AE122" s="416"/>
      <c r="AF122" s="417"/>
    </row>
    <row r="123" spans="1:32" ht="39.75" customHeight="1" x14ac:dyDescent="0.25">
      <c r="A123" s="418" t="s">
        <v>54</v>
      </c>
      <c r="B123" s="419"/>
      <c r="C123" s="419"/>
      <c r="D123" s="419"/>
      <c r="E123" s="419"/>
      <c r="F123" s="419"/>
      <c r="G123" s="419"/>
      <c r="H123" s="419"/>
      <c r="I123" s="419"/>
      <c r="J123" s="419"/>
      <c r="K123" s="419"/>
      <c r="L123" s="419"/>
      <c r="M123" s="419"/>
      <c r="N123" s="419" t="s">
        <v>55</v>
      </c>
      <c r="O123" s="419"/>
      <c r="P123" s="419"/>
      <c r="Q123" s="419"/>
      <c r="R123" s="419"/>
      <c r="S123" s="419"/>
      <c r="T123" s="419"/>
      <c r="U123" s="419"/>
      <c r="V123" s="419"/>
      <c r="W123" s="419"/>
      <c r="X123" s="419"/>
      <c r="Y123" s="419"/>
      <c r="Z123" s="419"/>
      <c r="AA123" s="419"/>
      <c r="AB123" s="419"/>
      <c r="AC123" s="419"/>
      <c r="AD123" s="419"/>
      <c r="AE123" s="419"/>
      <c r="AF123" s="420"/>
    </row>
    <row r="124" spans="1:32" ht="50.25" customHeight="1" x14ac:dyDescent="0.25">
      <c r="A124" s="418" t="s">
        <v>86</v>
      </c>
      <c r="B124" s="419"/>
      <c r="C124" s="419"/>
      <c r="D124" s="419"/>
      <c r="E124" s="421"/>
      <c r="F124" s="421"/>
      <c r="G124" s="421"/>
      <c r="H124" s="421"/>
      <c r="I124" s="421"/>
      <c r="J124" s="421"/>
      <c r="K124" s="421"/>
      <c r="L124" s="421"/>
      <c r="M124" s="421"/>
      <c r="N124" s="421"/>
      <c r="O124" s="421"/>
      <c r="P124" s="421"/>
      <c r="Q124" s="421"/>
      <c r="R124" s="421"/>
      <c r="S124" s="421"/>
      <c r="T124" s="421"/>
      <c r="U124" s="421"/>
      <c r="V124" s="421"/>
      <c r="W124" s="421"/>
      <c r="X124" s="421"/>
      <c r="Y124" s="421"/>
      <c r="Z124" s="421"/>
      <c r="AA124" s="421"/>
      <c r="AB124" s="421"/>
      <c r="AC124" s="421"/>
      <c r="AD124" s="421"/>
      <c r="AE124" s="421"/>
      <c r="AF124" s="422"/>
    </row>
    <row r="125" spans="1:32" ht="74.25" customHeight="1" x14ac:dyDescent="0.25">
      <c r="A125" s="423" t="s">
        <v>19</v>
      </c>
      <c r="B125" s="424"/>
      <c r="C125" s="424"/>
      <c r="D125" s="424"/>
      <c r="E125" s="425"/>
      <c r="F125" s="425"/>
      <c r="G125" s="425"/>
      <c r="H125" s="425"/>
      <c r="I125" s="425"/>
      <c r="J125" s="425"/>
      <c r="K125" s="425"/>
      <c r="L125" s="425"/>
      <c r="M125" s="425"/>
      <c r="N125" s="425"/>
      <c r="O125" s="425"/>
      <c r="P125" s="425"/>
      <c r="Q125" s="425"/>
      <c r="R125" s="425"/>
      <c r="S125" s="425"/>
      <c r="T125" s="425"/>
      <c r="U125" s="425"/>
      <c r="V125" s="425"/>
      <c r="W125" s="425"/>
      <c r="X125" s="425"/>
      <c r="Y125" s="425"/>
      <c r="Z125" s="425"/>
      <c r="AA125" s="425"/>
      <c r="AB125" s="425"/>
      <c r="AC125" s="425"/>
      <c r="AD125" s="425"/>
      <c r="AE125" s="425"/>
      <c r="AF125" s="426"/>
    </row>
    <row r="126" spans="1:32" s="76" customFormat="1" ht="65.25" customHeight="1" thickBot="1" x14ac:dyDescent="0.3">
      <c r="A126" s="461" t="s">
        <v>147</v>
      </c>
      <c r="B126" s="462"/>
      <c r="C126" s="462"/>
      <c r="D126" s="462"/>
      <c r="E126" s="462"/>
      <c r="F126" s="462"/>
      <c r="G126" s="462"/>
      <c r="H126" s="462"/>
      <c r="I126" s="462"/>
      <c r="J126" s="462"/>
      <c r="K126" s="462"/>
      <c r="L126" s="462"/>
      <c r="M126" s="462"/>
      <c r="N126" s="462"/>
      <c r="O126" s="462"/>
      <c r="P126" s="462"/>
      <c r="Q126" s="462"/>
      <c r="R126" s="462"/>
      <c r="S126" s="462"/>
      <c r="T126" s="462"/>
      <c r="U126" s="462"/>
      <c r="V126" s="462"/>
      <c r="W126" s="462"/>
      <c r="X126" s="462"/>
      <c r="Y126" s="462"/>
      <c r="Z126" s="462"/>
      <c r="AA126" s="462"/>
      <c r="AB126" s="462"/>
      <c r="AC126" s="462"/>
      <c r="AD126" s="462"/>
      <c r="AE126" s="462"/>
      <c r="AF126" s="463"/>
    </row>
  </sheetData>
  <mergeCells count="119">
    <mergeCell ref="A5:B5"/>
    <mergeCell ref="W5:AF5"/>
    <mergeCell ref="C1:U4"/>
    <mergeCell ref="V1:AF1"/>
    <mergeCell ref="V2:AF2"/>
    <mergeCell ref="V3:AF3"/>
    <mergeCell ref="V4:AF4"/>
    <mergeCell ref="C5:L5"/>
    <mergeCell ref="M5:V5"/>
    <mergeCell ref="A6:B6"/>
    <mergeCell ref="C6:G6"/>
    <mergeCell ref="H6:L6"/>
    <mergeCell ref="M6:V6"/>
    <mergeCell ref="W6:AA6"/>
    <mergeCell ref="AB12:AD12"/>
    <mergeCell ref="A12:B12"/>
    <mergeCell ref="C12:E12"/>
    <mergeCell ref="H12:J12"/>
    <mergeCell ref="M12:O12"/>
    <mergeCell ref="R12:T12"/>
    <mergeCell ref="W12:Y12"/>
    <mergeCell ref="AB6:AF6"/>
    <mergeCell ref="A7:A9"/>
    <mergeCell ref="B7:B9"/>
    <mergeCell ref="D7:G7"/>
    <mergeCell ref="H7:L8"/>
    <mergeCell ref="M7:Q8"/>
    <mergeCell ref="R7:V8"/>
    <mergeCell ref="C16:G16"/>
    <mergeCell ref="H16:L16"/>
    <mergeCell ref="M16:V16"/>
    <mergeCell ref="W16:AA16"/>
    <mergeCell ref="AB16:AF16"/>
    <mergeCell ref="E8:G8"/>
    <mergeCell ref="W17:AA18"/>
    <mergeCell ref="AB17:AF18"/>
    <mergeCell ref="C18:D18"/>
    <mergeCell ref="E18:G18"/>
    <mergeCell ref="W7:AA8"/>
    <mergeCell ref="AB7:AF8"/>
    <mergeCell ref="C8:D8"/>
    <mergeCell ref="A20:A23"/>
    <mergeCell ref="A24:B24"/>
    <mergeCell ref="C24:E24"/>
    <mergeCell ref="H24:J24"/>
    <mergeCell ref="M24:O24"/>
    <mergeCell ref="R24:T24"/>
    <mergeCell ref="A17:A19"/>
    <mergeCell ref="B17:B19"/>
    <mergeCell ref="D17:G17"/>
    <mergeCell ref="H17:L18"/>
    <mergeCell ref="M17:Q18"/>
    <mergeCell ref="R17:V18"/>
    <mergeCell ref="W24:Y24"/>
    <mergeCell ref="AB24:AD24"/>
    <mergeCell ref="A25:B25"/>
    <mergeCell ref="A67:AF67"/>
    <mergeCell ref="E68:I68"/>
    <mergeCell ref="L68:M68"/>
    <mergeCell ref="N68:O68"/>
    <mergeCell ref="P68:U68"/>
    <mergeCell ref="X68:AB68"/>
    <mergeCell ref="AE68:AF68"/>
    <mergeCell ref="X71:AB71"/>
    <mergeCell ref="E72:I72"/>
    <mergeCell ref="N72:O72"/>
    <mergeCell ref="P72:U72"/>
    <mergeCell ref="X72:AB72"/>
    <mergeCell ref="E69:I69"/>
    <mergeCell ref="N69:O69"/>
    <mergeCell ref="P69:U69"/>
    <mergeCell ref="X69:AB69"/>
    <mergeCell ref="E70:I70"/>
    <mergeCell ref="N70:O70"/>
    <mergeCell ref="P70:U70"/>
    <mergeCell ref="X70:AB70"/>
    <mergeCell ref="N73:O73"/>
    <mergeCell ref="P73:U73"/>
    <mergeCell ref="N74:O74"/>
    <mergeCell ref="P74:U74"/>
    <mergeCell ref="N75:O75"/>
    <mergeCell ref="P75:U75"/>
    <mergeCell ref="E71:I71"/>
    <mergeCell ref="N71:O71"/>
    <mergeCell ref="P71:U71"/>
    <mergeCell ref="N79:O79"/>
    <mergeCell ref="P79:U79"/>
    <mergeCell ref="N80:O80"/>
    <mergeCell ref="P80:U80"/>
    <mergeCell ref="N81:O81"/>
    <mergeCell ref="P81:U81"/>
    <mergeCell ref="N76:O76"/>
    <mergeCell ref="P76:U76"/>
    <mergeCell ref="N77:O77"/>
    <mergeCell ref="P77:U77"/>
    <mergeCell ref="N78:O78"/>
    <mergeCell ref="P78:U78"/>
    <mergeCell ref="N85:O85"/>
    <mergeCell ref="P85:U85"/>
    <mergeCell ref="N86:O86"/>
    <mergeCell ref="P86:U86"/>
    <mergeCell ref="A87:B87"/>
    <mergeCell ref="N87:AB87"/>
    <mergeCell ref="N82:O82"/>
    <mergeCell ref="P82:U82"/>
    <mergeCell ref="N83:O83"/>
    <mergeCell ref="P83:U83"/>
    <mergeCell ref="N84:O84"/>
    <mergeCell ref="P84:U84"/>
    <mergeCell ref="A126:AF126"/>
    <mergeCell ref="AD87:AF87"/>
    <mergeCell ref="A122:M122"/>
    <mergeCell ref="N122:AF122"/>
    <mergeCell ref="A123:M123"/>
    <mergeCell ref="N123:AF123"/>
    <mergeCell ref="A124:D124"/>
    <mergeCell ref="E124:AF124"/>
    <mergeCell ref="A125:D125"/>
    <mergeCell ref="E125:AF125"/>
  </mergeCells>
  <pageMargins left="0.39370078740157483" right="0.19685039370078741" top="0" bottom="0" header="0" footer="0"/>
  <pageSetup paperSize="14" scale="32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17"/>
  <sheetViews>
    <sheetView topLeftCell="A7" zoomScale="40" zoomScaleNormal="40" zoomScaleSheetLayoutView="130" workbookViewId="0">
      <selection activeCell="A117" sqref="A117:AF117"/>
    </sheetView>
  </sheetViews>
  <sheetFormatPr baseColWidth="10" defaultRowHeight="15" x14ac:dyDescent="0.25"/>
  <cols>
    <col min="1" max="1" width="21.28515625" style="46" customWidth="1"/>
    <col min="2" max="2" width="74.85546875" style="57" customWidth="1"/>
    <col min="3" max="32" width="13.140625" style="46" customWidth="1"/>
    <col min="33" max="16384" width="11.42578125" style="77"/>
  </cols>
  <sheetData>
    <row r="1" spans="1:32" s="44" customFormat="1" ht="18" customHeight="1" x14ac:dyDescent="0.3">
      <c r="A1" s="173"/>
      <c r="B1" s="174" t="s">
        <v>77</v>
      </c>
      <c r="C1" s="309" t="s">
        <v>78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432" t="s">
        <v>105</v>
      </c>
      <c r="W1" s="433"/>
      <c r="X1" s="433"/>
      <c r="Y1" s="433"/>
      <c r="Z1" s="433"/>
      <c r="AA1" s="434"/>
      <c r="AB1" s="434"/>
      <c r="AC1" s="434"/>
      <c r="AD1" s="434"/>
      <c r="AE1" s="434"/>
      <c r="AF1" s="435"/>
    </row>
    <row r="2" spans="1:32" s="44" customFormat="1" ht="18" customHeight="1" x14ac:dyDescent="0.3">
      <c r="A2" s="175"/>
      <c r="B2" s="176" t="s">
        <v>79</v>
      </c>
      <c r="C2" s="311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436" t="s">
        <v>80</v>
      </c>
      <c r="W2" s="437"/>
      <c r="X2" s="437"/>
      <c r="Y2" s="437"/>
      <c r="Z2" s="437"/>
      <c r="AA2" s="438"/>
      <c r="AB2" s="438"/>
      <c r="AC2" s="438"/>
      <c r="AD2" s="438"/>
      <c r="AE2" s="438"/>
      <c r="AF2" s="439"/>
    </row>
    <row r="3" spans="1:32" s="44" customFormat="1" ht="18" customHeight="1" x14ac:dyDescent="0.3">
      <c r="A3" s="177"/>
      <c r="B3" s="176" t="s">
        <v>81</v>
      </c>
      <c r="C3" s="311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440" t="s">
        <v>82</v>
      </c>
      <c r="W3" s="441"/>
      <c r="X3" s="441"/>
      <c r="Y3" s="441"/>
      <c r="Z3" s="441"/>
      <c r="AA3" s="438"/>
      <c r="AB3" s="438"/>
      <c r="AC3" s="438"/>
      <c r="AD3" s="438"/>
      <c r="AE3" s="438"/>
      <c r="AF3" s="439"/>
    </row>
    <row r="4" spans="1:32" s="44" customFormat="1" ht="18" customHeight="1" thickBot="1" x14ac:dyDescent="0.35">
      <c r="A4" s="178"/>
      <c r="B4" s="179" t="s">
        <v>83</v>
      </c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442" t="s">
        <v>84</v>
      </c>
      <c r="W4" s="443"/>
      <c r="X4" s="443"/>
      <c r="Y4" s="443"/>
      <c r="Z4" s="443"/>
      <c r="AA4" s="444"/>
      <c r="AB4" s="444"/>
      <c r="AC4" s="444"/>
      <c r="AD4" s="444"/>
      <c r="AE4" s="444"/>
      <c r="AF4" s="445"/>
    </row>
    <row r="5" spans="1:32" s="65" customFormat="1" ht="36" customHeight="1" thickBot="1" x14ac:dyDescent="0.3">
      <c r="A5" s="261" t="s">
        <v>7</v>
      </c>
      <c r="B5" s="329"/>
      <c r="C5" s="330" t="s">
        <v>49</v>
      </c>
      <c r="D5" s="331"/>
      <c r="E5" s="331"/>
      <c r="F5" s="331"/>
      <c r="G5" s="331"/>
      <c r="H5" s="331"/>
      <c r="I5" s="331"/>
      <c r="J5" s="331"/>
      <c r="K5" s="331"/>
      <c r="L5" s="331"/>
      <c r="M5" s="259" t="s">
        <v>6</v>
      </c>
      <c r="N5" s="259"/>
      <c r="O5" s="259"/>
      <c r="P5" s="259"/>
      <c r="Q5" s="259"/>
      <c r="R5" s="259"/>
      <c r="S5" s="259"/>
      <c r="T5" s="259"/>
      <c r="U5" s="259"/>
      <c r="V5" s="259"/>
      <c r="W5" s="259" t="s">
        <v>76</v>
      </c>
      <c r="X5" s="259"/>
      <c r="Y5" s="259"/>
      <c r="Z5" s="259"/>
      <c r="AA5" s="259"/>
      <c r="AB5" s="259"/>
      <c r="AC5" s="259"/>
      <c r="AD5" s="259"/>
      <c r="AE5" s="259"/>
      <c r="AF5" s="260"/>
    </row>
    <row r="6" spans="1:32" s="65" customFormat="1" ht="36" customHeight="1" thickBot="1" x14ac:dyDescent="0.3">
      <c r="A6" s="261" t="s">
        <v>8</v>
      </c>
      <c r="B6" s="262"/>
      <c r="C6" s="520" t="s">
        <v>143</v>
      </c>
      <c r="D6" s="488"/>
      <c r="E6" s="488"/>
      <c r="F6" s="488"/>
      <c r="G6" s="489"/>
      <c r="H6" s="266" t="s">
        <v>9</v>
      </c>
      <c r="I6" s="266"/>
      <c r="J6" s="266"/>
      <c r="K6" s="266"/>
      <c r="L6" s="266"/>
      <c r="M6" s="267" t="s">
        <v>130</v>
      </c>
      <c r="N6" s="268"/>
      <c r="O6" s="268"/>
      <c r="P6" s="268"/>
      <c r="Q6" s="268"/>
      <c r="R6" s="268"/>
      <c r="S6" s="268"/>
      <c r="T6" s="268"/>
      <c r="U6" s="268"/>
      <c r="V6" s="269"/>
      <c r="W6" s="270" t="s">
        <v>27</v>
      </c>
      <c r="X6" s="271"/>
      <c r="Y6" s="271"/>
      <c r="Z6" s="271"/>
      <c r="AA6" s="272"/>
      <c r="AB6" s="273">
        <v>40</v>
      </c>
      <c r="AC6" s="476"/>
      <c r="AD6" s="476"/>
      <c r="AE6" s="476"/>
      <c r="AF6" s="477"/>
    </row>
    <row r="7" spans="1:32" s="44" customFormat="1" ht="36" customHeight="1" thickBot="1" x14ac:dyDescent="0.3">
      <c r="A7" s="287" t="s">
        <v>51</v>
      </c>
      <c r="B7" s="290" t="s">
        <v>0</v>
      </c>
      <c r="C7" s="68" t="s">
        <v>1</v>
      </c>
      <c r="D7" s="293"/>
      <c r="E7" s="294"/>
      <c r="F7" s="294"/>
      <c r="G7" s="295"/>
      <c r="H7" s="276" t="s">
        <v>1</v>
      </c>
      <c r="I7" s="277"/>
      <c r="J7" s="277"/>
      <c r="K7" s="277"/>
      <c r="L7" s="278"/>
      <c r="M7" s="276" t="s">
        <v>1</v>
      </c>
      <c r="N7" s="277"/>
      <c r="O7" s="277"/>
      <c r="P7" s="277"/>
      <c r="Q7" s="278"/>
      <c r="R7" s="276" t="s">
        <v>1</v>
      </c>
      <c r="S7" s="277"/>
      <c r="T7" s="277"/>
      <c r="U7" s="277"/>
      <c r="V7" s="278"/>
      <c r="W7" s="276" t="s">
        <v>1</v>
      </c>
      <c r="X7" s="277"/>
      <c r="Y7" s="277"/>
      <c r="Z7" s="277"/>
      <c r="AA7" s="278"/>
      <c r="AB7" s="276" t="s">
        <v>1</v>
      </c>
      <c r="AC7" s="277"/>
      <c r="AD7" s="277"/>
      <c r="AE7" s="277"/>
      <c r="AF7" s="278"/>
    </row>
    <row r="8" spans="1:32" s="44" customFormat="1" ht="36" customHeight="1" thickBot="1" x14ac:dyDescent="0.3">
      <c r="A8" s="288"/>
      <c r="B8" s="291"/>
      <c r="C8" s="282" t="s">
        <v>2</v>
      </c>
      <c r="D8" s="283"/>
      <c r="E8" s="284">
        <v>310000624</v>
      </c>
      <c r="F8" s="285"/>
      <c r="G8" s="286"/>
      <c r="H8" s="279"/>
      <c r="I8" s="280"/>
      <c r="J8" s="280"/>
      <c r="K8" s="280"/>
      <c r="L8" s="281"/>
      <c r="M8" s="279"/>
      <c r="N8" s="280"/>
      <c r="O8" s="280"/>
      <c r="P8" s="280"/>
      <c r="Q8" s="281"/>
      <c r="R8" s="279"/>
      <c r="S8" s="280"/>
      <c r="T8" s="280"/>
      <c r="U8" s="280"/>
      <c r="V8" s="281"/>
      <c r="W8" s="279"/>
      <c r="X8" s="280"/>
      <c r="Y8" s="280"/>
      <c r="Z8" s="280"/>
      <c r="AA8" s="281"/>
      <c r="AB8" s="279"/>
      <c r="AC8" s="280"/>
      <c r="AD8" s="280"/>
      <c r="AE8" s="280"/>
      <c r="AF8" s="281"/>
    </row>
    <row r="9" spans="1:32" s="75" customFormat="1" ht="36" customHeight="1" thickBot="1" x14ac:dyDescent="0.3">
      <c r="A9" s="289"/>
      <c r="B9" s="291"/>
      <c r="C9" s="66" t="s">
        <v>11</v>
      </c>
      <c r="D9" s="67" t="s">
        <v>12</v>
      </c>
      <c r="E9" s="66" t="s">
        <v>13</v>
      </c>
      <c r="F9" s="67" t="s">
        <v>14</v>
      </c>
      <c r="G9" s="66" t="s">
        <v>15</v>
      </c>
      <c r="H9" s="66" t="s">
        <v>11</v>
      </c>
      <c r="I9" s="67" t="s">
        <v>12</v>
      </c>
      <c r="J9" s="66" t="s">
        <v>13</v>
      </c>
      <c r="K9" s="67" t="s">
        <v>14</v>
      </c>
      <c r="L9" s="66" t="s">
        <v>15</v>
      </c>
      <c r="M9" s="66" t="s">
        <v>11</v>
      </c>
      <c r="N9" s="67" t="s">
        <v>12</v>
      </c>
      <c r="O9" s="66" t="s">
        <v>13</v>
      </c>
      <c r="P9" s="67" t="s">
        <v>14</v>
      </c>
      <c r="Q9" s="66" t="s">
        <v>15</v>
      </c>
      <c r="R9" s="66" t="s">
        <v>11</v>
      </c>
      <c r="S9" s="67" t="s">
        <v>12</v>
      </c>
      <c r="T9" s="66" t="s">
        <v>13</v>
      </c>
      <c r="U9" s="67" t="s">
        <v>14</v>
      </c>
      <c r="V9" s="66" t="s">
        <v>15</v>
      </c>
      <c r="W9" s="66" t="s">
        <v>11</v>
      </c>
      <c r="X9" s="67" t="s">
        <v>12</v>
      </c>
      <c r="Y9" s="66" t="s">
        <v>13</v>
      </c>
      <c r="Z9" s="67" t="s">
        <v>14</v>
      </c>
      <c r="AA9" s="66" t="s">
        <v>15</v>
      </c>
      <c r="AB9" s="66" t="s">
        <v>11</v>
      </c>
      <c r="AC9" s="67" t="s">
        <v>12</v>
      </c>
      <c r="AD9" s="66" t="s">
        <v>13</v>
      </c>
      <c r="AE9" s="67" t="s">
        <v>14</v>
      </c>
      <c r="AF9" s="66" t="s">
        <v>15</v>
      </c>
    </row>
    <row r="10" spans="1:32" ht="36" customHeight="1" x14ac:dyDescent="0.25">
      <c r="A10" s="333" t="s">
        <v>30</v>
      </c>
      <c r="B10" s="196" t="s">
        <v>31</v>
      </c>
      <c r="C10" s="5"/>
      <c r="D10" s="6"/>
      <c r="E10" s="6"/>
      <c r="F10" s="6"/>
      <c r="G10" s="7"/>
      <c r="H10" s="5"/>
      <c r="I10" s="6"/>
      <c r="J10" s="6"/>
      <c r="K10" s="6"/>
      <c r="L10" s="7"/>
      <c r="M10" s="5"/>
      <c r="N10" s="6"/>
      <c r="O10" s="6"/>
      <c r="P10" s="6"/>
      <c r="Q10" s="7"/>
      <c r="R10" s="5"/>
      <c r="S10" s="6"/>
      <c r="T10" s="6"/>
      <c r="U10" s="6"/>
      <c r="V10" s="7"/>
      <c r="W10" s="5"/>
      <c r="X10" s="6"/>
      <c r="Y10" s="6"/>
      <c r="Z10" s="6"/>
      <c r="AA10" s="7"/>
      <c r="AB10" s="5"/>
      <c r="AC10" s="6"/>
      <c r="AD10" s="6"/>
      <c r="AE10" s="6"/>
      <c r="AF10" s="7"/>
    </row>
    <row r="11" spans="1:32" ht="36" customHeight="1" thickBot="1" x14ac:dyDescent="0.3">
      <c r="A11" s="342"/>
      <c r="B11" s="197" t="s">
        <v>33</v>
      </c>
      <c r="C11" s="8"/>
      <c r="D11" s="9"/>
      <c r="E11" s="9"/>
      <c r="F11" s="9"/>
      <c r="G11" s="10"/>
      <c r="H11" s="11"/>
      <c r="I11" s="12"/>
      <c r="J11" s="12"/>
      <c r="K11" s="12"/>
      <c r="L11" s="13"/>
      <c r="M11" s="11"/>
      <c r="N11" s="12"/>
      <c r="O11" s="12"/>
      <c r="P11" s="12"/>
      <c r="Q11" s="13"/>
      <c r="R11" s="11"/>
      <c r="S11" s="12"/>
      <c r="T11" s="12"/>
      <c r="U11" s="12"/>
      <c r="V11" s="13"/>
      <c r="W11" s="11"/>
      <c r="X11" s="12"/>
      <c r="Y11" s="12"/>
      <c r="Z11" s="12"/>
      <c r="AA11" s="13"/>
      <c r="AB11" s="11"/>
      <c r="AC11" s="12"/>
      <c r="AD11" s="12"/>
      <c r="AE11" s="12"/>
      <c r="AF11" s="13"/>
    </row>
    <row r="12" spans="1:32" ht="36" customHeight="1" thickBot="1" x14ac:dyDescent="0.3">
      <c r="A12" s="334"/>
      <c r="B12" s="73" t="s">
        <v>3</v>
      </c>
      <c r="C12" s="41"/>
      <c r="D12" s="42"/>
      <c r="E12" s="42"/>
      <c r="F12" s="42"/>
      <c r="G12" s="43"/>
      <c r="H12" s="41"/>
      <c r="I12" s="42"/>
      <c r="J12" s="42"/>
      <c r="K12" s="42"/>
      <c r="L12" s="43"/>
      <c r="M12" s="41"/>
      <c r="N12" s="42"/>
      <c r="O12" s="42"/>
      <c r="P12" s="42"/>
      <c r="Q12" s="43"/>
      <c r="R12" s="41"/>
      <c r="S12" s="42"/>
      <c r="T12" s="42"/>
      <c r="U12" s="42"/>
      <c r="V12" s="43"/>
      <c r="W12" s="41"/>
      <c r="X12" s="42"/>
      <c r="Y12" s="42"/>
      <c r="Z12" s="42"/>
      <c r="AA12" s="43"/>
      <c r="AB12" s="41"/>
      <c r="AC12" s="42"/>
      <c r="AD12" s="42"/>
      <c r="AE12" s="42"/>
      <c r="AF12" s="43"/>
    </row>
    <row r="13" spans="1:32" ht="36" customHeight="1" thickBot="1" x14ac:dyDescent="0.3">
      <c r="A13" s="388" t="s">
        <v>4</v>
      </c>
      <c r="B13" s="389"/>
      <c r="C13" s="335"/>
      <c r="D13" s="336"/>
      <c r="E13" s="337"/>
      <c r="F13" s="30" t="s">
        <v>5</v>
      </c>
      <c r="G13" s="31"/>
      <c r="H13" s="296"/>
      <c r="I13" s="297"/>
      <c r="J13" s="338"/>
      <c r="K13" s="30" t="s">
        <v>5</v>
      </c>
      <c r="L13" s="31"/>
      <c r="M13" s="296"/>
      <c r="N13" s="297"/>
      <c r="O13" s="298"/>
      <c r="P13" s="32" t="s">
        <v>5</v>
      </c>
      <c r="Q13" s="31"/>
      <c r="R13" s="296"/>
      <c r="S13" s="297"/>
      <c r="T13" s="298"/>
      <c r="U13" s="32" t="s">
        <v>5</v>
      </c>
      <c r="V13" s="31"/>
      <c r="W13" s="296"/>
      <c r="X13" s="297"/>
      <c r="Y13" s="298"/>
      <c r="Z13" s="32" t="s">
        <v>5</v>
      </c>
      <c r="AA13" s="31"/>
      <c r="AB13" s="296"/>
      <c r="AC13" s="297"/>
      <c r="AD13" s="298"/>
      <c r="AE13" s="32" t="s">
        <v>5</v>
      </c>
      <c r="AF13" s="31"/>
    </row>
    <row r="14" spans="1:32" s="76" customFormat="1" ht="36" customHeight="1" thickBot="1" x14ac:dyDescent="0.3">
      <c r="A14" s="195" t="s">
        <v>7</v>
      </c>
      <c r="B14" s="64" t="s">
        <v>102</v>
      </c>
      <c r="C14" s="520" t="str">
        <f>C6</f>
        <v>7 a 5</v>
      </c>
      <c r="D14" s="488"/>
      <c r="E14" s="488"/>
      <c r="F14" s="488"/>
      <c r="G14" s="489"/>
      <c r="H14" s="352" t="s">
        <v>9</v>
      </c>
      <c r="I14" s="353"/>
      <c r="J14" s="353"/>
      <c r="K14" s="353"/>
      <c r="L14" s="353"/>
      <c r="M14" s="267" t="s">
        <v>106</v>
      </c>
      <c r="N14" s="268"/>
      <c r="O14" s="268"/>
      <c r="P14" s="268"/>
      <c r="Q14" s="268"/>
      <c r="R14" s="268"/>
      <c r="S14" s="268"/>
      <c r="T14" s="268"/>
      <c r="U14" s="268"/>
      <c r="V14" s="269"/>
      <c r="W14" s="354" t="s">
        <v>27</v>
      </c>
      <c r="X14" s="355"/>
      <c r="Y14" s="355"/>
      <c r="Z14" s="355"/>
      <c r="AA14" s="356"/>
      <c r="AB14" s="273">
        <v>40</v>
      </c>
      <c r="AC14" s="476"/>
      <c r="AD14" s="476"/>
      <c r="AE14" s="476"/>
      <c r="AF14" s="477"/>
    </row>
    <row r="15" spans="1:32" ht="36" customHeight="1" thickBot="1" x14ac:dyDescent="0.3">
      <c r="A15" s="368" t="s">
        <v>98</v>
      </c>
      <c r="B15" s="290" t="s">
        <v>0</v>
      </c>
      <c r="C15" s="68" t="s">
        <v>1</v>
      </c>
      <c r="D15" s="293"/>
      <c r="E15" s="294"/>
      <c r="F15" s="294"/>
      <c r="G15" s="295"/>
      <c r="H15" s="276" t="s">
        <v>1</v>
      </c>
      <c r="I15" s="277"/>
      <c r="J15" s="277"/>
      <c r="K15" s="277"/>
      <c r="L15" s="278"/>
      <c r="M15" s="276" t="s">
        <v>1</v>
      </c>
      <c r="N15" s="277"/>
      <c r="O15" s="277"/>
      <c r="P15" s="277"/>
      <c r="Q15" s="278"/>
      <c r="R15" s="276" t="s">
        <v>1</v>
      </c>
      <c r="S15" s="277"/>
      <c r="T15" s="277"/>
      <c r="U15" s="277"/>
      <c r="V15" s="278"/>
      <c r="W15" s="276" t="s">
        <v>1</v>
      </c>
      <c r="X15" s="277"/>
      <c r="Y15" s="277"/>
      <c r="Z15" s="277"/>
      <c r="AA15" s="278"/>
      <c r="AB15" s="276" t="s">
        <v>1</v>
      </c>
      <c r="AC15" s="277"/>
      <c r="AD15" s="277"/>
      <c r="AE15" s="277"/>
      <c r="AF15" s="278"/>
    </row>
    <row r="16" spans="1:32" ht="36" customHeight="1" thickBot="1" x14ac:dyDescent="0.3">
      <c r="A16" s="369"/>
      <c r="B16" s="291"/>
      <c r="C16" s="282" t="s">
        <v>2</v>
      </c>
      <c r="D16" s="283"/>
      <c r="E16" s="284">
        <v>310000623</v>
      </c>
      <c r="F16" s="285"/>
      <c r="G16" s="286"/>
      <c r="H16" s="279"/>
      <c r="I16" s="280"/>
      <c r="J16" s="280"/>
      <c r="K16" s="280"/>
      <c r="L16" s="281"/>
      <c r="M16" s="279"/>
      <c r="N16" s="280"/>
      <c r="O16" s="280"/>
      <c r="P16" s="280"/>
      <c r="Q16" s="281"/>
      <c r="R16" s="279"/>
      <c r="S16" s="280"/>
      <c r="T16" s="280"/>
      <c r="U16" s="280"/>
      <c r="V16" s="281"/>
      <c r="W16" s="279"/>
      <c r="X16" s="280"/>
      <c r="Y16" s="280"/>
      <c r="Z16" s="280"/>
      <c r="AA16" s="281"/>
      <c r="AB16" s="279"/>
      <c r="AC16" s="280"/>
      <c r="AD16" s="280"/>
      <c r="AE16" s="280"/>
      <c r="AF16" s="281"/>
    </row>
    <row r="17" spans="1:32" s="78" customFormat="1" ht="36" customHeight="1" thickBot="1" x14ac:dyDescent="0.3">
      <c r="A17" s="369"/>
      <c r="B17" s="292"/>
      <c r="C17" s="66" t="s">
        <v>11</v>
      </c>
      <c r="D17" s="67" t="s">
        <v>12</v>
      </c>
      <c r="E17" s="66" t="s">
        <v>13</v>
      </c>
      <c r="F17" s="67" t="s">
        <v>14</v>
      </c>
      <c r="G17" s="66" t="s">
        <v>15</v>
      </c>
      <c r="H17" s="66" t="s">
        <v>11</v>
      </c>
      <c r="I17" s="67" t="s">
        <v>12</v>
      </c>
      <c r="J17" s="66" t="s">
        <v>13</v>
      </c>
      <c r="K17" s="67" t="s">
        <v>14</v>
      </c>
      <c r="L17" s="66" t="s">
        <v>15</v>
      </c>
      <c r="M17" s="66" t="s">
        <v>11</v>
      </c>
      <c r="N17" s="67" t="s">
        <v>12</v>
      </c>
      <c r="O17" s="66" t="s">
        <v>13</v>
      </c>
      <c r="P17" s="67" t="s">
        <v>14</v>
      </c>
      <c r="Q17" s="66" t="s">
        <v>15</v>
      </c>
      <c r="R17" s="66" t="s">
        <v>11</v>
      </c>
      <c r="S17" s="67" t="s">
        <v>12</v>
      </c>
      <c r="T17" s="66" t="s">
        <v>13</v>
      </c>
      <c r="U17" s="67" t="s">
        <v>14</v>
      </c>
      <c r="V17" s="66" t="s">
        <v>15</v>
      </c>
      <c r="W17" s="66" t="s">
        <v>11</v>
      </c>
      <c r="X17" s="67" t="s">
        <v>12</v>
      </c>
      <c r="Y17" s="66" t="s">
        <v>13</v>
      </c>
      <c r="Z17" s="67" t="s">
        <v>14</v>
      </c>
      <c r="AA17" s="66" t="s">
        <v>15</v>
      </c>
      <c r="AB17" s="66" t="s">
        <v>11</v>
      </c>
      <c r="AC17" s="67" t="s">
        <v>12</v>
      </c>
      <c r="AD17" s="66" t="s">
        <v>13</v>
      </c>
      <c r="AE17" s="67" t="s">
        <v>14</v>
      </c>
      <c r="AF17" s="66" t="s">
        <v>15</v>
      </c>
    </row>
    <row r="18" spans="1:32" ht="36" customHeight="1" x14ac:dyDescent="0.25">
      <c r="A18" s="359" t="s">
        <v>100</v>
      </c>
      <c r="B18" s="184" t="s">
        <v>60</v>
      </c>
      <c r="C18" s="5"/>
      <c r="D18" s="6"/>
      <c r="E18" s="6"/>
      <c r="F18" s="6"/>
      <c r="G18" s="7"/>
      <c r="H18" s="5"/>
      <c r="I18" s="6"/>
      <c r="J18" s="6"/>
      <c r="K18" s="6"/>
      <c r="L18" s="7"/>
      <c r="M18" s="5"/>
      <c r="N18" s="6"/>
      <c r="O18" s="6"/>
      <c r="P18" s="6"/>
      <c r="Q18" s="7"/>
      <c r="R18" s="5"/>
      <c r="S18" s="6"/>
      <c r="T18" s="6"/>
      <c r="U18" s="6"/>
      <c r="V18" s="7"/>
      <c r="W18" s="5"/>
      <c r="X18" s="6"/>
      <c r="Y18" s="6"/>
      <c r="Z18" s="6"/>
      <c r="AA18" s="7"/>
      <c r="AB18" s="5"/>
      <c r="AC18" s="6"/>
      <c r="AD18" s="6"/>
      <c r="AE18" s="6"/>
      <c r="AF18" s="7"/>
    </row>
    <row r="19" spans="1:32" ht="36.75" customHeight="1" thickBot="1" x14ac:dyDescent="0.3">
      <c r="A19" s="360"/>
      <c r="B19" s="184" t="s">
        <v>88</v>
      </c>
      <c r="C19" s="8"/>
      <c r="D19" s="9"/>
      <c r="E19" s="9"/>
      <c r="F19" s="9"/>
      <c r="G19" s="10"/>
      <c r="H19" s="11"/>
      <c r="I19" s="12"/>
      <c r="J19" s="12"/>
      <c r="K19" s="12"/>
      <c r="L19" s="13"/>
      <c r="M19" s="11"/>
      <c r="N19" s="12"/>
      <c r="O19" s="12"/>
      <c r="P19" s="12"/>
      <c r="Q19" s="13"/>
      <c r="R19" s="11"/>
      <c r="S19" s="12"/>
      <c r="T19" s="12"/>
      <c r="U19" s="12"/>
      <c r="V19" s="13"/>
      <c r="W19" s="11"/>
      <c r="X19" s="12"/>
      <c r="Y19" s="12"/>
      <c r="Z19" s="12"/>
      <c r="AA19" s="13"/>
      <c r="AB19" s="11"/>
      <c r="AC19" s="12"/>
      <c r="AD19" s="12"/>
      <c r="AE19" s="12"/>
      <c r="AF19" s="13"/>
    </row>
    <row r="20" spans="1:32" ht="36.75" customHeight="1" thickBot="1" x14ac:dyDescent="0.3">
      <c r="A20" s="361"/>
      <c r="B20" s="73" t="s">
        <v>3</v>
      </c>
      <c r="C20" s="41"/>
      <c r="D20" s="42"/>
      <c r="E20" s="42"/>
      <c r="F20" s="42"/>
      <c r="G20" s="43"/>
      <c r="H20" s="41"/>
      <c r="I20" s="42"/>
      <c r="J20" s="42"/>
      <c r="K20" s="42"/>
      <c r="L20" s="43"/>
      <c r="M20" s="41"/>
      <c r="N20" s="42"/>
      <c r="O20" s="42"/>
      <c r="P20" s="42"/>
      <c r="Q20" s="43"/>
      <c r="R20" s="41"/>
      <c r="S20" s="42"/>
      <c r="T20" s="42"/>
      <c r="U20" s="42"/>
      <c r="V20" s="43"/>
      <c r="W20" s="41"/>
      <c r="X20" s="42"/>
      <c r="Y20" s="42"/>
      <c r="Z20" s="42"/>
      <c r="AA20" s="43"/>
      <c r="AB20" s="41"/>
      <c r="AC20" s="42"/>
      <c r="AD20" s="42"/>
      <c r="AE20" s="42"/>
      <c r="AF20" s="43"/>
    </row>
    <row r="21" spans="1:32" ht="36" customHeight="1" thickBot="1" x14ac:dyDescent="0.3">
      <c r="A21" s="388" t="s">
        <v>4</v>
      </c>
      <c r="B21" s="389"/>
      <c r="C21" s="335"/>
      <c r="D21" s="336"/>
      <c r="E21" s="337"/>
      <c r="F21" s="30" t="s">
        <v>5</v>
      </c>
      <c r="G21" s="31"/>
      <c r="H21" s="296"/>
      <c r="I21" s="297"/>
      <c r="J21" s="338"/>
      <c r="K21" s="30" t="s">
        <v>5</v>
      </c>
      <c r="L21" s="31"/>
      <c r="M21" s="296"/>
      <c r="N21" s="297"/>
      <c r="O21" s="298"/>
      <c r="P21" s="32" t="s">
        <v>5</v>
      </c>
      <c r="Q21" s="31"/>
      <c r="R21" s="296"/>
      <c r="S21" s="297"/>
      <c r="T21" s="298"/>
      <c r="U21" s="32" t="s">
        <v>5</v>
      </c>
      <c r="V21" s="31"/>
      <c r="W21" s="296"/>
      <c r="X21" s="297"/>
      <c r="Y21" s="298"/>
      <c r="Z21" s="32" t="s">
        <v>5</v>
      </c>
      <c r="AA21" s="31"/>
      <c r="AB21" s="296"/>
      <c r="AC21" s="297"/>
      <c r="AD21" s="298"/>
      <c r="AE21" s="32" t="s">
        <v>5</v>
      </c>
      <c r="AF21" s="31"/>
    </row>
    <row r="22" spans="1:32" s="76" customFormat="1" ht="36" customHeight="1" thickBot="1" x14ac:dyDescent="0.3">
      <c r="A22" s="195" t="s">
        <v>7</v>
      </c>
      <c r="B22" s="64" t="s">
        <v>101</v>
      </c>
      <c r="C22" s="520" t="str">
        <f>C6</f>
        <v>7 a 5</v>
      </c>
      <c r="D22" s="488"/>
      <c r="E22" s="488"/>
      <c r="F22" s="488"/>
      <c r="G22" s="489"/>
      <c r="H22" s="352" t="s">
        <v>9</v>
      </c>
      <c r="I22" s="353"/>
      <c r="J22" s="353"/>
      <c r="K22" s="353"/>
      <c r="L22" s="353"/>
      <c r="M22" s="267" t="s">
        <v>128</v>
      </c>
      <c r="N22" s="268"/>
      <c r="O22" s="268"/>
      <c r="P22" s="268"/>
      <c r="Q22" s="268"/>
      <c r="R22" s="268"/>
      <c r="S22" s="268"/>
      <c r="T22" s="268"/>
      <c r="U22" s="268"/>
      <c r="V22" s="269"/>
      <c r="W22" s="354" t="s">
        <v>27</v>
      </c>
      <c r="X22" s="355"/>
      <c r="Y22" s="355"/>
      <c r="Z22" s="355"/>
      <c r="AA22" s="356"/>
      <c r="AB22" s="273">
        <v>40</v>
      </c>
      <c r="AC22" s="476"/>
      <c r="AD22" s="476"/>
      <c r="AE22" s="476"/>
      <c r="AF22" s="477"/>
    </row>
    <row r="23" spans="1:32" ht="36" customHeight="1" thickBot="1" x14ac:dyDescent="0.3">
      <c r="A23" s="287" t="s">
        <v>98</v>
      </c>
      <c r="B23" s="290" t="s">
        <v>0</v>
      </c>
      <c r="C23" s="68" t="s">
        <v>1</v>
      </c>
      <c r="D23" s="293"/>
      <c r="E23" s="294"/>
      <c r="F23" s="294"/>
      <c r="G23" s="295"/>
      <c r="H23" s="276" t="s">
        <v>1</v>
      </c>
      <c r="I23" s="277"/>
      <c r="J23" s="277"/>
      <c r="K23" s="277"/>
      <c r="L23" s="278"/>
      <c r="M23" s="276" t="s">
        <v>1</v>
      </c>
      <c r="N23" s="277"/>
      <c r="O23" s="277"/>
      <c r="P23" s="277"/>
      <c r="Q23" s="278"/>
      <c r="R23" s="276" t="s">
        <v>1</v>
      </c>
      <c r="S23" s="277"/>
      <c r="T23" s="277"/>
      <c r="U23" s="277"/>
      <c r="V23" s="278"/>
      <c r="W23" s="276" t="s">
        <v>1</v>
      </c>
      <c r="X23" s="277"/>
      <c r="Y23" s="277"/>
      <c r="Z23" s="277"/>
      <c r="AA23" s="278"/>
      <c r="AB23" s="276" t="s">
        <v>1</v>
      </c>
      <c r="AC23" s="277"/>
      <c r="AD23" s="277"/>
      <c r="AE23" s="277"/>
      <c r="AF23" s="278"/>
    </row>
    <row r="24" spans="1:32" ht="36" customHeight="1" thickBot="1" x14ac:dyDescent="0.3">
      <c r="A24" s="288"/>
      <c r="B24" s="291"/>
      <c r="C24" s="282" t="s">
        <v>2</v>
      </c>
      <c r="D24" s="283"/>
      <c r="E24" s="284">
        <v>310000622</v>
      </c>
      <c r="F24" s="285"/>
      <c r="G24" s="286"/>
      <c r="H24" s="279"/>
      <c r="I24" s="280"/>
      <c r="J24" s="280"/>
      <c r="K24" s="280"/>
      <c r="L24" s="281"/>
      <c r="M24" s="279"/>
      <c r="N24" s="280"/>
      <c r="O24" s="280"/>
      <c r="P24" s="280"/>
      <c r="Q24" s="281"/>
      <c r="R24" s="279"/>
      <c r="S24" s="280"/>
      <c r="T24" s="280"/>
      <c r="U24" s="280"/>
      <c r="V24" s="281"/>
      <c r="W24" s="279"/>
      <c r="X24" s="280"/>
      <c r="Y24" s="280"/>
      <c r="Z24" s="280"/>
      <c r="AA24" s="281"/>
      <c r="AB24" s="279"/>
      <c r="AC24" s="280"/>
      <c r="AD24" s="280"/>
      <c r="AE24" s="280"/>
      <c r="AF24" s="281"/>
    </row>
    <row r="25" spans="1:32" s="78" customFormat="1" ht="36" customHeight="1" thickBot="1" x14ac:dyDescent="0.3">
      <c r="A25" s="288"/>
      <c r="B25" s="292"/>
      <c r="C25" s="66" t="s">
        <v>11</v>
      </c>
      <c r="D25" s="67" t="s">
        <v>12</v>
      </c>
      <c r="E25" s="66" t="s">
        <v>13</v>
      </c>
      <c r="F25" s="67" t="s">
        <v>14</v>
      </c>
      <c r="G25" s="66" t="s">
        <v>15</v>
      </c>
      <c r="H25" s="66" t="s">
        <v>11</v>
      </c>
      <c r="I25" s="67" t="s">
        <v>12</v>
      </c>
      <c r="J25" s="66" t="s">
        <v>13</v>
      </c>
      <c r="K25" s="67" t="s">
        <v>14</v>
      </c>
      <c r="L25" s="66" t="s">
        <v>15</v>
      </c>
      <c r="M25" s="66" t="s">
        <v>11</v>
      </c>
      <c r="N25" s="67" t="s">
        <v>12</v>
      </c>
      <c r="O25" s="66" t="s">
        <v>13</v>
      </c>
      <c r="P25" s="67" t="s">
        <v>14</v>
      </c>
      <c r="Q25" s="66" t="s">
        <v>15</v>
      </c>
      <c r="R25" s="66" t="s">
        <v>11</v>
      </c>
      <c r="S25" s="67" t="s">
        <v>12</v>
      </c>
      <c r="T25" s="66" t="s">
        <v>13</v>
      </c>
      <c r="U25" s="67" t="s">
        <v>14</v>
      </c>
      <c r="V25" s="66" t="s">
        <v>15</v>
      </c>
      <c r="W25" s="66" t="s">
        <v>11</v>
      </c>
      <c r="X25" s="67" t="s">
        <v>12</v>
      </c>
      <c r="Y25" s="66" t="s">
        <v>13</v>
      </c>
      <c r="Z25" s="67" t="s">
        <v>14</v>
      </c>
      <c r="AA25" s="66" t="s">
        <v>15</v>
      </c>
      <c r="AB25" s="66" t="s">
        <v>11</v>
      </c>
      <c r="AC25" s="67" t="s">
        <v>12</v>
      </c>
      <c r="AD25" s="66" t="s">
        <v>13</v>
      </c>
      <c r="AE25" s="67" t="s">
        <v>14</v>
      </c>
      <c r="AF25" s="66" t="s">
        <v>15</v>
      </c>
    </row>
    <row r="26" spans="1:32" ht="36" customHeight="1" x14ac:dyDescent="0.25">
      <c r="A26" s="359" t="s">
        <v>99</v>
      </c>
      <c r="B26" s="184" t="s">
        <v>91</v>
      </c>
      <c r="C26" s="5"/>
      <c r="D26" s="6"/>
      <c r="E26" s="6"/>
      <c r="F26" s="6"/>
      <c r="G26" s="7"/>
      <c r="H26" s="5"/>
      <c r="I26" s="6"/>
      <c r="J26" s="6"/>
      <c r="K26" s="6"/>
      <c r="L26" s="7"/>
      <c r="M26" s="5"/>
      <c r="N26" s="6"/>
      <c r="O26" s="6"/>
      <c r="P26" s="6"/>
      <c r="Q26" s="7"/>
      <c r="R26" s="5"/>
      <c r="S26" s="6"/>
      <c r="T26" s="6"/>
      <c r="U26" s="6"/>
      <c r="V26" s="7"/>
      <c r="W26" s="5"/>
      <c r="X26" s="6"/>
      <c r="Y26" s="6"/>
      <c r="Z26" s="6"/>
      <c r="AA26" s="7"/>
      <c r="AB26" s="5"/>
      <c r="AC26" s="6"/>
      <c r="AD26" s="6"/>
      <c r="AE26" s="6"/>
      <c r="AF26" s="7"/>
    </row>
    <row r="27" spans="1:32" ht="36" customHeight="1" thickBot="1" x14ac:dyDescent="0.3">
      <c r="A27" s="360"/>
      <c r="B27" s="184" t="s">
        <v>88</v>
      </c>
      <c r="C27" s="8"/>
      <c r="D27" s="9"/>
      <c r="E27" s="9"/>
      <c r="F27" s="9"/>
      <c r="G27" s="10"/>
      <c r="H27" s="11"/>
      <c r="I27" s="12"/>
      <c r="J27" s="12"/>
      <c r="K27" s="12"/>
      <c r="L27" s="13"/>
      <c r="M27" s="11"/>
      <c r="N27" s="12"/>
      <c r="O27" s="12"/>
      <c r="P27" s="12"/>
      <c r="Q27" s="13"/>
      <c r="R27" s="11"/>
      <c r="S27" s="12"/>
      <c r="T27" s="12"/>
      <c r="U27" s="12"/>
      <c r="V27" s="13"/>
      <c r="W27" s="11"/>
      <c r="X27" s="12"/>
      <c r="Y27" s="12"/>
      <c r="Z27" s="12"/>
      <c r="AA27" s="13"/>
      <c r="AB27" s="11"/>
      <c r="AC27" s="12"/>
      <c r="AD27" s="12"/>
      <c r="AE27" s="12"/>
      <c r="AF27" s="13"/>
    </row>
    <row r="28" spans="1:32" ht="36" customHeight="1" thickBot="1" x14ac:dyDescent="0.3">
      <c r="A28" s="361"/>
      <c r="B28" s="73" t="s">
        <v>3</v>
      </c>
      <c r="C28" s="41"/>
      <c r="D28" s="42"/>
      <c r="E28" s="42"/>
      <c r="F28" s="42"/>
      <c r="G28" s="43"/>
      <c r="H28" s="41"/>
      <c r="I28" s="42"/>
      <c r="J28" s="42"/>
      <c r="K28" s="42"/>
      <c r="L28" s="43"/>
      <c r="M28" s="41"/>
      <c r="N28" s="42"/>
      <c r="O28" s="42"/>
      <c r="P28" s="42"/>
      <c r="Q28" s="43"/>
      <c r="R28" s="41"/>
      <c r="S28" s="42"/>
      <c r="T28" s="42"/>
      <c r="U28" s="42"/>
      <c r="V28" s="43"/>
      <c r="W28" s="41"/>
      <c r="X28" s="42"/>
      <c r="Y28" s="42"/>
      <c r="Z28" s="42"/>
      <c r="AA28" s="43"/>
      <c r="AB28" s="41"/>
      <c r="AC28" s="42"/>
      <c r="AD28" s="42"/>
      <c r="AE28" s="42"/>
      <c r="AF28" s="43"/>
    </row>
    <row r="29" spans="1:32" s="79" customFormat="1" ht="36.75" customHeight="1" thickBot="1" x14ac:dyDescent="0.3">
      <c r="A29" s="301" t="s">
        <v>4</v>
      </c>
      <c r="B29" s="302"/>
      <c r="C29" s="364"/>
      <c r="D29" s="365"/>
      <c r="E29" s="366"/>
      <c r="F29" s="30" t="s">
        <v>5</v>
      </c>
      <c r="G29" s="31"/>
      <c r="H29" s="364"/>
      <c r="I29" s="365"/>
      <c r="J29" s="366"/>
      <c r="K29" s="30" t="s">
        <v>5</v>
      </c>
      <c r="L29" s="31"/>
      <c r="M29" s="364"/>
      <c r="N29" s="365"/>
      <c r="O29" s="367"/>
      <c r="P29" s="30" t="s">
        <v>5</v>
      </c>
      <c r="Q29" s="31"/>
      <c r="R29" s="364"/>
      <c r="S29" s="365"/>
      <c r="T29" s="367"/>
      <c r="U29" s="40" t="s">
        <v>5</v>
      </c>
      <c r="V29" s="39"/>
      <c r="W29" s="364"/>
      <c r="X29" s="365"/>
      <c r="Y29" s="367"/>
      <c r="Z29" s="30" t="s">
        <v>5</v>
      </c>
      <c r="AA29" s="31"/>
      <c r="AB29" s="364"/>
      <c r="AC29" s="365"/>
      <c r="AD29" s="367"/>
      <c r="AE29" s="30" t="s">
        <v>5</v>
      </c>
      <c r="AF29" s="31"/>
    </row>
    <row r="30" spans="1:32" s="76" customFormat="1" ht="36.75" customHeight="1" thickBot="1" x14ac:dyDescent="0.3">
      <c r="A30" s="195" t="s">
        <v>7</v>
      </c>
      <c r="B30" s="64" t="s">
        <v>103</v>
      </c>
      <c r="C30" s="520" t="str">
        <f>C22</f>
        <v>7 a 5</v>
      </c>
      <c r="D30" s="488"/>
      <c r="E30" s="488"/>
      <c r="F30" s="488"/>
      <c r="G30" s="489"/>
      <c r="H30" s="352" t="s">
        <v>9</v>
      </c>
      <c r="I30" s="353"/>
      <c r="J30" s="353"/>
      <c r="K30" s="353"/>
      <c r="L30" s="353"/>
      <c r="M30" s="267" t="s">
        <v>129</v>
      </c>
      <c r="N30" s="268"/>
      <c r="O30" s="268"/>
      <c r="P30" s="268"/>
      <c r="Q30" s="268"/>
      <c r="R30" s="268"/>
      <c r="S30" s="268"/>
      <c r="T30" s="268"/>
      <c r="U30" s="268"/>
      <c r="V30" s="269"/>
      <c r="W30" s="354" t="s">
        <v>27</v>
      </c>
      <c r="X30" s="355"/>
      <c r="Y30" s="355"/>
      <c r="Z30" s="355"/>
      <c r="AA30" s="356"/>
      <c r="AB30" s="273">
        <v>40</v>
      </c>
      <c r="AC30" s="476"/>
      <c r="AD30" s="476"/>
      <c r="AE30" s="476"/>
      <c r="AF30" s="477"/>
    </row>
    <row r="31" spans="1:32" ht="36.75" customHeight="1" thickBot="1" x14ac:dyDescent="0.3">
      <c r="A31" s="368" t="s">
        <v>98</v>
      </c>
      <c r="B31" s="290" t="s">
        <v>0</v>
      </c>
      <c r="C31" s="68" t="s">
        <v>1</v>
      </c>
      <c r="D31" s="293"/>
      <c r="E31" s="294"/>
      <c r="F31" s="294"/>
      <c r="G31" s="295"/>
      <c r="H31" s="276" t="s">
        <v>1</v>
      </c>
      <c r="I31" s="277"/>
      <c r="J31" s="277"/>
      <c r="K31" s="277"/>
      <c r="L31" s="278"/>
      <c r="M31" s="276" t="s">
        <v>1</v>
      </c>
      <c r="N31" s="277"/>
      <c r="O31" s="277"/>
      <c r="P31" s="277"/>
      <c r="Q31" s="278"/>
      <c r="R31" s="276" t="s">
        <v>1</v>
      </c>
      <c r="S31" s="277"/>
      <c r="T31" s="277"/>
      <c r="U31" s="277"/>
      <c r="V31" s="278"/>
      <c r="W31" s="276" t="s">
        <v>1</v>
      </c>
      <c r="X31" s="277"/>
      <c r="Y31" s="277"/>
      <c r="Z31" s="277"/>
      <c r="AA31" s="278"/>
      <c r="AB31" s="276" t="s">
        <v>1</v>
      </c>
      <c r="AC31" s="277"/>
      <c r="AD31" s="277"/>
      <c r="AE31" s="277"/>
      <c r="AF31" s="278"/>
    </row>
    <row r="32" spans="1:32" ht="36.75" customHeight="1" thickBot="1" x14ac:dyDescent="0.3">
      <c r="A32" s="369"/>
      <c r="B32" s="291"/>
      <c r="C32" s="282" t="s">
        <v>2</v>
      </c>
      <c r="D32" s="283"/>
      <c r="E32" s="284">
        <v>310000621</v>
      </c>
      <c r="F32" s="285"/>
      <c r="G32" s="286"/>
      <c r="H32" s="279"/>
      <c r="I32" s="280"/>
      <c r="J32" s="280"/>
      <c r="K32" s="280"/>
      <c r="L32" s="281"/>
      <c r="M32" s="279"/>
      <c r="N32" s="280"/>
      <c r="O32" s="280"/>
      <c r="P32" s="280"/>
      <c r="Q32" s="281"/>
      <c r="R32" s="279"/>
      <c r="S32" s="280"/>
      <c r="T32" s="280"/>
      <c r="U32" s="280"/>
      <c r="V32" s="281"/>
      <c r="W32" s="279"/>
      <c r="X32" s="280"/>
      <c r="Y32" s="280"/>
      <c r="Z32" s="280"/>
      <c r="AA32" s="281"/>
      <c r="AB32" s="279"/>
      <c r="AC32" s="280"/>
      <c r="AD32" s="280"/>
      <c r="AE32" s="280"/>
      <c r="AF32" s="281"/>
    </row>
    <row r="33" spans="1:32" s="78" customFormat="1" ht="36.75" customHeight="1" thickBot="1" x14ac:dyDescent="0.3">
      <c r="A33" s="369"/>
      <c r="B33" s="292"/>
      <c r="C33" s="66" t="s">
        <v>11</v>
      </c>
      <c r="D33" s="67" t="s">
        <v>12</v>
      </c>
      <c r="E33" s="66" t="s">
        <v>13</v>
      </c>
      <c r="F33" s="67" t="s">
        <v>14</v>
      </c>
      <c r="G33" s="66" t="s">
        <v>15</v>
      </c>
      <c r="H33" s="66" t="s">
        <v>11</v>
      </c>
      <c r="I33" s="67" t="s">
        <v>12</v>
      </c>
      <c r="J33" s="66" t="s">
        <v>13</v>
      </c>
      <c r="K33" s="67" t="s">
        <v>14</v>
      </c>
      <c r="L33" s="66" t="s">
        <v>15</v>
      </c>
      <c r="M33" s="66" t="s">
        <v>11</v>
      </c>
      <c r="N33" s="67" t="s">
        <v>12</v>
      </c>
      <c r="O33" s="66" t="s">
        <v>13</v>
      </c>
      <c r="P33" s="67" t="s">
        <v>14</v>
      </c>
      <c r="Q33" s="66" t="s">
        <v>15</v>
      </c>
      <c r="R33" s="66" t="s">
        <v>11</v>
      </c>
      <c r="S33" s="67" t="s">
        <v>12</v>
      </c>
      <c r="T33" s="66" t="s">
        <v>13</v>
      </c>
      <c r="U33" s="67" t="s">
        <v>14</v>
      </c>
      <c r="V33" s="66" t="s">
        <v>15</v>
      </c>
      <c r="W33" s="66" t="s">
        <v>11</v>
      </c>
      <c r="X33" s="67" t="s">
        <v>12</v>
      </c>
      <c r="Y33" s="66" t="s">
        <v>13</v>
      </c>
      <c r="Z33" s="67" t="s">
        <v>14</v>
      </c>
      <c r="AA33" s="66" t="s">
        <v>15</v>
      </c>
      <c r="AB33" s="66" t="s">
        <v>11</v>
      </c>
      <c r="AC33" s="67" t="s">
        <v>12</v>
      </c>
      <c r="AD33" s="66" t="s">
        <v>13</v>
      </c>
      <c r="AE33" s="67" t="s">
        <v>14</v>
      </c>
      <c r="AF33" s="66" t="s">
        <v>15</v>
      </c>
    </row>
    <row r="34" spans="1:32" s="44" customFormat="1" ht="36.75" customHeight="1" x14ac:dyDescent="0.25">
      <c r="A34" s="521" t="s">
        <v>96</v>
      </c>
      <c r="B34" s="182" t="s">
        <v>87</v>
      </c>
      <c r="C34" s="5"/>
      <c r="D34" s="6"/>
      <c r="E34" s="6"/>
      <c r="F34" s="6"/>
      <c r="G34" s="7"/>
      <c r="H34" s="180"/>
      <c r="I34" s="6"/>
      <c r="J34" s="6"/>
      <c r="K34" s="6"/>
      <c r="L34" s="142"/>
      <c r="M34" s="5"/>
      <c r="N34" s="6"/>
      <c r="O34" s="6"/>
      <c r="P34" s="6"/>
      <c r="Q34" s="7"/>
      <c r="R34" s="180"/>
      <c r="S34" s="6"/>
      <c r="T34" s="6"/>
      <c r="U34" s="6"/>
      <c r="V34" s="142"/>
      <c r="W34" s="5"/>
      <c r="X34" s="6"/>
      <c r="Y34" s="6"/>
      <c r="Z34" s="6"/>
      <c r="AA34" s="7"/>
      <c r="AB34" s="180"/>
      <c r="AC34" s="6"/>
      <c r="AD34" s="6"/>
      <c r="AE34" s="6"/>
      <c r="AF34" s="7"/>
    </row>
    <row r="35" spans="1:32" s="44" customFormat="1" ht="36.75" customHeight="1" x14ac:dyDescent="0.25">
      <c r="A35" s="369"/>
      <c r="B35" s="183" t="s">
        <v>94</v>
      </c>
      <c r="C35" s="11"/>
      <c r="D35" s="12"/>
      <c r="E35" s="12"/>
      <c r="F35" s="12"/>
      <c r="G35" s="13"/>
      <c r="H35" s="188"/>
      <c r="I35" s="12"/>
      <c r="J35" s="12"/>
      <c r="K35" s="12"/>
      <c r="L35" s="190"/>
      <c r="M35" s="11"/>
      <c r="N35" s="12"/>
      <c r="O35" s="12"/>
      <c r="P35" s="12"/>
      <c r="Q35" s="13"/>
      <c r="R35" s="188"/>
      <c r="S35" s="12"/>
      <c r="T35" s="12"/>
      <c r="U35" s="12"/>
      <c r="V35" s="190"/>
      <c r="W35" s="11"/>
      <c r="X35" s="12"/>
      <c r="Y35" s="12"/>
      <c r="Z35" s="12"/>
      <c r="AA35" s="13"/>
      <c r="AB35" s="188"/>
      <c r="AC35" s="12"/>
      <c r="AD35" s="12"/>
      <c r="AE35" s="12"/>
      <c r="AF35" s="13"/>
    </row>
    <row r="36" spans="1:32" s="44" customFormat="1" ht="36.75" customHeight="1" x14ac:dyDescent="0.25">
      <c r="A36" s="369"/>
      <c r="B36" s="184" t="s">
        <v>95</v>
      </c>
      <c r="C36" s="11"/>
      <c r="D36" s="12"/>
      <c r="E36" s="12"/>
      <c r="F36" s="12"/>
      <c r="G36" s="13"/>
      <c r="H36" s="188"/>
      <c r="I36" s="12"/>
      <c r="J36" s="12"/>
      <c r="K36" s="12"/>
      <c r="L36" s="190"/>
      <c r="M36" s="11"/>
      <c r="N36" s="12"/>
      <c r="O36" s="12"/>
      <c r="P36" s="12"/>
      <c r="Q36" s="13"/>
      <c r="R36" s="188"/>
      <c r="S36" s="12"/>
      <c r="T36" s="12"/>
      <c r="U36" s="12"/>
      <c r="V36" s="190"/>
      <c r="W36" s="11"/>
      <c r="X36" s="12"/>
      <c r="Y36" s="12"/>
      <c r="Z36" s="12"/>
      <c r="AA36" s="13"/>
      <c r="AB36" s="188"/>
      <c r="AC36" s="12"/>
      <c r="AD36" s="12"/>
      <c r="AE36" s="12"/>
      <c r="AF36" s="13"/>
    </row>
    <row r="37" spans="1:32" s="44" customFormat="1" ht="36.75" customHeight="1" x14ac:dyDescent="0.25">
      <c r="A37" s="369"/>
      <c r="B37" s="184" t="s">
        <v>88</v>
      </c>
      <c r="C37" s="11"/>
      <c r="D37" s="12"/>
      <c r="E37" s="12"/>
      <c r="F37" s="12"/>
      <c r="G37" s="13"/>
      <c r="H37" s="188"/>
      <c r="I37" s="12"/>
      <c r="J37" s="12"/>
      <c r="K37" s="12"/>
      <c r="L37" s="190"/>
      <c r="M37" s="11"/>
      <c r="N37" s="12"/>
      <c r="O37" s="12"/>
      <c r="P37" s="12"/>
      <c r="Q37" s="13"/>
      <c r="R37" s="188"/>
      <c r="S37" s="12"/>
      <c r="T37" s="12"/>
      <c r="U37" s="12"/>
      <c r="V37" s="190"/>
      <c r="W37" s="11"/>
      <c r="X37" s="12"/>
      <c r="Y37" s="12"/>
      <c r="Z37" s="12"/>
      <c r="AA37" s="13"/>
      <c r="AB37" s="188"/>
      <c r="AC37" s="12"/>
      <c r="AD37" s="12"/>
      <c r="AE37" s="12"/>
      <c r="AF37" s="13"/>
    </row>
    <row r="38" spans="1:32" s="44" customFormat="1" ht="36.75" customHeight="1" thickBot="1" x14ac:dyDescent="0.3">
      <c r="A38" s="334"/>
      <c r="B38" s="181" t="s">
        <v>3</v>
      </c>
      <c r="C38" s="185"/>
      <c r="D38" s="186"/>
      <c r="E38" s="186"/>
      <c r="F38" s="186"/>
      <c r="G38" s="187"/>
      <c r="H38" s="189"/>
      <c r="I38" s="186"/>
      <c r="J38" s="186"/>
      <c r="K38" s="186"/>
      <c r="L38" s="191"/>
      <c r="M38" s="185"/>
      <c r="N38" s="186"/>
      <c r="O38" s="186"/>
      <c r="P38" s="186"/>
      <c r="Q38" s="187"/>
      <c r="R38" s="189"/>
      <c r="S38" s="186"/>
      <c r="T38" s="186"/>
      <c r="U38" s="186"/>
      <c r="V38" s="191"/>
      <c r="W38" s="185"/>
      <c r="X38" s="186"/>
      <c r="Y38" s="186"/>
      <c r="Z38" s="186"/>
      <c r="AA38" s="187"/>
      <c r="AB38" s="189"/>
      <c r="AC38" s="186"/>
      <c r="AD38" s="186"/>
      <c r="AE38" s="186"/>
      <c r="AF38" s="187"/>
    </row>
    <row r="39" spans="1:32" s="79" customFormat="1" ht="36.75" customHeight="1" thickBot="1" x14ac:dyDescent="0.3">
      <c r="A39" s="301" t="s">
        <v>4</v>
      </c>
      <c r="B39" s="302"/>
      <c r="C39" s="364"/>
      <c r="D39" s="365"/>
      <c r="E39" s="366"/>
      <c r="F39" s="30" t="s">
        <v>5</v>
      </c>
      <c r="G39" s="31"/>
      <c r="H39" s="364"/>
      <c r="I39" s="365"/>
      <c r="J39" s="366"/>
      <c r="K39" s="30" t="s">
        <v>5</v>
      </c>
      <c r="L39" s="31"/>
      <c r="M39" s="364"/>
      <c r="N39" s="365"/>
      <c r="O39" s="367"/>
      <c r="P39" s="30" t="s">
        <v>5</v>
      </c>
      <c r="Q39" s="31"/>
      <c r="R39" s="364"/>
      <c r="S39" s="365"/>
      <c r="T39" s="367"/>
      <c r="U39" s="40" t="s">
        <v>5</v>
      </c>
      <c r="V39" s="39"/>
      <c r="W39" s="364"/>
      <c r="X39" s="365"/>
      <c r="Y39" s="367"/>
      <c r="Z39" s="30" t="s">
        <v>5</v>
      </c>
      <c r="AA39" s="31"/>
      <c r="AB39" s="364"/>
      <c r="AC39" s="365"/>
      <c r="AD39" s="367"/>
      <c r="AE39" s="30" t="s">
        <v>5</v>
      </c>
      <c r="AF39" s="31"/>
    </row>
    <row r="40" spans="1:32" s="76" customFormat="1" ht="36.75" customHeight="1" thickBot="1" x14ac:dyDescent="0.3">
      <c r="A40" s="195" t="s">
        <v>7</v>
      </c>
      <c r="B40" s="64" t="s">
        <v>103</v>
      </c>
      <c r="C40" s="520" t="str">
        <f>C30</f>
        <v>7 a 5</v>
      </c>
      <c r="D40" s="488"/>
      <c r="E40" s="488"/>
      <c r="F40" s="488"/>
      <c r="G40" s="489"/>
      <c r="H40" s="352" t="s">
        <v>9</v>
      </c>
      <c r="I40" s="353"/>
      <c r="J40" s="353"/>
      <c r="K40" s="353"/>
      <c r="L40" s="353"/>
      <c r="M40" s="267" t="s">
        <v>125</v>
      </c>
      <c r="N40" s="268"/>
      <c r="O40" s="268"/>
      <c r="P40" s="268"/>
      <c r="Q40" s="268"/>
      <c r="R40" s="268"/>
      <c r="S40" s="268"/>
      <c r="T40" s="268"/>
      <c r="U40" s="268"/>
      <c r="V40" s="269"/>
      <c r="W40" s="354" t="s">
        <v>27</v>
      </c>
      <c r="X40" s="355"/>
      <c r="Y40" s="355"/>
      <c r="Z40" s="355"/>
      <c r="AA40" s="356"/>
      <c r="AB40" s="273">
        <v>40</v>
      </c>
      <c r="AC40" s="476"/>
      <c r="AD40" s="476"/>
      <c r="AE40" s="476"/>
      <c r="AF40" s="477"/>
    </row>
    <row r="41" spans="1:32" ht="36.75" customHeight="1" thickBot="1" x14ac:dyDescent="0.3">
      <c r="A41" s="368" t="s">
        <v>98</v>
      </c>
      <c r="B41" s="290" t="s">
        <v>0</v>
      </c>
      <c r="C41" s="68" t="s">
        <v>1</v>
      </c>
      <c r="D41" s="293"/>
      <c r="E41" s="294"/>
      <c r="F41" s="294"/>
      <c r="G41" s="295"/>
      <c r="H41" s="276" t="s">
        <v>1</v>
      </c>
      <c r="I41" s="277"/>
      <c r="J41" s="277"/>
      <c r="K41" s="277"/>
      <c r="L41" s="278"/>
      <c r="M41" s="276" t="s">
        <v>1</v>
      </c>
      <c r="N41" s="277"/>
      <c r="O41" s="277"/>
      <c r="P41" s="277"/>
      <c r="Q41" s="278"/>
      <c r="R41" s="276" t="s">
        <v>1</v>
      </c>
      <c r="S41" s="277"/>
      <c r="T41" s="277"/>
      <c r="U41" s="277"/>
      <c r="V41" s="278"/>
      <c r="W41" s="276" t="s">
        <v>1</v>
      </c>
      <c r="X41" s="277"/>
      <c r="Y41" s="277"/>
      <c r="Z41" s="277"/>
      <c r="AA41" s="278"/>
      <c r="AB41" s="276" t="s">
        <v>1</v>
      </c>
      <c r="AC41" s="277"/>
      <c r="AD41" s="277"/>
      <c r="AE41" s="277"/>
      <c r="AF41" s="278"/>
    </row>
    <row r="42" spans="1:32" ht="36.75" customHeight="1" thickBot="1" x14ac:dyDescent="0.3">
      <c r="A42" s="369"/>
      <c r="B42" s="291"/>
      <c r="C42" s="282" t="s">
        <v>2</v>
      </c>
      <c r="D42" s="283"/>
      <c r="E42" s="284">
        <v>310000620</v>
      </c>
      <c r="F42" s="285"/>
      <c r="G42" s="286"/>
      <c r="H42" s="279"/>
      <c r="I42" s="280"/>
      <c r="J42" s="280"/>
      <c r="K42" s="280"/>
      <c r="L42" s="281"/>
      <c r="M42" s="279"/>
      <c r="N42" s="280"/>
      <c r="O42" s="280"/>
      <c r="P42" s="280"/>
      <c r="Q42" s="281"/>
      <c r="R42" s="279"/>
      <c r="S42" s="280"/>
      <c r="T42" s="280"/>
      <c r="U42" s="280"/>
      <c r="V42" s="281"/>
      <c r="W42" s="279"/>
      <c r="X42" s="280"/>
      <c r="Y42" s="280"/>
      <c r="Z42" s="280"/>
      <c r="AA42" s="281"/>
      <c r="AB42" s="279"/>
      <c r="AC42" s="280"/>
      <c r="AD42" s="280"/>
      <c r="AE42" s="280"/>
      <c r="AF42" s="281"/>
    </row>
    <row r="43" spans="1:32" s="78" customFormat="1" ht="36.75" customHeight="1" thickBot="1" x14ac:dyDescent="0.3">
      <c r="A43" s="369"/>
      <c r="B43" s="292"/>
      <c r="C43" s="66" t="s">
        <v>11</v>
      </c>
      <c r="D43" s="67" t="s">
        <v>12</v>
      </c>
      <c r="E43" s="66" t="s">
        <v>13</v>
      </c>
      <c r="F43" s="67" t="s">
        <v>14</v>
      </c>
      <c r="G43" s="66" t="s">
        <v>15</v>
      </c>
      <c r="H43" s="66" t="s">
        <v>11</v>
      </c>
      <c r="I43" s="67" t="s">
        <v>12</v>
      </c>
      <c r="J43" s="66" t="s">
        <v>13</v>
      </c>
      <c r="K43" s="67" t="s">
        <v>14</v>
      </c>
      <c r="L43" s="66" t="s">
        <v>15</v>
      </c>
      <c r="M43" s="66" t="s">
        <v>11</v>
      </c>
      <c r="N43" s="67" t="s">
        <v>12</v>
      </c>
      <c r="O43" s="66" t="s">
        <v>13</v>
      </c>
      <c r="P43" s="67" t="s">
        <v>14</v>
      </c>
      <c r="Q43" s="66" t="s">
        <v>15</v>
      </c>
      <c r="R43" s="66" t="s">
        <v>11</v>
      </c>
      <c r="S43" s="67" t="s">
        <v>12</v>
      </c>
      <c r="T43" s="66" t="s">
        <v>13</v>
      </c>
      <c r="U43" s="67" t="s">
        <v>14</v>
      </c>
      <c r="V43" s="66" t="s">
        <v>15</v>
      </c>
      <c r="W43" s="66" t="s">
        <v>11</v>
      </c>
      <c r="X43" s="67" t="s">
        <v>12</v>
      </c>
      <c r="Y43" s="66" t="s">
        <v>13</v>
      </c>
      <c r="Z43" s="67" t="s">
        <v>14</v>
      </c>
      <c r="AA43" s="66" t="s">
        <v>15</v>
      </c>
      <c r="AB43" s="66" t="s">
        <v>11</v>
      </c>
      <c r="AC43" s="67" t="s">
        <v>12</v>
      </c>
      <c r="AD43" s="66" t="s">
        <v>13</v>
      </c>
      <c r="AE43" s="67" t="s">
        <v>14</v>
      </c>
      <c r="AF43" s="66" t="s">
        <v>15</v>
      </c>
    </row>
    <row r="44" spans="1:32" ht="36.75" customHeight="1" x14ac:dyDescent="0.25">
      <c r="A44" s="485" t="s">
        <v>97</v>
      </c>
      <c r="B44" s="184" t="s">
        <v>89</v>
      </c>
      <c r="C44" s="5"/>
      <c r="D44" s="6"/>
      <c r="E44" s="6"/>
      <c r="F44" s="6"/>
      <c r="G44" s="7"/>
      <c r="H44" s="5"/>
      <c r="I44" s="6"/>
      <c r="J44" s="6"/>
      <c r="K44" s="6"/>
      <c r="L44" s="7"/>
      <c r="M44" s="5"/>
      <c r="N44" s="6"/>
      <c r="O44" s="6"/>
      <c r="P44" s="6"/>
      <c r="Q44" s="7"/>
      <c r="R44" s="5"/>
      <c r="S44" s="6"/>
      <c r="T44" s="6"/>
      <c r="U44" s="6"/>
      <c r="V44" s="7"/>
      <c r="W44" s="5"/>
      <c r="X44" s="6"/>
      <c r="Y44" s="6"/>
      <c r="Z44" s="6"/>
      <c r="AA44" s="7"/>
      <c r="AB44" s="5"/>
      <c r="AC44" s="6"/>
      <c r="AD44" s="6"/>
      <c r="AE44" s="6"/>
      <c r="AF44" s="7"/>
    </row>
    <row r="45" spans="1:32" ht="36.75" customHeight="1" x14ac:dyDescent="0.25">
      <c r="A45" s="495"/>
      <c r="B45" s="184" t="s">
        <v>90</v>
      </c>
      <c r="C45" s="11"/>
      <c r="D45" s="12"/>
      <c r="E45" s="12"/>
      <c r="F45" s="12"/>
      <c r="G45" s="13"/>
      <c r="H45" s="11"/>
      <c r="I45" s="12"/>
      <c r="J45" s="12"/>
      <c r="K45" s="12"/>
      <c r="L45" s="13"/>
      <c r="M45" s="11"/>
      <c r="N45" s="12"/>
      <c r="O45" s="12"/>
      <c r="P45" s="12"/>
      <c r="Q45" s="13"/>
      <c r="R45" s="11"/>
      <c r="S45" s="12"/>
      <c r="T45" s="12"/>
      <c r="U45" s="12"/>
      <c r="V45" s="13"/>
      <c r="W45" s="11"/>
      <c r="X45" s="12"/>
      <c r="Y45" s="12"/>
      <c r="Z45" s="12"/>
      <c r="AA45" s="13"/>
      <c r="AB45" s="11"/>
      <c r="AC45" s="12"/>
      <c r="AD45" s="12"/>
      <c r="AE45" s="12"/>
      <c r="AF45" s="13"/>
    </row>
    <row r="46" spans="1:32" ht="36.75" customHeight="1" x14ac:dyDescent="0.25">
      <c r="A46" s="495"/>
      <c r="B46" s="184" t="s">
        <v>88</v>
      </c>
      <c r="C46" s="11"/>
      <c r="D46" s="12"/>
      <c r="E46" s="12"/>
      <c r="F46" s="12"/>
      <c r="G46" s="13"/>
      <c r="H46" s="11"/>
      <c r="I46" s="12"/>
      <c r="J46" s="12"/>
      <c r="K46" s="12"/>
      <c r="L46" s="13"/>
      <c r="M46" s="11"/>
      <c r="N46" s="12"/>
      <c r="O46" s="12"/>
      <c r="P46" s="12"/>
      <c r="Q46" s="13"/>
      <c r="R46" s="11"/>
      <c r="S46" s="12"/>
      <c r="T46" s="12"/>
      <c r="U46" s="12"/>
      <c r="V46" s="13"/>
      <c r="W46" s="11"/>
      <c r="X46" s="12"/>
      <c r="Y46" s="12"/>
      <c r="Z46" s="12"/>
      <c r="AA46" s="13"/>
      <c r="AB46" s="11"/>
      <c r="AC46" s="12"/>
      <c r="AD46" s="12"/>
      <c r="AE46" s="12"/>
      <c r="AF46" s="13"/>
    </row>
    <row r="47" spans="1:32" ht="36.75" customHeight="1" x14ac:dyDescent="0.25">
      <c r="A47" s="495"/>
      <c r="B47" s="184" t="s">
        <v>93</v>
      </c>
      <c r="C47" s="11"/>
      <c r="D47" s="12"/>
      <c r="E47" s="12"/>
      <c r="F47" s="12"/>
      <c r="G47" s="13"/>
      <c r="H47" s="11"/>
      <c r="I47" s="12"/>
      <c r="J47" s="12"/>
      <c r="K47" s="12"/>
      <c r="L47" s="13"/>
      <c r="M47" s="11"/>
      <c r="N47" s="12"/>
      <c r="O47" s="12"/>
      <c r="P47" s="12"/>
      <c r="Q47" s="13"/>
      <c r="R47" s="11"/>
      <c r="S47" s="12"/>
      <c r="T47" s="12"/>
      <c r="U47" s="12"/>
      <c r="V47" s="13"/>
      <c r="W47" s="11"/>
      <c r="X47" s="12"/>
      <c r="Y47" s="12"/>
      <c r="Z47" s="12"/>
      <c r="AA47" s="13"/>
      <c r="AB47" s="11"/>
      <c r="AC47" s="12"/>
      <c r="AD47" s="12"/>
      <c r="AE47" s="12"/>
      <c r="AF47" s="13"/>
    </row>
    <row r="48" spans="1:32" ht="36.75" customHeight="1" thickBot="1" x14ac:dyDescent="0.3">
      <c r="A48" s="495"/>
      <c r="B48" s="184" t="s">
        <v>92</v>
      </c>
      <c r="C48" s="192"/>
      <c r="D48" s="193"/>
      <c r="E48" s="193"/>
      <c r="F48" s="193"/>
      <c r="G48" s="194"/>
      <c r="H48" s="192"/>
      <c r="I48" s="193"/>
      <c r="J48" s="193"/>
      <c r="K48" s="193"/>
      <c r="L48" s="194"/>
      <c r="M48" s="192"/>
      <c r="N48" s="193"/>
      <c r="O48" s="193"/>
      <c r="P48" s="193"/>
      <c r="Q48" s="194"/>
      <c r="R48" s="192"/>
      <c r="S48" s="193"/>
      <c r="T48" s="193"/>
      <c r="U48" s="193"/>
      <c r="V48" s="194"/>
      <c r="W48" s="192"/>
      <c r="X48" s="193"/>
      <c r="Y48" s="193"/>
      <c r="Z48" s="193"/>
      <c r="AA48" s="194"/>
      <c r="AB48" s="192"/>
      <c r="AC48" s="193"/>
      <c r="AD48" s="193"/>
      <c r="AE48" s="193"/>
      <c r="AF48" s="194"/>
    </row>
    <row r="49" spans="1:32" ht="36.75" customHeight="1" thickBot="1" x14ac:dyDescent="0.3">
      <c r="A49" s="486"/>
      <c r="B49" s="73" t="s">
        <v>3</v>
      </c>
      <c r="C49" s="41"/>
      <c r="D49" s="42"/>
      <c r="E49" s="42"/>
      <c r="F49" s="42"/>
      <c r="G49" s="43"/>
      <c r="H49" s="41"/>
      <c r="I49" s="42"/>
      <c r="J49" s="42"/>
      <c r="K49" s="42"/>
      <c r="L49" s="43"/>
      <c r="M49" s="41"/>
      <c r="N49" s="42"/>
      <c r="O49" s="42"/>
      <c r="P49" s="42"/>
      <c r="Q49" s="43"/>
      <c r="R49" s="41"/>
      <c r="S49" s="42"/>
      <c r="T49" s="42"/>
      <c r="U49" s="42"/>
      <c r="V49" s="43"/>
      <c r="W49" s="41"/>
      <c r="X49" s="42"/>
      <c r="Y49" s="42"/>
      <c r="Z49" s="42"/>
      <c r="AA49" s="43"/>
      <c r="AB49" s="41"/>
      <c r="AC49" s="42"/>
      <c r="AD49" s="42"/>
      <c r="AE49" s="42"/>
      <c r="AF49" s="43"/>
    </row>
    <row r="50" spans="1:32" ht="36.75" customHeight="1" thickBot="1" x14ac:dyDescent="0.3">
      <c r="A50" s="301" t="s">
        <v>4</v>
      </c>
      <c r="B50" s="302"/>
      <c r="C50" s="335"/>
      <c r="D50" s="336"/>
      <c r="E50" s="337"/>
      <c r="F50" s="30" t="s">
        <v>5</v>
      </c>
      <c r="G50" s="31"/>
      <c r="H50" s="296"/>
      <c r="I50" s="297"/>
      <c r="J50" s="338"/>
      <c r="K50" s="30" t="s">
        <v>5</v>
      </c>
      <c r="L50" s="31"/>
      <c r="M50" s="296"/>
      <c r="N50" s="297"/>
      <c r="O50" s="298"/>
      <c r="P50" s="32" t="s">
        <v>5</v>
      </c>
      <c r="Q50" s="31"/>
      <c r="R50" s="296"/>
      <c r="S50" s="297"/>
      <c r="T50" s="298"/>
      <c r="U50" s="32" t="s">
        <v>5</v>
      </c>
      <c r="V50" s="31"/>
      <c r="W50" s="296"/>
      <c r="X50" s="297"/>
      <c r="Y50" s="298"/>
      <c r="Z50" s="32" t="s">
        <v>5</v>
      </c>
      <c r="AA50" s="31"/>
      <c r="AB50" s="296"/>
      <c r="AC50" s="297"/>
      <c r="AD50" s="298"/>
      <c r="AE50" s="32" t="s">
        <v>5</v>
      </c>
      <c r="AF50" s="31"/>
    </row>
    <row r="51" spans="1:32" ht="36.75" customHeight="1" thickBot="1" x14ac:dyDescent="0.3">
      <c r="A51" s="396" t="s">
        <v>10</v>
      </c>
      <c r="B51" s="397"/>
      <c r="C51" s="20"/>
      <c r="D51" s="21"/>
      <c r="E51" s="21"/>
      <c r="F51" s="21"/>
      <c r="G51" s="22"/>
      <c r="H51" s="20"/>
      <c r="I51" s="21"/>
      <c r="J51" s="21"/>
      <c r="K51" s="21"/>
      <c r="L51" s="23"/>
      <c r="M51" s="24"/>
      <c r="N51" s="21"/>
      <c r="O51" s="21"/>
      <c r="P51" s="21"/>
      <c r="Q51" s="22"/>
      <c r="R51" s="20"/>
      <c r="S51" s="21"/>
      <c r="T51" s="21"/>
      <c r="U51" s="21"/>
      <c r="V51" s="23"/>
      <c r="W51" s="24"/>
      <c r="X51" s="21"/>
      <c r="Y51" s="21"/>
      <c r="Z51" s="21"/>
      <c r="AA51" s="47"/>
      <c r="AB51" s="48"/>
      <c r="AC51" s="49"/>
      <c r="AD51" s="49"/>
      <c r="AE51" s="49"/>
      <c r="AF51" s="50"/>
    </row>
    <row r="57" spans="1:32" ht="15.75" thickBot="1" x14ac:dyDescent="0.3"/>
    <row r="58" spans="1:32" ht="39" customHeight="1" thickBot="1" x14ac:dyDescent="0.3">
      <c r="A58" s="398" t="s">
        <v>16</v>
      </c>
      <c r="B58" s="399"/>
      <c r="C58" s="399"/>
      <c r="D58" s="399"/>
      <c r="E58" s="399"/>
      <c r="F58" s="399"/>
      <c r="G58" s="399"/>
      <c r="H58" s="399"/>
      <c r="I58" s="399"/>
      <c r="J58" s="399"/>
      <c r="K58" s="399"/>
      <c r="L58" s="399"/>
      <c r="M58" s="399"/>
      <c r="N58" s="399"/>
      <c r="O58" s="399"/>
      <c r="P58" s="399"/>
      <c r="Q58" s="399"/>
      <c r="R58" s="399"/>
      <c r="S58" s="399"/>
      <c r="T58" s="399"/>
      <c r="U58" s="399"/>
      <c r="V58" s="399"/>
      <c r="W58" s="399"/>
      <c r="X58" s="399"/>
      <c r="Y58" s="399"/>
      <c r="Z58" s="399"/>
      <c r="AA58" s="399"/>
      <c r="AB58" s="399"/>
      <c r="AC58" s="399"/>
      <c r="AD58" s="399"/>
      <c r="AE58" s="399"/>
      <c r="AF58" s="401"/>
    </row>
    <row r="59" spans="1:32" ht="54" customHeight="1" thickBot="1" x14ac:dyDescent="0.3">
      <c r="A59" s="36" t="s">
        <v>28</v>
      </c>
      <c r="B59" s="37" t="s">
        <v>17</v>
      </c>
      <c r="C59" s="33" t="s">
        <v>21</v>
      </c>
      <c r="D59" s="33" t="s">
        <v>25</v>
      </c>
      <c r="E59" s="449" t="s">
        <v>18</v>
      </c>
      <c r="F59" s="450"/>
      <c r="G59" s="450"/>
      <c r="H59" s="450"/>
      <c r="I59" s="451"/>
      <c r="J59" s="33" t="s">
        <v>22</v>
      </c>
      <c r="K59" s="33" t="s">
        <v>24</v>
      </c>
      <c r="L59" s="408" t="s">
        <v>26</v>
      </c>
      <c r="M59" s="409"/>
      <c r="N59" s="452" t="s">
        <v>28</v>
      </c>
      <c r="O59" s="453"/>
      <c r="P59" s="454" t="s">
        <v>17</v>
      </c>
      <c r="Q59" s="455"/>
      <c r="R59" s="455"/>
      <c r="S59" s="455"/>
      <c r="T59" s="455"/>
      <c r="U59" s="456"/>
      <c r="V59" s="33" t="s">
        <v>21</v>
      </c>
      <c r="W59" s="33" t="s">
        <v>25</v>
      </c>
      <c r="X59" s="449" t="s">
        <v>18</v>
      </c>
      <c r="Y59" s="450"/>
      <c r="Z59" s="450"/>
      <c r="AA59" s="450"/>
      <c r="AB59" s="451"/>
      <c r="AC59" s="33" t="s">
        <v>22</v>
      </c>
      <c r="AD59" s="33" t="s">
        <v>24</v>
      </c>
      <c r="AE59" s="408" t="s">
        <v>26</v>
      </c>
      <c r="AF59" s="409"/>
    </row>
    <row r="60" spans="1:32" ht="37.5" customHeight="1" x14ac:dyDescent="0.25">
      <c r="A60" s="58"/>
      <c r="B60" s="59"/>
      <c r="C60" s="60"/>
      <c r="D60" s="60"/>
      <c r="E60" s="457"/>
      <c r="F60" s="458"/>
      <c r="G60" s="458"/>
      <c r="H60" s="458"/>
      <c r="I60" s="459"/>
      <c r="J60" s="60"/>
      <c r="K60" s="60"/>
      <c r="L60" s="60"/>
      <c r="M60" s="61"/>
      <c r="N60" s="370"/>
      <c r="O60" s="390"/>
      <c r="P60" s="391"/>
      <c r="Q60" s="392"/>
      <c r="R60" s="392"/>
      <c r="S60" s="392"/>
      <c r="T60" s="392"/>
      <c r="U60" s="390"/>
      <c r="V60" s="80"/>
      <c r="W60" s="81"/>
      <c r="X60" s="393"/>
      <c r="Y60" s="394"/>
      <c r="Z60" s="394"/>
      <c r="AA60" s="394"/>
      <c r="AB60" s="395"/>
      <c r="AC60" s="82"/>
      <c r="AD60" s="82"/>
      <c r="AE60" s="82"/>
      <c r="AF60" s="83"/>
    </row>
    <row r="61" spans="1:32" ht="37.5" customHeight="1" x14ac:dyDescent="0.25">
      <c r="A61" s="62"/>
      <c r="B61" s="35"/>
      <c r="C61" s="29"/>
      <c r="D61" s="29"/>
      <c r="E61" s="376"/>
      <c r="F61" s="377"/>
      <c r="G61" s="377"/>
      <c r="H61" s="377"/>
      <c r="I61" s="378"/>
      <c r="J61" s="29"/>
      <c r="K61" s="29"/>
      <c r="L61" s="29"/>
      <c r="M61" s="3"/>
      <c r="N61" s="371"/>
      <c r="O61" s="372"/>
      <c r="P61" s="373"/>
      <c r="Q61" s="374"/>
      <c r="R61" s="374"/>
      <c r="S61" s="374"/>
      <c r="T61" s="374"/>
      <c r="U61" s="375"/>
      <c r="V61" s="1"/>
      <c r="W61" s="29"/>
      <c r="X61" s="376"/>
      <c r="Y61" s="377"/>
      <c r="Z61" s="377"/>
      <c r="AA61" s="377"/>
      <c r="AB61" s="378"/>
      <c r="AC61" s="51"/>
      <c r="AD61" s="51"/>
      <c r="AE61" s="51"/>
      <c r="AF61" s="52"/>
    </row>
    <row r="62" spans="1:32" ht="37.5" customHeight="1" x14ac:dyDescent="0.25">
      <c r="A62" s="62"/>
      <c r="B62" s="35"/>
      <c r="C62" s="29"/>
      <c r="D62" s="29"/>
      <c r="E62" s="376"/>
      <c r="F62" s="377"/>
      <c r="G62" s="377"/>
      <c r="H62" s="377"/>
      <c r="I62" s="378"/>
      <c r="J62" s="29"/>
      <c r="K62" s="29"/>
      <c r="L62" s="29"/>
      <c r="M62" s="3"/>
      <c r="N62" s="371"/>
      <c r="O62" s="372"/>
      <c r="P62" s="373"/>
      <c r="Q62" s="374"/>
      <c r="R62" s="374"/>
      <c r="S62" s="374"/>
      <c r="T62" s="374"/>
      <c r="U62" s="375"/>
      <c r="V62" s="1"/>
      <c r="W62" s="29"/>
      <c r="X62" s="376"/>
      <c r="Y62" s="377"/>
      <c r="Z62" s="377"/>
      <c r="AA62" s="377"/>
      <c r="AB62" s="378"/>
      <c r="AC62" s="51"/>
      <c r="AD62" s="51"/>
      <c r="AE62" s="51"/>
      <c r="AF62" s="52"/>
    </row>
    <row r="63" spans="1:32" ht="37.5" customHeight="1" x14ac:dyDescent="0.25">
      <c r="A63" s="62"/>
      <c r="B63" s="35"/>
      <c r="C63" s="29"/>
      <c r="D63" s="29"/>
      <c r="E63" s="376"/>
      <c r="F63" s="377"/>
      <c r="G63" s="377"/>
      <c r="H63" s="377"/>
      <c r="I63" s="378"/>
      <c r="J63" s="29"/>
      <c r="K63" s="29"/>
      <c r="L63" s="29"/>
      <c r="M63" s="3"/>
      <c r="N63" s="371"/>
      <c r="O63" s="372"/>
      <c r="P63" s="373"/>
      <c r="Q63" s="374"/>
      <c r="R63" s="374"/>
      <c r="S63" s="374"/>
      <c r="T63" s="374"/>
      <c r="U63" s="375"/>
      <c r="V63" s="1"/>
      <c r="W63" s="29"/>
      <c r="X63" s="376"/>
      <c r="Y63" s="377"/>
      <c r="Z63" s="377"/>
      <c r="AA63" s="377"/>
      <c r="AB63" s="378"/>
      <c r="AC63" s="51"/>
      <c r="AD63" s="51"/>
      <c r="AE63" s="51"/>
      <c r="AF63" s="52"/>
    </row>
    <row r="64" spans="1:32" ht="37.5" customHeight="1" x14ac:dyDescent="0.25">
      <c r="A64" s="62"/>
      <c r="B64" s="35"/>
      <c r="C64" s="29"/>
      <c r="D64" s="29"/>
      <c r="E64" s="215"/>
      <c r="F64" s="216"/>
      <c r="G64" s="216"/>
      <c r="H64" s="216"/>
      <c r="I64" s="217"/>
      <c r="J64" s="29"/>
      <c r="K64" s="29"/>
      <c r="L64" s="29"/>
      <c r="M64" s="3"/>
      <c r="N64" s="371"/>
      <c r="O64" s="372"/>
      <c r="P64" s="373"/>
      <c r="Q64" s="374"/>
      <c r="R64" s="374"/>
      <c r="S64" s="374"/>
      <c r="T64" s="374"/>
      <c r="U64" s="375"/>
      <c r="V64" s="1"/>
      <c r="W64" s="29"/>
      <c r="X64" s="215"/>
      <c r="Y64" s="216"/>
      <c r="Z64" s="216"/>
      <c r="AA64" s="216"/>
      <c r="AB64" s="217"/>
      <c r="AC64" s="51"/>
      <c r="AD64" s="51"/>
      <c r="AE64" s="51"/>
      <c r="AF64" s="52"/>
    </row>
    <row r="65" spans="1:32" ht="37.5" customHeight="1" x14ac:dyDescent="0.25">
      <c r="A65" s="62"/>
      <c r="B65" s="35"/>
      <c r="C65" s="29"/>
      <c r="D65" s="29"/>
      <c r="E65" s="215"/>
      <c r="F65" s="216"/>
      <c r="G65" s="216"/>
      <c r="H65" s="216"/>
      <c r="I65" s="217"/>
      <c r="J65" s="29"/>
      <c r="K65" s="29"/>
      <c r="L65" s="29"/>
      <c r="M65" s="3"/>
      <c r="N65" s="371"/>
      <c r="O65" s="372"/>
      <c r="P65" s="373"/>
      <c r="Q65" s="374"/>
      <c r="R65" s="374"/>
      <c r="S65" s="374"/>
      <c r="T65" s="374"/>
      <c r="U65" s="375"/>
      <c r="V65" s="1"/>
      <c r="W65" s="29"/>
      <c r="X65" s="215"/>
      <c r="Y65" s="216"/>
      <c r="Z65" s="216"/>
      <c r="AA65" s="216"/>
      <c r="AB65" s="217"/>
      <c r="AC65" s="51"/>
      <c r="AD65" s="51"/>
      <c r="AE65" s="51"/>
      <c r="AF65" s="52"/>
    </row>
    <row r="66" spans="1:32" ht="37.5" customHeight="1" x14ac:dyDescent="0.25">
      <c r="A66" s="62"/>
      <c r="B66" s="35"/>
      <c r="C66" s="29"/>
      <c r="D66" s="29"/>
      <c r="E66" s="215"/>
      <c r="F66" s="216"/>
      <c r="G66" s="216"/>
      <c r="H66" s="216"/>
      <c r="I66" s="217"/>
      <c r="J66" s="29"/>
      <c r="K66" s="29"/>
      <c r="L66" s="29"/>
      <c r="M66" s="3"/>
      <c r="N66" s="371"/>
      <c r="O66" s="372"/>
      <c r="P66" s="373"/>
      <c r="Q66" s="374"/>
      <c r="R66" s="374"/>
      <c r="S66" s="374"/>
      <c r="T66" s="374"/>
      <c r="U66" s="375"/>
      <c r="V66" s="1"/>
      <c r="W66" s="29"/>
      <c r="X66" s="215"/>
      <c r="Y66" s="216"/>
      <c r="Z66" s="216"/>
      <c r="AA66" s="216"/>
      <c r="AB66" s="217"/>
      <c r="AC66" s="51"/>
      <c r="AD66" s="51"/>
      <c r="AE66" s="51"/>
      <c r="AF66" s="52"/>
    </row>
    <row r="67" spans="1:32" ht="37.5" customHeight="1" x14ac:dyDescent="0.25">
      <c r="A67" s="62"/>
      <c r="B67" s="35"/>
      <c r="C67" s="29"/>
      <c r="D67" s="29"/>
      <c r="E67" s="215"/>
      <c r="F67" s="216"/>
      <c r="G67" s="216"/>
      <c r="H67" s="216"/>
      <c r="I67" s="217"/>
      <c r="J67" s="29"/>
      <c r="K67" s="29"/>
      <c r="L67" s="29"/>
      <c r="M67" s="3"/>
      <c r="N67" s="371"/>
      <c r="O67" s="372"/>
      <c r="P67" s="373"/>
      <c r="Q67" s="374"/>
      <c r="R67" s="374"/>
      <c r="S67" s="374"/>
      <c r="T67" s="374"/>
      <c r="U67" s="375"/>
      <c r="V67" s="1"/>
      <c r="W67" s="29"/>
      <c r="X67" s="215"/>
      <c r="Y67" s="216"/>
      <c r="Z67" s="216"/>
      <c r="AA67" s="216"/>
      <c r="AB67" s="217"/>
      <c r="AC67" s="51"/>
      <c r="AD67" s="51"/>
      <c r="AE67" s="51"/>
      <c r="AF67" s="52"/>
    </row>
    <row r="68" spans="1:32" ht="37.5" customHeight="1" x14ac:dyDescent="0.25">
      <c r="A68" s="62"/>
      <c r="B68" s="35"/>
      <c r="C68" s="29"/>
      <c r="D68" s="29"/>
      <c r="E68" s="215"/>
      <c r="F68" s="216"/>
      <c r="G68" s="216"/>
      <c r="H68" s="216"/>
      <c r="I68" s="217"/>
      <c r="J68" s="29"/>
      <c r="K68" s="29"/>
      <c r="L68" s="29"/>
      <c r="M68" s="3"/>
      <c r="N68" s="371"/>
      <c r="O68" s="372"/>
      <c r="P68" s="373"/>
      <c r="Q68" s="374"/>
      <c r="R68" s="374"/>
      <c r="S68" s="374"/>
      <c r="T68" s="374"/>
      <c r="U68" s="375"/>
      <c r="V68" s="1"/>
      <c r="W68" s="29"/>
      <c r="X68" s="215"/>
      <c r="Y68" s="216"/>
      <c r="Z68" s="216"/>
      <c r="AA68" s="216"/>
      <c r="AB68" s="217"/>
      <c r="AC68" s="51"/>
      <c r="AD68" s="51"/>
      <c r="AE68" s="51"/>
      <c r="AF68" s="52"/>
    </row>
    <row r="69" spans="1:32" ht="37.5" customHeight="1" x14ac:dyDescent="0.25">
      <c r="A69" s="62"/>
      <c r="B69" s="35"/>
      <c r="C69" s="29"/>
      <c r="D69" s="29"/>
      <c r="E69" s="215"/>
      <c r="F69" s="216"/>
      <c r="G69" s="216"/>
      <c r="H69" s="216"/>
      <c r="I69" s="217"/>
      <c r="J69" s="29"/>
      <c r="K69" s="29"/>
      <c r="L69" s="29"/>
      <c r="M69" s="3"/>
      <c r="N69" s="371"/>
      <c r="O69" s="372"/>
      <c r="P69" s="373"/>
      <c r="Q69" s="374"/>
      <c r="R69" s="374"/>
      <c r="S69" s="374"/>
      <c r="T69" s="374"/>
      <c r="U69" s="375"/>
      <c r="V69" s="1"/>
      <c r="W69" s="29"/>
      <c r="X69" s="215"/>
      <c r="Y69" s="216"/>
      <c r="Z69" s="216"/>
      <c r="AA69" s="216"/>
      <c r="AB69" s="217"/>
      <c r="AC69" s="51"/>
      <c r="AD69" s="51"/>
      <c r="AE69" s="51"/>
      <c r="AF69" s="52"/>
    </row>
    <row r="70" spans="1:32" ht="37.5" customHeight="1" x14ac:dyDescent="0.25">
      <c r="A70" s="62"/>
      <c r="B70" s="35"/>
      <c r="C70" s="29"/>
      <c r="D70" s="29"/>
      <c r="E70" s="215"/>
      <c r="F70" s="216"/>
      <c r="G70" s="216"/>
      <c r="H70" s="216"/>
      <c r="I70" s="217"/>
      <c r="J70" s="29"/>
      <c r="K70" s="29"/>
      <c r="L70" s="29"/>
      <c r="M70" s="3"/>
      <c r="N70" s="371"/>
      <c r="O70" s="372"/>
      <c r="P70" s="373"/>
      <c r="Q70" s="374"/>
      <c r="R70" s="374"/>
      <c r="S70" s="374"/>
      <c r="T70" s="374"/>
      <c r="U70" s="375"/>
      <c r="V70" s="1"/>
      <c r="W70" s="29"/>
      <c r="X70" s="215"/>
      <c r="Y70" s="216"/>
      <c r="Z70" s="216"/>
      <c r="AA70" s="216"/>
      <c r="AB70" s="217"/>
      <c r="AC70" s="51"/>
      <c r="AD70" s="51"/>
      <c r="AE70" s="51"/>
      <c r="AF70" s="52"/>
    </row>
    <row r="71" spans="1:32" ht="37.5" customHeight="1" x14ac:dyDescent="0.25">
      <c r="A71" s="62"/>
      <c r="B71" s="35"/>
      <c r="C71" s="29"/>
      <c r="D71" s="29"/>
      <c r="E71" s="215"/>
      <c r="F71" s="216"/>
      <c r="G71" s="216"/>
      <c r="H71" s="216"/>
      <c r="I71" s="217"/>
      <c r="J71" s="29"/>
      <c r="K71" s="29"/>
      <c r="L71" s="29"/>
      <c r="M71" s="3"/>
      <c r="N71" s="371"/>
      <c r="O71" s="372"/>
      <c r="P71" s="373"/>
      <c r="Q71" s="374"/>
      <c r="R71" s="374"/>
      <c r="S71" s="374"/>
      <c r="T71" s="374"/>
      <c r="U71" s="375"/>
      <c r="V71" s="1"/>
      <c r="W71" s="29"/>
      <c r="X71" s="215"/>
      <c r="Y71" s="216"/>
      <c r="Z71" s="216"/>
      <c r="AA71" s="216"/>
      <c r="AB71" s="217"/>
      <c r="AC71" s="51"/>
      <c r="AD71" s="51"/>
      <c r="AE71" s="51"/>
      <c r="AF71" s="52"/>
    </row>
    <row r="72" spans="1:32" ht="37.5" customHeight="1" x14ac:dyDescent="0.25">
      <c r="A72" s="62"/>
      <c r="B72" s="35"/>
      <c r="C72" s="29"/>
      <c r="D72" s="29"/>
      <c r="E72" s="215"/>
      <c r="F72" s="216"/>
      <c r="G72" s="216"/>
      <c r="H72" s="216"/>
      <c r="I72" s="217"/>
      <c r="J72" s="29"/>
      <c r="K72" s="29"/>
      <c r="L72" s="29"/>
      <c r="M72" s="3"/>
      <c r="N72" s="371"/>
      <c r="O72" s="372"/>
      <c r="P72" s="373"/>
      <c r="Q72" s="374"/>
      <c r="R72" s="374"/>
      <c r="S72" s="374"/>
      <c r="T72" s="374"/>
      <c r="U72" s="375"/>
      <c r="V72" s="1"/>
      <c r="W72" s="29"/>
      <c r="X72" s="215"/>
      <c r="Y72" s="216"/>
      <c r="Z72" s="216"/>
      <c r="AA72" s="216"/>
      <c r="AB72" s="217"/>
      <c r="AC72" s="51"/>
      <c r="AD72" s="51"/>
      <c r="AE72" s="51"/>
      <c r="AF72" s="52"/>
    </row>
    <row r="73" spans="1:32" ht="37.5" customHeight="1" x14ac:dyDescent="0.25">
      <c r="A73" s="62"/>
      <c r="B73" s="35"/>
      <c r="C73" s="29"/>
      <c r="D73" s="29"/>
      <c r="E73" s="215"/>
      <c r="F73" s="216"/>
      <c r="G73" s="216"/>
      <c r="H73" s="216"/>
      <c r="I73" s="217"/>
      <c r="J73" s="29"/>
      <c r="K73" s="29"/>
      <c r="L73" s="29"/>
      <c r="M73" s="3"/>
      <c r="N73" s="371"/>
      <c r="O73" s="372"/>
      <c r="P73" s="373"/>
      <c r="Q73" s="374"/>
      <c r="R73" s="374"/>
      <c r="S73" s="374"/>
      <c r="T73" s="374"/>
      <c r="U73" s="375"/>
      <c r="V73" s="1"/>
      <c r="W73" s="29"/>
      <c r="X73" s="215"/>
      <c r="Y73" s="216"/>
      <c r="Z73" s="216"/>
      <c r="AA73" s="216"/>
      <c r="AB73" s="217"/>
      <c r="AC73" s="51"/>
      <c r="AD73" s="51"/>
      <c r="AE73" s="51"/>
      <c r="AF73" s="52"/>
    </row>
    <row r="74" spans="1:32" ht="37.5" customHeight="1" x14ac:dyDescent="0.25">
      <c r="A74" s="62"/>
      <c r="B74" s="35"/>
      <c r="C74" s="29"/>
      <c r="D74" s="29"/>
      <c r="E74" s="215"/>
      <c r="F74" s="216"/>
      <c r="G74" s="216"/>
      <c r="H74" s="216"/>
      <c r="I74" s="217"/>
      <c r="J74" s="29"/>
      <c r="K74" s="29"/>
      <c r="L74" s="29"/>
      <c r="M74" s="3"/>
      <c r="N74" s="371"/>
      <c r="O74" s="372"/>
      <c r="P74" s="373"/>
      <c r="Q74" s="374"/>
      <c r="R74" s="374"/>
      <c r="S74" s="374"/>
      <c r="T74" s="374"/>
      <c r="U74" s="375"/>
      <c r="V74" s="1"/>
      <c r="W74" s="29"/>
      <c r="X74" s="215"/>
      <c r="Y74" s="216"/>
      <c r="Z74" s="216"/>
      <c r="AA74" s="216"/>
      <c r="AB74" s="217"/>
      <c r="AC74" s="51"/>
      <c r="AD74" s="51"/>
      <c r="AE74" s="51"/>
      <c r="AF74" s="52"/>
    </row>
    <row r="75" spans="1:32" ht="37.5" customHeight="1" x14ac:dyDescent="0.25">
      <c r="A75" s="62"/>
      <c r="B75" s="35"/>
      <c r="C75" s="29"/>
      <c r="D75" s="29"/>
      <c r="E75" s="215"/>
      <c r="F75" s="216"/>
      <c r="G75" s="216"/>
      <c r="H75" s="216"/>
      <c r="I75" s="217"/>
      <c r="J75" s="29"/>
      <c r="K75" s="29"/>
      <c r="L75" s="29"/>
      <c r="M75" s="3"/>
      <c r="N75" s="371"/>
      <c r="O75" s="372"/>
      <c r="P75" s="373"/>
      <c r="Q75" s="374"/>
      <c r="R75" s="374"/>
      <c r="S75" s="374"/>
      <c r="T75" s="374"/>
      <c r="U75" s="375"/>
      <c r="V75" s="1"/>
      <c r="W75" s="29"/>
      <c r="X75" s="215"/>
      <c r="Y75" s="216"/>
      <c r="Z75" s="216"/>
      <c r="AA75" s="216"/>
      <c r="AB75" s="217"/>
      <c r="AC75" s="51"/>
      <c r="AD75" s="51"/>
      <c r="AE75" s="51"/>
      <c r="AF75" s="52"/>
    </row>
    <row r="76" spans="1:32" ht="37.5" customHeight="1" x14ac:dyDescent="0.25">
      <c r="A76" s="62"/>
      <c r="B76" s="35"/>
      <c r="C76" s="29"/>
      <c r="D76" s="29"/>
      <c r="E76" s="215"/>
      <c r="F76" s="216"/>
      <c r="G76" s="216"/>
      <c r="H76" s="216"/>
      <c r="I76" s="217"/>
      <c r="J76" s="29"/>
      <c r="K76" s="29"/>
      <c r="L76" s="29"/>
      <c r="M76" s="3"/>
      <c r="N76" s="371"/>
      <c r="O76" s="372"/>
      <c r="P76" s="373"/>
      <c r="Q76" s="374"/>
      <c r="R76" s="374"/>
      <c r="S76" s="374"/>
      <c r="T76" s="374"/>
      <c r="U76" s="375"/>
      <c r="V76" s="1"/>
      <c r="W76" s="29"/>
      <c r="X76" s="215"/>
      <c r="Y76" s="216"/>
      <c r="Z76" s="216"/>
      <c r="AA76" s="216"/>
      <c r="AB76" s="217"/>
      <c r="AC76" s="51"/>
      <c r="AD76" s="51"/>
      <c r="AE76" s="51"/>
      <c r="AF76" s="52"/>
    </row>
    <row r="77" spans="1:32" ht="37.5" customHeight="1" thickBot="1" x14ac:dyDescent="0.3">
      <c r="A77" s="88"/>
      <c r="B77" s="89"/>
      <c r="C77" s="90"/>
      <c r="D77" s="90"/>
      <c r="E77" s="85"/>
      <c r="F77" s="86"/>
      <c r="G77" s="86"/>
      <c r="H77" s="86"/>
      <c r="I77" s="87"/>
      <c r="J77" s="90"/>
      <c r="K77" s="90"/>
      <c r="L77" s="90"/>
      <c r="M77" s="91"/>
      <c r="N77" s="371"/>
      <c r="O77" s="372"/>
      <c r="P77" s="373"/>
      <c r="Q77" s="374"/>
      <c r="R77" s="374"/>
      <c r="S77" s="374"/>
      <c r="T77" s="374"/>
      <c r="U77" s="375"/>
      <c r="V77" s="1"/>
      <c r="W77" s="29"/>
      <c r="X77" s="215"/>
      <c r="Y77" s="216"/>
      <c r="Z77" s="216"/>
      <c r="AA77" s="216"/>
      <c r="AB77" s="217"/>
      <c r="AC77" s="51"/>
      <c r="AD77" s="92"/>
      <c r="AE77" s="92"/>
      <c r="AF77" s="93"/>
    </row>
    <row r="78" spans="1:32" ht="27" customHeight="1" thickBot="1" x14ac:dyDescent="0.3">
      <c r="A78" s="427" t="s">
        <v>20</v>
      </c>
      <c r="B78" s="428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5"/>
      <c r="N78" s="429" t="s">
        <v>23</v>
      </c>
      <c r="O78" s="430"/>
      <c r="P78" s="430"/>
      <c r="Q78" s="430"/>
      <c r="R78" s="430"/>
      <c r="S78" s="430"/>
      <c r="T78" s="430"/>
      <c r="U78" s="430"/>
      <c r="V78" s="430"/>
      <c r="W78" s="430"/>
      <c r="X78" s="430"/>
      <c r="Y78" s="430"/>
      <c r="Z78" s="430"/>
      <c r="AA78" s="430"/>
      <c r="AB78" s="431"/>
      <c r="AC78" s="84"/>
      <c r="AD78" s="412"/>
      <c r="AE78" s="413"/>
      <c r="AF78" s="414"/>
    </row>
    <row r="79" spans="1:32" ht="23.25" customHeight="1" x14ac:dyDescent="0.25">
      <c r="A79" s="96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8"/>
    </row>
    <row r="80" spans="1:32" ht="23.25" customHeight="1" x14ac:dyDescent="0.25">
      <c r="A80" s="99"/>
      <c r="B80" s="100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1"/>
    </row>
    <row r="81" spans="1:32" ht="23.25" customHeight="1" x14ac:dyDescent="0.25">
      <c r="A81" s="102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4"/>
    </row>
    <row r="82" spans="1:32" ht="23.25" customHeight="1" x14ac:dyDescent="0.25">
      <c r="A82" s="99"/>
      <c r="B82" s="100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1"/>
    </row>
    <row r="83" spans="1:32" ht="23.25" customHeight="1" x14ac:dyDescent="0.25">
      <c r="A83" s="102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4"/>
    </row>
    <row r="84" spans="1:32" ht="23.25" customHeight="1" x14ac:dyDescent="0.25">
      <c r="A84" s="99"/>
      <c r="B84" s="100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1"/>
    </row>
    <row r="85" spans="1:32" ht="23.25" customHeight="1" x14ac:dyDescent="0.25">
      <c r="A85" s="102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4"/>
    </row>
    <row r="86" spans="1:32" ht="23.25" customHeight="1" x14ac:dyDescent="0.25">
      <c r="A86" s="99"/>
      <c r="B86" s="100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1"/>
    </row>
    <row r="87" spans="1:32" ht="23.25" customHeight="1" x14ac:dyDescent="0.25">
      <c r="A87" s="102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4"/>
    </row>
    <row r="88" spans="1:32" ht="23.25" customHeight="1" x14ac:dyDescent="0.25">
      <c r="A88" s="99"/>
      <c r="B88" s="100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1"/>
    </row>
    <row r="89" spans="1:32" ht="23.25" customHeight="1" x14ac:dyDescent="0.25">
      <c r="A89" s="102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4"/>
    </row>
    <row r="90" spans="1:32" ht="23.25" customHeight="1" x14ac:dyDescent="0.25">
      <c r="A90" s="99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1"/>
    </row>
    <row r="91" spans="1:32" ht="23.25" customHeight="1" x14ac:dyDescent="0.25">
      <c r="A91" s="102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4"/>
    </row>
    <row r="92" spans="1:32" ht="23.25" customHeight="1" x14ac:dyDescent="0.25">
      <c r="A92" s="99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1"/>
    </row>
    <row r="93" spans="1:32" ht="23.25" customHeight="1" x14ac:dyDescent="0.25">
      <c r="A93" s="102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4"/>
    </row>
    <row r="94" spans="1:32" ht="23.25" customHeight="1" x14ac:dyDescent="0.25">
      <c r="A94" s="99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1"/>
    </row>
    <row r="95" spans="1:32" s="76" customFormat="1" ht="23.25" customHeight="1" x14ac:dyDescent="0.25">
      <c r="A95" s="102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4"/>
    </row>
    <row r="96" spans="1:32" s="76" customFormat="1" ht="23.25" customHeight="1" x14ac:dyDescent="0.25">
      <c r="A96" s="99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1"/>
    </row>
    <row r="97" spans="1:32" s="76" customFormat="1" ht="23.25" customHeight="1" x14ac:dyDescent="0.25">
      <c r="A97" s="102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4"/>
    </row>
    <row r="98" spans="1:32" s="76" customFormat="1" ht="23.25" customHeight="1" x14ac:dyDescent="0.25">
      <c r="A98" s="99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1"/>
    </row>
    <row r="99" spans="1:32" s="76" customFormat="1" ht="23.25" customHeight="1" x14ac:dyDescent="0.25">
      <c r="A99" s="102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/>
    </row>
    <row r="100" spans="1:32" ht="23.25" customHeight="1" x14ac:dyDescent="0.25">
      <c r="A100" s="99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1"/>
    </row>
    <row r="101" spans="1:32" ht="23.25" customHeight="1" x14ac:dyDescent="0.25">
      <c r="A101" s="102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4"/>
    </row>
    <row r="102" spans="1:32" ht="23.25" customHeight="1" x14ac:dyDescent="0.25">
      <c r="A102" s="99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1"/>
    </row>
    <row r="103" spans="1:32" ht="23.25" customHeight="1" x14ac:dyDescent="0.25">
      <c r="A103" s="105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8"/>
    </row>
    <row r="104" spans="1:32" ht="23.25" customHeight="1" x14ac:dyDescent="0.25">
      <c r="A104" s="105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8"/>
    </row>
    <row r="105" spans="1:32" ht="23.25" customHeight="1" x14ac:dyDescent="0.25">
      <c r="A105" s="102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4"/>
    </row>
    <row r="106" spans="1:32" ht="23.25" customHeight="1" x14ac:dyDescent="0.25">
      <c r="A106" s="99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1"/>
    </row>
    <row r="107" spans="1:32" ht="23.25" customHeight="1" x14ac:dyDescent="0.25">
      <c r="A107" s="102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4"/>
    </row>
    <row r="108" spans="1:32" ht="23.25" customHeight="1" x14ac:dyDescent="0.25">
      <c r="A108" s="99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1"/>
    </row>
    <row r="109" spans="1:32" ht="23.25" customHeight="1" x14ac:dyDescent="0.25">
      <c r="A109" s="102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4"/>
    </row>
    <row r="110" spans="1:32" ht="23.25" customHeight="1" x14ac:dyDescent="0.25">
      <c r="A110" s="99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1"/>
    </row>
    <row r="111" spans="1:32" ht="23.25" customHeight="1" x14ac:dyDescent="0.25">
      <c r="A111" s="102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4"/>
    </row>
    <row r="112" spans="1:32" ht="23.25" customHeight="1" thickBot="1" x14ac:dyDescent="0.3">
      <c r="A112" s="106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8"/>
    </row>
    <row r="113" spans="1:32" ht="42" customHeight="1" x14ac:dyDescent="0.25">
      <c r="A113" s="415" t="s">
        <v>52</v>
      </c>
      <c r="B113" s="416"/>
      <c r="C113" s="416"/>
      <c r="D113" s="416"/>
      <c r="E113" s="416"/>
      <c r="F113" s="416"/>
      <c r="G113" s="416"/>
      <c r="H113" s="416"/>
      <c r="I113" s="416"/>
      <c r="J113" s="416"/>
      <c r="K113" s="416"/>
      <c r="L113" s="416"/>
      <c r="M113" s="416"/>
      <c r="N113" s="416" t="s">
        <v>53</v>
      </c>
      <c r="O113" s="416"/>
      <c r="P113" s="416"/>
      <c r="Q113" s="416"/>
      <c r="R113" s="416"/>
      <c r="S113" s="416"/>
      <c r="T113" s="416"/>
      <c r="U113" s="416"/>
      <c r="V113" s="416"/>
      <c r="W113" s="416"/>
      <c r="X113" s="416"/>
      <c r="Y113" s="416"/>
      <c r="Z113" s="416"/>
      <c r="AA113" s="416"/>
      <c r="AB113" s="416"/>
      <c r="AC113" s="416"/>
      <c r="AD113" s="416"/>
      <c r="AE113" s="416"/>
      <c r="AF113" s="417"/>
    </row>
    <row r="114" spans="1:32" ht="39.75" customHeight="1" x14ac:dyDescent="0.25">
      <c r="A114" s="418" t="s">
        <v>54</v>
      </c>
      <c r="B114" s="419"/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 t="s">
        <v>55</v>
      </c>
      <c r="O114" s="419"/>
      <c r="P114" s="419"/>
      <c r="Q114" s="419"/>
      <c r="R114" s="419"/>
      <c r="S114" s="419"/>
      <c r="T114" s="419"/>
      <c r="U114" s="419"/>
      <c r="V114" s="419"/>
      <c r="W114" s="419"/>
      <c r="X114" s="419"/>
      <c r="Y114" s="419"/>
      <c r="Z114" s="419"/>
      <c r="AA114" s="419"/>
      <c r="AB114" s="419"/>
      <c r="AC114" s="419"/>
      <c r="AD114" s="419"/>
      <c r="AE114" s="419"/>
      <c r="AF114" s="420"/>
    </row>
    <row r="115" spans="1:32" ht="50.25" customHeight="1" x14ac:dyDescent="0.25">
      <c r="A115" s="418" t="s">
        <v>86</v>
      </c>
      <c r="B115" s="419"/>
      <c r="C115" s="419"/>
      <c r="D115" s="419"/>
      <c r="E115" s="421"/>
      <c r="F115" s="421"/>
      <c r="G115" s="421"/>
      <c r="H115" s="421"/>
      <c r="I115" s="421"/>
      <c r="J115" s="421"/>
      <c r="K115" s="421"/>
      <c r="L115" s="421"/>
      <c r="M115" s="421"/>
      <c r="N115" s="421"/>
      <c r="O115" s="421"/>
      <c r="P115" s="421"/>
      <c r="Q115" s="421"/>
      <c r="R115" s="421"/>
      <c r="S115" s="421"/>
      <c r="T115" s="421"/>
      <c r="U115" s="421"/>
      <c r="V115" s="421"/>
      <c r="W115" s="421"/>
      <c r="X115" s="421"/>
      <c r="Y115" s="421"/>
      <c r="Z115" s="421"/>
      <c r="AA115" s="421"/>
      <c r="AB115" s="421"/>
      <c r="AC115" s="421"/>
      <c r="AD115" s="421"/>
      <c r="AE115" s="421"/>
      <c r="AF115" s="422"/>
    </row>
    <row r="116" spans="1:32" ht="74.25" customHeight="1" x14ac:dyDescent="0.25">
      <c r="A116" s="423" t="s">
        <v>19</v>
      </c>
      <c r="B116" s="424"/>
      <c r="C116" s="424"/>
      <c r="D116" s="424"/>
      <c r="E116" s="425"/>
      <c r="F116" s="425"/>
      <c r="G116" s="425"/>
      <c r="H116" s="425"/>
      <c r="I116" s="425"/>
      <c r="J116" s="425"/>
      <c r="K116" s="425"/>
      <c r="L116" s="425"/>
      <c r="M116" s="425"/>
      <c r="N116" s="425"/>
      <c r="O116" s="425"/>
      <c r="P116" s="425"/>
      <c r="Q116" s="425"/>
      <c r="R116" s="425"/>
      <c r="S116" s="425"/>
      <c r="T116" s="425"/>
      <c r="U116" s="425"/>
      <c r="V116" s="425"/>
      <c r="W116" s="425"/>
      <c r="X116" s="425"/>
      <c r="Y116" s="425"/>
      <c r="Z116" s="425"/>
      <c r="AA116" s="425"/>
      <c r="AB116" s="425"/>
      <c r="AC116" s="425"/>
      <c r="AD116" s="425"/>
      <c r="AE116" s="425"/>
      <c r="AF116" s="426"/>
    </row>
    <row r="117" spans="1:32" s="76" customFormat="1" ht="65.25" customHeight="1" thickBot="1" x14ac:dyDescent="0.3">
      <c r="A117" s="461" t="s">
        <v>147</v>
      </c>
      <c r="B117" s="462"/>
      <c r="C117" s="462"/>
      <c r="D117" s="462"/>
      <c r="E117" s="462"/>
      <c r="F117" s="462"/>
      <c r="G117" s="462"/>
      <c r="H117" s="462"/>
      <c r="I117" s="462"/>
      <c r="J117" s="462"/>
      <c r="K117" s="462"/>
      <c r="L117" s="462"/>
      <c r="M117" s="462"/>
      <c r="N117" s="462"/>
      <c r="O117" s="462"/>
      <c r="P117" s="462"/>
      <c r="Q117" s="462"/>
      <c r="R117" s="462"/>
      <c r="S117" s="462"/>
      <c r="T117" s="462"/>
      <c r="U117" s="462"/>
      <c r="V117" s="462"/>
      <c r="W117" s="462"/>
      <c r="X117" s="462"/>
      <c r="Y117" s="462"/>
      <c r="Z117" s="462"/>
      <c r="AA117" s="462"/>
      <c r="AB117" s="462"/>
      <c r="AC117" s="462"/>
      <c r="AD117" s="462"/>
      <c r="AE117" s="462"/>
      <c r="AF117" s="463"/>
    </row>
  </sheetData>
  <mergeCells count="189">
    <mergeCell ref="W21:Y21"/>
    <mergeCell ref="AB21:AD21"/>
    <mergeCell ref="A39:B39"/>
    <mergeCell ref="C39:E39"/>
    <mergeCell ref="H39:J39"/>
    <mergeCell ref="M39:O39"/>
    <mergeCell ref="R39:T39"/>
    <mergeCell ref="W39:Y39"/>
    <mergeCell ref="AB39:AD39"/>
    <mergeCell ref="W31:AA32"/>
    <mergeCell ref="AB31:AF32"/>
    <mergeCell ref="C32:D32"/>
    <mergeCell ref="E32:G32"/>
    <mergeCell ref="R21:T21"/>
    <mergeCell ref="A114:M114"/>
    <mergeCell ref="N114:AF114"/>
    <mergeCell ref="A115:D115"/>
    <mergeCell ref="E115:AF115"/>
    <mergeCell ref="A116:D116"/>
    <mergeCell ref="E116:AF116"/>
    <mergeCell ref="A117:AF117"/>
    <mergeCell ref="N73:O73"/>
    <mergeCell ref="P73:U73"/>
    <mergeCell ref="N74:O74"/>
    <mergeCell ref="P74:U74"/>
    <mergeCell ref="N75:O75"/>
    <mergeCell ref="P75:U75"/>
    <mergeCell ref="AD78:AF78"/>
    <mergeCell ref="N76:O76"/>
    <mergeCell ref="P76:U76"/>
    <mergeCell ref="N77:O77"/>
    <mergeCell ref="P77:U77"/>
    <mergeCell ref="A78:B78"/>
    <mergeCell ref="N78:AB78"/>
    <mergeCell ref="A113:M113"/>
    <mergeCell ref="N113:AF113"/>
    <mergeCell ref="N70:O70"/>
    <mergeCell ref="P70:U70"/>
    <mergeCell ref="N71:O71"/>
    <mergeCell ref="P71:U71"/>
    <mergeCell ref="N72:O72"/>
    <mergeCell ref="P72:U72"/>
    <mergeCell ref="N67:O67"/>
    <mergeCell ref="P67:U67"/>
    <mergeCell ref="N68:O68"/>
    <mergeCell ref="P68:U68"/>
    <mergeCell ref="N69:O69"/>
    <mergeCell ref="P69:U69"/>
    <mergeCell ref="N64:O64"/>
    <mergeCell ref="P64:U64"/>
    <mergeCell ref="N65:O65"/>
    <mergeCell ref="P65:U65"/>
    <mergeCell ref="N66:O66"/>
    <mergeCell ref="P66:U66"/>
    <mergeCell ref="E63:I63"/>
    <mergeCell ref="N63:O63"/>
    <mergeCell ref="P63:U63"/>
    <mergeCell ref="X63:AB63"/>
    <mergeCell ref="E60:I60"/>
    <mergeCell ref="N60:O60"/>
    <mergeCell ref="P60:U60"/>
    <mergeCell ref="X60:AB60"/>
    <mergeCell ref="E61:I61"/>
    <mergeCell ref="N61:O61"/>
    <mergeCell ref="P61:U61"/>
    <mergeCell ref="X61:AB61"/>
    <mergeCell ref="A51:B51"/>
    <mergeCell ref="A58:AF58"/>
    <mergeCell ref="E59:I59"/>
    <mergeCell ref="L59:M59"/>
    <mergeCell ref="N59:O59"/>
    <mergeCell ref="P59:U59"/>
    <mergeCell ref="X59:AB59"/>
    <mergeCell ref="AE59:AF59"/>
    <mergeCell ref="E62:I62"/>
    <mergeCell ref="N62:O62"/>
    <mergeCell ref="P62:U62"/>
    <mergeCell ref="X62:AB62"/>
    <mergeCell ref="A10:A12"/>
    <mergeCell ref="A13:B13"/>
    <mergeCell ref="C13:E13"/>
    <mergeCell ref="H13:J13"/>
    <mergeCell ref="M13:O13"/>
    <mergeCell ref="R13:T13"/>
    <mergeCell ref="A31:A33"/>
    <mergeCell ref="B31:B33"/>
    <mergeCell ref="D31:G31"/>
    <mergeCell ref="H31:L32"/>
    <mergeCell ref="M31:Q32"/>
    <mergeCell ref="R31:V32"/>
    <mergeCell ref="B15:B17"/>
    <mergeCell ref="D15:G15"/>
    <mergeCell ref="H15:L16"/>
    <mergeCell ref="M15:Q16"/>
    <mergeCell ref="R15:V16"/>
    <mergeCell ref="A26:A28"/>
    <mergeCell ref="A23:A25"/>
    <mergeCell ref="B23:B25"/>
    <mergeCell ref="A21:B21"/>
    <mergeCell ref="C21:E21"/>
    <mergeCell ref="H21:J21"/>
    <mergeCell ref="M21:O21"/>
    <mergeCell ref="W13:Y13"/>
    <mergeCell ref="AB13:AD13"/>
    <mergeCell ref="C30:G30"/>
    <mergeCell ref="H30:L30"/>
    <mergeCell ref="M30:V30"/>
    <mergeCell ref="W30:AA30"/>
    <mergeCell ref="AB30:AF30"/>
    <mergeCell ref="W15:AA16"/>
    <mergeCell ref="A41:A43"/>
    <mergeCell ref="B41:B43"/>
    <mergeCell ref="D41:G41"/>
    <mergeCell ref="H41:L42"/>
    <mergeCell ref="M41:Q42"/>
    <mergeCell ref="R41:V42"/>
    <mergeCell ref="W41:AA42"/>
    <mergeCell ref="AB41:AF42"/>
    <mergeCell ref="C42:D42"/>
    <mergeCell ref="A18:A20"/>
    <mergeCell ref="A29:B29"/>
    <mergeCell ref="C29:E29"/>
    <mergeCell ref="H29:J29"/>
    <mergeCell ref="M29:O29"/>
    <mergeCell ref="R29:T29"/>
    <mergeCell ref="A15:A17"/>
    <mergeCell ref="AB14:AF14"/>
    <mergeCell ref="C40:G40"/>
    <mergeCell ref="H40:L40"/>
    <mergeCell ref="M40:V40"/>
    <mergeCell ref="W40:AA40"/>
    <mergeCell ref="AB40:AF40"/>
    <mergeCell ref="W23:AA24"/>
    <mergeCell ref="AB23:AF24"/>
    <mergeCell ref="C24:D24"/>
    <mergeCell ref="E24:G24"/>
    <mergeCell ref="D23:G23"/>
    <mergeCell ref="H23:L24"/>
    <mergeCell ref="M23:Q24"/>
    <mergeCell ref="R23:V24"/>
    <mergeCell ref="C22:G22"/>
    <mergeCell ref="H22:L22"/>
    <mergeCell ref="M22:V22"/>
    <mergeCell ref="W22:AA22"/>
    <mergeCell ref="AB22:AF22"/>
    <mergeCell ref="AB15:AF16"/>
    <mergeCell ref="C16:D16"/>
    <mergeCell ref="E16:G16"/>
    <mergeCell ref="W29:Y29"/>
    <mergeCell ref="AB29:AD29"/>
    <mergeCell ref="AB50:AD50"/>
    <mergeCell ref="A50:B50"/>
    <mergeCell ref="C50:E50"/>
    <mergeCell ref="H50:J50"/>
    <mergeCell ref="M50:O50"/>
    <mergeCell ref="R50:T50"/>
    <mergeCell ref="W50:Y50"/>
    <mergeCell ref="A44:A49"/>
    <mergeCell ref="W7:AA8"/>
    <mergeCell ref="AB7:AF8"/>
    <mergeCell ref="C8:D8"/>
    <mergeCell ref="E8:G8"/>
    <mergeCell ref="A34:A38"/>
    <mergeCell ref="A7:A9"/>
    <mergeCell ref="B7:B9"/>
    <mergeCell ref="D7:G7"/>
    <mergeCell ref="H7:L8"/>
    <mergeCell ref="M7:Q8"/>
    <mergeCell ref="R7:V8"/>
    <mergeCell ref="E42:G42"/>
    <mergeCell ref="C14:G14"/>
    <mergeCell ref="H14:L14"/>
    <mergeCell ref="M14:V14"/>
    <mergeCell ref="W14:AA14"/>
    <mergeCell ref="A6:B6"/>
    <mergeCell ref="C6:G6"/>
    <mergeCell ref="H6:L6"/>
    <mergeCell ref="M6:V6"/>
    <mergeCell ref="W6:AA6"/>
    <mergeCell ref="AB6:AF6"/>
    <mergeCell ref="C1:U4"/>
    <mergeCell ref="V1:AF1"/>
    <mergeCell ref="V2:AF2"/>
    <mergeCell ref="V3:AF3"/>
    <mergeCell ref="V4:AF4"/>
    <mergeCell ref="A5:B5"/>
    <mergeCell ref="C5:L5"/>
    <mergeCell ref="M5:V5"/>
    <mergeCell ref="W5:AF5"/>
  </mergeCells>
  <pageMargins left="0.39370078740157483" right="0.19685039370078741" top="0" bottom="0" header="0" footer="0"/>
  <pageSetup paperSize="14" scale="32" fitToHeight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33"/>
  <sheetViews>
    <sheetView zoomScale="40" zoomScaleNormal="40" zoomScaleSheetLayoutView="130" workbookViewId="0">
      <selection activeCell="C7" sqref="C7"/>
    </sheetView>
  </sheetViews>
  <sheetFormatPr baseColWidth="10" defaultRowHeight="15" x14ac:dyDescent="0.25"/>
  <cols>
    <col min="1" max="1" width="21.28515625" style="46" customWidth="1"/>
    <col min="2" max="2" width="74.85546875" style="57" customWidth="1"/>
    <col min="3" max="32" width="13.140625" style="46" customWidth="1"/>
    <col min="33" max="16384" width="11.42578125" style="77"/>
  </cols>
  <sheetData>
    <row r="1" spans="1:32" s="44" customFormat="1" ht="18" customHeight="1" x14ac:dyDescent="0.3">
      <c r="A1" s="173"/>
      <c r="B1" s="174" t="s">
        <v>77</v>
      </c>
      <c r="C1" s="309" t="s">
        <v>78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432" t="s">
        <v>105</v>
      </c>
      <c r="W1" s="433"/>
      <c r="X1" s="433"/>
      <c r="Y1" s="433"/>
      <c r="Z1" s="433"/>
      <c r="AA1" s="434"/>
      <c r="AB1" s="434"/>
      <c r="AC1" s="434"/>
      <c r="AD1" s="434"/>
      <c r="AE1" s="434"/>
      <c r="AF1" s="435"/>
    </row>
    <row r="2" spans="1:32" s="44" customFormat="1" ht="18" customHeight="1" x14ac:dyDescent="0.3">
      <c r="A2" s="175"/>
      <c r="B2" s="176" t="s">
        <v>79</v>
      </c>
      <c r="C2" s="311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436" t="s">
        <v>80</v>
      </c>
      <c r="W2" s="437"/>
      <c r="X2" s="437"/>
      <c r="Y2" s="437"/>
      <c r="Z2" s="437"/>
      <c r="AA2" s="438"/>
      <c r="AB2" s="438"/>
      <c r="AC2" s="438"/>
      <c r="AD2" s="438"/>
      <c r="AE2" s="438"/>
      <c r="AF2" s="439"/>
    </row>
    <row r="3" spans="1:32" s="44" customFormat="1" ht="18" customHeight="1" x14ac:dyDescent="0.3">
      <c r="A3" s="177"/>
      <c r="B3" s="176" t="s">
        <v>81</v>
      </c>
      <c r="C3" s="311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440" t="s">
        <v>82</v>
      </c>
      <c r="W3" s="441"/>
      <c r="X3" s="441"/>
      <c r="Y3" s="441"/>
      <c r="Z3" s="441"/>
      <c r="AA3" s="438"/>
      <c r="AB3" s="438"/>
      <c r="AC3" s="438"/>
      <c r="AD3" s="438"/>
      <c r="AE3" s="438"/>
      <c r="AF3" s="439"/>
    </row>
    <row r="4" spans="1:32" s="44" customFormat="1" ht="18" customHeight="1" thickBot="1" x14ac:dyDescent="0.35">
      <c r="A4" s="178"/>
      <c r="B4" s="179" t="s">
        <v>83</v>
      </c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442" t="s">
        <v>84</v>
      </c>
      <c r="W4" s="443"/>
      <c r="X4" s="443"/>
      <c r="Y4" s="443"/>
      <c r="Z4" s="443"/>
      <c r="AA4" s="444"/>
      <c r="AB4" s="444"/>
      <c r="AC4" s="444"/>
      <c r="AD4" s="444"/>
      <c r="AE4" s="444"/>
      <c r="AF4" s="445"/>
    </row>
    <row r="5" spans="1:32" s="65" customFormat="1" ht="32.25" customHeight="1" thickBot="1" x14ac:dyDescent="0.3">
      <c r="A5" s="261" t="s">
        <v>7</v>
      </c>
      <c r="B5" s="329"/>
      <c r="C5" s="330" t="s">
        <v>49</v>
      </c>
      <c r="D5" s="331"/>
      <c r="E5" s="331"/>
      <c r="F5" s="331"/>
      <c r="G5" s="331"/>
      <c r="H5" s="331"/>
      <c r="I5" s="331"/>
      <c r="J5" s="331"/>
      <c r="K5" s="331"/>
      <c r="L5" s="331"/>
      <c r="M5" s="259" t="s">
        <v>6</v>
      </c>
      <c r="N5" s="259"/>
      <c r="O5" s="259"/>
      <c r="P5" s="259"/>
      <c r="Q5" s="259"/>
      <c r="R5" s="259"/>
      <c r="S5" s="259"/>
      <c r="T5" s="259"/>
      <c r="U5" s="259"/>
      <c r="V5" s="259"/>
      <c r="W5" s="259" t="s">
        <v>76</v>
      </c>
      <c r="X5" s="259"/>
      <c r="Y5" s="259"/>
      <c r="Z5" s="259"/>
      <c r="AA5" s="259"/>
      <c r="AB5" s="259"/>
      <c r="AC5" s="259"/>
      <c r="AD5" s="259"/>
      <c r="AE5" s="259"/>
      <c r="AF5" s="260"/>
    </row>
    <row r="6" spans="1:32" s="65" customFormat="1" ht="32.25" customHeight="1" thickBot="1" x14ac:dyDescent="0.3">
      <c r="A6" s="261" t="s">
        <v>8</v>
      </c>
      <c r="B6" s="262"/>
      <c r="C6" s="263">
        <v>1</v>
      </c>
      <c r="D6" s="264"/>
      <c r="E6" s="264"/>
      <c r="F6" s="264"/>
      <c r="G6" s="265"/>
      <c r="H6" s="266" t="s">
        <v>9</v>
      </c>
      <c r="I6" s="266"/>
      <c r="J6" s="266"/>
      <c r="K6" s="266"/>
      <c r="L6" s="266"/>
      <c r="M6" s="267" t="str">
        <f>"CORTE UNIFORME N4 MASCULINO T- "&amp;U16&amp;""</f>
        <v>CORTE UNIFORME N4 MASCULINO T- 42L</v>
      </c>
      <c r="N6" s="268"/>
      <c r="O6" s="268"/>
      <c r="P6" s="268"/>
      <c r="Q6" s="268"/>
      <c r="R6" s="268"/>
      <c r="S6" s="268"/>
      <c r="T6" s="268"/>
      <c r="U6" s="268"/>
      <c r="V6" s="269"/>
      <c r="W6" s="270" t="s">
        <v>27</v>
      </c>
      <c r="X6" s="271"/>
      <c r="Y6" s="271"/>
      <c r="Z6" s="271"/>
      <c r="AA6" s="272"/>
      <c r="AB6" s="273">
        <v>1050</v>
      </c>
      <c r="AC6" s="274"/>
      <c r="AD6" s="274"/>
      <c r="AE6" s="274"/>
      <c r="AF6" s="275"/>
    </row>
    <row r="7" spans="1:32" s="44" customFormat="1" ht="26.25" customHeight="1" thickBot="1" x14ac:dyDescent="0.3">
      <c r="A7" s="287" t="s">
        <v>29</v>
      </c>
      <c r="B7" s="290" t="s">
        <v>0</v>
      </c>
      <c r="C7" s="68" t="s">
        <v>1</v>
      </c>
      <c r="D7" s="293"/>
      <c r="E7" s="294"/>
      <c r="F7" s="294"/>
      <c r="G7" s="295"/>
      <c r="H7" s="276" t="s">
        <v>1</v>
      </c>
      <c r="I7" s="277"/>
      <c r="J7" s="277"/>
      <c r="K7" s="277"/>
      <c r="L7" s="278"/>
      <c r="M7" s="276" t="s">
        <v>1</v>
      </c>
      <c r="N7" s="277"/>
      <c r="O7" s="277"/>
      <c r="P7" s="277"/>
      <c r="Q7" s="278"/>
      <c r="R7" s="276" t="s">
        <v>1</v>
      </c>
      <c r="S7" s="277"/>
      <c r="T7" s="277"/>
      <c r="U7" s="277"/>
      <c r="V7" s="278"/>
      <c r="W7" s="276" t="s">
        <v>1</v>
      </c>
      <c r="X7" s="277"/>
      <c r="Y7" s="277"/>
      <c r="Z7" s="277"/>
      <c r="AA7" s="278"/>
      <c r="AB7" s="276" t="s">
        <v>1</v>
      </c>
      <c r="AC7" s="277"/>
      <c r="AD7" s="277"/>
      <c r="AE7" s="277"/>
      <c r="AF7" s="278"/>
    </row>
    <row r="8" spans="1:32" s="44" customFormat="1" ht="26.25" customHeight="1" thickBot="1" x14ac:dyDescent="0.3">
      <c r="A8" s="288"/>
      <c r="B8" s="291"/>
      <c r="C8" s="282" t="s">
        <v>2</v>
      </c>
      <c r="D8" s="283"/>
      <c r="E8" s="284">
        <v>5043153</v>
      </c>
      <c r="F8" s="285"/>
      <c r="G8" s="286"/>
      <c r="H8" s="279"/>
      <c r="I8" s="280"/>
      <c r="J8" s="280"/>
      <c r="K8" s="280"/>
      <c r="L8" s="281"/>
      <c r="M8" s="279"/>
      <c r="N8" s="280"/>
      <c r="O8" s="280"/>
      <c r="P8" s="280"/>
      <c r="Q8" s="281"/>
      <c r="R8" s="279"/>
      <c r="S8" s="280"/>
      <c r="T8" s="280"/>
      <c r="U8" s="280"/>
      <c r="V8" s="281"/>
      <c r="W8" s="279"/>
      <c r="X8" s="280"/>
      <c r="Y8" s="280"/>
      <c r="Z8" s="280"/>
      <c r="AA8" s="281"/>
      <c r="AB8" s="279"/>
      <c r="AC8" s="280"/>
      <c r="AD8" s="280"/>
      <c r="AE8" s="280"/>
      <c r="AF8" s="281"/>
    </row>
    <row r="9" spans="1:32" s="75" customFormat="1" ht="19.5" customHeight="1" thickBot="1" x14ac:dyDescent="0.3">
      <c r="A9" s="289"/>
      <c r="B9" s="292"/>
      <c r="C9" s="66" t="s">
        <v>11</v>
      </c>
      <c r="D9" s="67" t="s">
        <v>12</v>
      </c>
      <c r="E9" s="66" t="s">
        <v>13</v>
      </c>
      <c r="F9" s="67" t="s">
        <v>14</v>
      </c>
      <c r="G9" s="66" t="s">
        <v>15</v>
      </c>
      <c r="H9" s="66" t="s">
        <v>11</v>
      </c>
      <c r="I9" s="67" t="s">
        <v>12</v>
      </c>
      <c r="J9" s="66" t="s">
        <v>13</v>
      </c>
      <c r="K9" s="67" t="s">
        <v>14</v>
      </c>
      <c r="L9" s="66" t="s">
        <v>15</v>
      </c>
      <c r="M9" s="66" t="s">
        <v>11</v>
      </c>
      <c r="N9" s="67" t="s">
        <v>12</v>
      </c>
      <c r="O9" s="66" t="s">
        <v>13</v>
      </c>
      <c r="P9" s="67" t="s">
        <v>14</v>
      </c>
      <c r="Q9" s="66" t="s">
        <v>15</v>
      </c>
      <c r="R9" s="66" t="s">
        <v>11</v>
      </c>
      <c r="S9" s="67" t="s">
        <v>12</v>
      </c>
      <c r="T9" s="66" t="s">
        <v>13</v>
      </c>
      <c r="U9" s="67" t="s">
        <v>14</v>
      </c>
      <c r="V9" s="66" t="s">
        <v>15</v>
      </c>
      <c r="W9" s="66" t="s">
        <v>11</v>
      </c>
      <c r="X9" s="67" t="s">
        <v>12</v>
      </c>
      <c r="Y9" s="66" t="s">
        <v>13</v>
      </c>
      <c r="Z9" s="67" t="s">
        <v>14</v>
      </c>
      <c r="AA9" s="66" t="s">
        <v>15</v>
      </c>
      <c r="AB9" s="66" t="s">
        <v>11</v>
      </c>
      <c r="AC9" s="67" t="s">
        <v>12</v>
      </c>
      <c r="AD9" s="66" t="s">
        <v>13</v>
      </c>
      <c r="AE9" s="67" t="s">
        <v>14</v>
      </c>
      <c r="AF9" s="66" t="s">
        <v>15</v>
      </c>
    </row>
    <row r="10" spans="1:32" s="44" customFormat="1" ht="29.25" customHeight="1" thickBot="1" x14ac:dyDescent="0.3">
      <c r="A10" s="333" t="s">
        <v>30</v>
      </c>
      <c r="B10" s="72" t="s">
        <v>166</v>
      </c>
      <c r="C10" s="5"/>
      <c r="D10" s="6"/>
      <c r="E10" s="6"/>
      <c r="F10" s="6"/>
      <c r="G10" s="7"/>
      <c r="H10" s="5"/>
      <c r="I10" s="6"/>
      <c r="J10" s="6"/>
      <c r="K10" s="6"/>
      <c r="L10" s="7"/>
      <c r="M10" s="5"/>
      <c r="N10" s="6"/>
      <c r="O10" s="6"/>
      <c r="P10" s="6"/>
      <c r="Q10" s="7"/>
      <c r="R10" s="5"/>
      <c r="S10" s="6"/>
      <c r="T10" s="6"/>
      <c r="U10" s="6"/>
      <c r="V10" s="7"/>
      <c r="W10" s="5"/>
      <c r="X10" s="6"/>
      <c r="Y10" s="6"/>
      <c r="Z10" s="6"/>
      <c r="AA10" s="7"/>
      <c r="AB10" s="5"/>
      <c r="AC10" s="6"/>
      <c r="AD10" s="6"/>
      <c r="AE10" s="6"/>
      <c r="AF10" s="7"/>
    </row>
    <row r="11" spans="1:32" s="44" customFormat="1" ht="28.5" customHeight="1" thickBot="1" x14ac:dyDescent="0.3">
      <c r="A11" s="334"/>
      <c r="B11" s="73" t="s">
        <v>3</v>
      </c>
      <c r="C11" s="41"/>
      <c r="D11" s="42"/>
      <c r="E11" s="42"/>
      <c r="F11" s="42"/>
      <c r="G11" s="43"/>
      <c r="H11" s="41"/>
      <c r="I11" s="42"/>
      <c r="J11" s="42"/>
      <c r="K11" s="42"/>
      <c r="L11" s="43"/>
      <c r="M11" s="41"/>
      <c r="N11" s="42"/>
      <c r="O11" s="42"/>
      <c r="P11" s="42"/>
      <c r="Q11" s="43"/>
      <c r="R11" s="41"/>
      <c r="S11" s="41"/>
      <c r="T11" s="42"/>
      <c r="U11" s="42"/>
      <c r="V11" s="43"/>
      <c r="W11" s="41"/>
      <c r="X11" s="42"/>
      <c r="Y11" s="42"/>
      <c r="Z11" s="42"/>
      <c r="AA11" s="43"/>
      <c r="AB11" s="41"/>
      <c r="AC11" s="42"/>
      <c r="AD11" s="42"/>
      <c r="AE11" s="42"/>
      <c r="AF11" s="43"/>
    </row>
    <row r="12" spans="1:32" s="44" customFormat="1" ht="30" customHeight="1" thickBot="1" x14ac:dyDescent="0.3">
      <c r="A12" s="301" t="s">
        <v>4</v>
      </c>
      <c r="B12" s="302"/>
      <c r="C12" s="335"/>
      <c r="D12" s="336"/>
      <c r="E12" s="337"/>
      <c r="F12" s="30" t="s">
        <v>5</v>
      </c>
      <c r="G12" s="31"/>
      <c r="H12" s="296"/>
      <c r="I12" s="297"/>
      <c r="J12" s="338"/>
      <c r="K12" s="30" t="s">
        <v>5</v>
      </c>
      <c r="L12" s="31"/>
      <c r="M12" s="296"/>
      <c r="N12" s="297"/>
      <c r="O12" s="298"/>
      <c r="P12" s="32" t="s">
        <v>5</v>
      </c>
      <c r="Q12" s="31"/>
      <c r="R12" s="296"/>
      <c r="S12" s="297"/>
      <c r="T12" s="298"/>
      <c r="U12" s="32" t="s">
        <v>5</v>
      </c>
      <c r="V12" s="31"/>
      <c r="W12" s="296"/>
      <c r="X12" s="297"/>
      <c r="Y12" s="298"/>
      <c r="Z12" s="32" t="s">
        <v>5</v>
      </c>
      <c r="AA12" s="31"/>
      <c r="AB12" s="296"/>
      <c r="AC12" s="297"/>
      <c r="AD12" s="298"/>
      <c r="AE12" s="32" t="s">
        <v>5</v>
      </c>
      <c r="AF12" s="31"/>
    </row>
    <row r="13" spans="1:32" s="44" customFormat="1" ht="29.25" customHeight="1" thickBot="1" x14ac:dyDescent="0.3">
      <c r="A13" s="299" t="s">
        <v>32</v>
      </c>
      <c r="B13" s="70" t="s">
        <v>33</v>
      </c>
      <c r="C13" s="14"/>
      <c r="D13" s="15"/>
      <c r="E13" s="15"/>
      <c r="F13" s="15"/>
      <c r="G13" s="16"/>
      <c r="H13" s="14"/>
      <c r="I13" s="15"/>
      <c r="J13" s="15"/>
      <c r="K13" s="15"/>
      <c r="L13" s="16"/>
      <c r="M13" s="14"/>
      <c r="N13" s="15"/>
      <c r="O13" s="15"/>
      <c r="P13" s="15"/>
      <c r="Q13" s="16"/>
      <c r="R13" s="14"/>
      <c r="S13" s="15"/>
      <c r="T13" s="15"/>
      <c r="U13" s="15"/>
      <c r="V13" s="16"/>
      <c r="W13" s="14"/>
      <c r="X13" s="15"/>
      <c r="Y13" s="15"/>
      <c r="Z13" s="15"/>
      <c r="AA13" s="16"/>
      <c r="AB13" s="14"/>
      <c r="AC13" s="15"/>
      <c r="AD13" s="15"/>
      <c r="AE13" s="15"/>
      <c r="AF13" s="16"/>
    </row>
    <row r="14" spans="1:32" s="44" customFormat="1" ht="29.25" customHeight="1" thickBot="1" x14ac:dyDescent="0.3">
      <c r="A14" s="300"/>
      <c r="B14" s="73" t="s">
        <v>3</v>
      </c>
      <c r="C14" s="41"/>
      <c r="D14" s="42"/>
      <c r="E14" s="42"/>
      <c r="F14" s="42"/>
      <c r="G14" s="43"/>
      <c r="H14" s="41"/>
      <c r="I14" s="42"/>
      <c r="J14" s="42"/>
      <c r="K14" s="42"/>
      <c r="L14" s="43"/>
      <c r="M14" s="41"/>
      <c r="N14" s="42"/>
      <c r="O14" s="42"/>
      <c r="P14" s="42"/>
      <c r="Q14" s="43"/>
      <c r="R14" s="41"/>
      <c r="S14" s="42"/>
      <c r="T14" s="42"/>
      <c r="U14" s="42"/>
      <c r="V14" s="43"/>
      <c r="W14" s="41"/>
      <c r="X14" s="42"/>
      <c r="Y14" s="42"/>
      <c r="Z14" s="42"/>
      <c r="AA14" s="43"/>
      <c r="AB14" s="41"/>
      <c r="AC14" s="42"/>
      <c r="AD14" s="42"/>
      <c r="AE14" s="42"/>
      <c r="AF14" s="43"/>
    </row>
    <row r="15" spans="1:32" s="44" customFormat="1" ht="30" customHeight="1" thickBot="1" x14ac:dyDescent="0.3">
      <c r="A15" s="301" t="s">
        <v>4</v>
      </c>
      <c r="B15" s="302"/>
      <c r="C15" s="303"/>
      <c r="D15" s="304"/>
      <c r="E15" s="305"/>
      <c r="F15" s="25" t="s">
        <v>5</v>
      </c>
      <c r="G15" s="26"/>
      <c r="H15" s="306"/>
      <c r="I15" s="307"/>
      <c r="J15" s="308"/>
      <c r="K15" s="25" t="s">
        <v>5</v>
      </c>
      <c r="L15" s="26"/>
      <c r="M15" s="306"/>
      <c r="N15" s="307"/>
      <c r="O15" s="332"/>
      <c r="P15" s="27" t="s">
        <v>5</v>
      </c>
      <c r="Q15" s="28"/>
      <c r="R15" s="306"/>
      <c r="S15" s="307"/>
      <c r="T15" s="332"/>
      <c r="U15" s="27" t="s">
        <v>5</v>
      </c>
      <c r="V15" s="28"/>
      <c r="W15" s="306"/>
      <c r="X15" s="307"/>
      <c r="Y15" s="332"/>
      <c r="Z15" s="27" t="s">
        <v>5</v>
      </c>
      <c r="AA15" s="28"/>
      <c r="AB15" s="306"/>
      <c r="AC15" s="307"/>
      <c r="AD15" s="332"/>
      <c r="AE15" s="27" t="s">
        <v>5</v>
      </c>
      <c r="AF15" s="28"/>
    </row>
    <row r="16" spans="1:32" s="65" customFormat="1" ht="30" customHeight="1" thickBot="1" x14ac:dyDescent="0.3">
      <c r="A16" s="63" t="s">
        <v>7</v>
      </c>
      <c r="B16" s="64" t="s">
        <v>50</v>
      </c>
      <c r="C16" s="343">
        <f>C6</f>
        <v>1</v>
      </c>
      <c r="D16" s="344"/>
      <c r="E16" s="344"/>
      <c r="F16" s="344"/>
      <c r="G16" s="345"/>
      <c r="H16" s="346" t="s">
        <v>9</v>
      </c>
      <c r="I16" s="266"/>
      <c r="J16" s="266"/>
      <c r="K16" s="266"/>
      <c r="L16" s="266"/>
      <c r="M16" s="349" t="s">
        <v>159</v>
      </c>
      <c r="N16" s="350"/>
      <c r="O16" s="350"/>
      <c r="P16" s="350"/>
      <c r="Q16" s="350"/>
      <c r="R16" s="350"/>
      <c r="S16" s="350"/>
      <c r="T16" s="350"/>
      <c r="U16" s="347" t="s">
        <v>160</v>
      </c>
      <c r="V16" s="348"/>
      <c r="W16" s="270" t="s">
        <v>27</v>
      </c>
      <c r="X16" s="271"/>
      <c r="Y16" s="271"/>
      <c r="Z16" s="271"/>
      <c r="AA16" s="272"/>
      <c r="AB16" s="273">
        <f>AB6</f>
        <v>1050</v>
      </c>
      <c r="AC16" s="274"/>
      <c r="AD16" s="274"/>
      <c r="AE16" s="274"/>
      <c r="AF16" s="275"/>
    </row>
    <row r="17" spans="1:32" s="44" customFormat="1" ht="26.25" customHeight="1" thickBot="1" x14ac:dyDescent="0.3">
      <c r="A17" s="287" t="s">
        <v>34</v>
      </c>
      <c r="B17" s="290" t="s">
        <v>0</v>
      </c>
      <c r="C17" s="68" t="s">
        <v>1</v>
      </c>
      <c r="D17" s="293"/>
      <c r="E17" s="294"/>
      <c r="F17" s="294"/>
      <c r="G17" s="295"/>
      <c r="H17" s="276" t="s">
        <v>1</v>
      </c>
      <c r="I17" s="277"/>
      <c r="J17" s="277"/>
      <c r="K17" s="277"/>
      <c r="L17" s="278"/>
      <c r="M17" s="339" t="s">
        <v>1</v>
      </c>
      <c r="N17" s="340"/>
      <c r="O17" s="340"/>
      <c r="P17" s="340"/>
      <c r="Q17" s="341"/>
      <c r="R17" s="339" t="s">
        <v>1</v>
      </c>
      <c r="S17" s="340"/>
      <c r="T17" s="340"/>
      <c r="U17" s="340"/>
      <c r="V17" s="341"/>
      <c r="W17" s="276" t="s">
        <v>1</v>
      </c>
      <c r="X17" s="277"/>
      <c r="Y17" s="277"/>
      <c r="Z17" s="277"/>
      <c r="AA17" s="278"/>
      <c r="AB17" s="276" t="s">
        <v>1</v>
      </c>
      <c r="AC17" s="277"/>
      <c r="AD17" s="277"/>
      <c r="AE17" s="277"/>
      <c r="AF17" s="278"/>
    </row>
    <row r="18" spans="1:32" s="44" customFormat="1" ht="26.25" customHeight="1" thickBot="1" x14ac:dyDescent="0.3">
      <c r="A18" s="288"/>
      <c r="B18" s="291"/>
      <c r="C18" s="282" t="s">
        <v>2</v>
      </c>
      <c r="D18" s="283"/>
      <c r="E18" s="284">
        <f>E8-1</f>
        <v>5043152</v>
      </c>
      <c r="F18" s="285"/>
      <c r="G18" s="286"/>
      <c r="H18" s="279"/>
      <c r="I18" s="280"/>
      <c r="J18" s="280"/>
      <c r="K18" s="280"/>
      <c r="L18" s="281"/>
      <c r="M18" s="279"/>
      <c r="N18" s="280"/>
      <c r="O18" s="280"/>
      <c r="P18" s="280"/>
      <c r="Q18" s="281"/>
      <c r="R18" s="279"/>
      <c r="S18" s="280"/>
      <c r="T18" s="280"/>
      <c r="U18" s="280"/>
      <c r="V18" s="281"/>
      <c r="W18" s="279"/>
      <c r="X18" s="280"/>
      <c r="Y18" s="280"/>
      <c r="Z18" s="280"/>
      <c r="AA18" s="281"/>
      <c r="AB18" s="279"/>
      <c r="AC18" s="280"/>
      <c r="AD18" s="280"/>
      <c r="AE18" s="280"/>
      <c r="AF18" s="281"/>
    </row>
    <row r="19" spans="1:32" s="75" customFormat="1" ht="18.75" customHeight="1" thickBot="1" x14ac:dyDescent="0.3">
      <c r="A19" s="289"/>
      <c r="B19" s="292"/>
      <c r="C19" s="66" t="s">
        <v>11</v>
      </c>
      <c r="D19" s="67" t="s">
        <v>12</v>
      </c>
      <c r="E19" s="66" t="s">
        <v>13</v>
      </c>
      <c r="F19" s="67" t="s">
        <v>14</v>
      </c>
      <c r="G19" s="66" t="s">
        <v>15</v>
      </c>
      <c r="H19" s="66" t="s">
        <v>11</v>
      </c>
      <c r="I19" s="67" t="s">
        <v>12</v>
      </c>
      <c r="J19" s="66" t="s">
        <v>13</v>
      </c>
      <c r="K19" s="67" t="s">
        <v>14</v>
      </c>
      <c r="L19" s="66" t="s">
        <v>15</v>
      </c>
      <c r="M19" s="66" t="s">
        <v>11</v>
      </c>
      <c r="N19" s="67" t="s">
        <v>12</v>
      </c>
      <c r="O19" s="66" t="s">
        <v>13</v>
      </c>
      <c r="P19" s="67" t="s">
        <v>14</v>
      </c>
      <c r="Q19" s="66" t="s">
        <v>15</v>
      </c>
      <c r="R19" s="66" t="s">
        <v>11</v>
      </c>
      <c r="S19" s="67" t="s">
        <v>12</v>
      </c>
      <c r="T19" s="66" t="s">
        <v>13</v>
      </c>
      <c r="U19" s="67" t="s">
        <v>14</v>
      </c>
      <c r="V19" s="66" t="s">
        <v>15</v>
      </c>
      <c r="W19" s="66" t="s">
        <v>11</v>
      </c>
      <c r="X19" s="67" t="s">
        <v>12</v>
      </c>
      <c r="Y19" s="66" t="s">
        <v>13</v>
      </c>
      <c r="Z19" s="67" t="s">
        <v>14</v>
      </c>
      <c r="AA19" s="66" t="s">
        <v>15</v>
      </c>
      <c r="AB19" s="66" t="s">
        <v>11</v>
      </c>
      <c r="AC19" s="67" t="s">
        <v>12</v>
      </c>
      <c r="AD19" s="66" t="s">
        <v>13</v>
      </c>
      <c r="AE19" s="67" t="s">
        <v>14</v>
      </c>
      <c r="AF19" s="66" t="s">
        <v>15</v>
      </c>
    </row>
    <row r="20" spans="1:32" s="44" customFormat="1" ht="29.25" customHeight="1" x14ac:dyDescent="0.25">
      <c r="A20" s="333" t="s">
        <v>35</v>
      </c>
      <c r="B20" s="200" t="s">
        <v>92</v>
      </c>
      <c r="C20" s="5"/>
      <c r="D20" s="6"/>
      <c r="E20" s="6"/>
      <c r="F20" s="6"/>
      <c r="G20" s="7"/>
      <c r="H20" s="5"/>
      <c r="I20" s="6"/>
      <c r="J20" s="6"/>
      <c r="K20" s="6"/>
      <c r="L20" s="7"/>
      <c r="M20" s="5"/>
      <c r="N20" s="6"/>
      <c r="O20" s="6"/>
      <c r="P20" s="6"/>
      <c r="Q20" s="7"/>
      <c r="R20" s="5"/>
      <c r="S20" s="6"/>
      <c r="T20" s="6"/>
      <c r="U20" s="6"/>
      <c r="V20" s="7"/>
      <c r="W20" s="5"/>
      <c r="X20" s="6"/>
      <c r="Y20" s="6"/>
      <c r="Z20" s="6"/>
      <c r="AA20" s="7"/>
      <c r="AB20" s="5"/>
      <c r="AC20" s="6"/>
      <c r="AD20" s="6"/>
      <c r="AE20" s="6"/>
      <c r="AF20" s="7"/>
    </row>
    <row r="21" spans="1:32" s="44" customFormat="1" ht="29.25" customHeight="1" thickBot="1" x14ac:dyDescent="0.3">
      <c r="A21" s="342"/>
      <c r="B21" s="201" t="s">
        <v>167</v>
      </c>
      <c r="C21" s="8"/>
      <c r="D21" s="9"/>
      <c r="E21" s="9"/>
      <c r="F21" s="9"/>
      <c r="G21" s="10"/>
      <c r="H21" s="11"/>
      <c r="I21" s="12"/>
      <c r="J21" s="12"/>
      <c r="K21" s="12"/>
      <c r="L21" s="13"/>
      <c r="M21" s="11"/>
      <c r="N21" s="12"/>
      <c r="O21" s="12"/>
      <c r="P21" s="12"/>
      <c r="Q21" s="13"/>
      <c r="R21" s="11"/>
      <c r="S21" s="12"/>
      <c r="T21" s="12"/>
      <c r="U21" s="12"/>
      <c r="V21" s="13"/>
      <c r="W21" s="11"/>
      <c r="X21" s="12"/>
      <c r="Y21" s="12"/>
      <c r="Z21" s="12"/>
      <c r="AA21" s="13"/>
      <c r="AB21" s="11"/>
      <c r="AC21" s="12"/>
      <c r="AD21" s="12"/>
      <c r="AE21" s="12"/>
      <c r="AF21" s="13"/>
    </row>
    <row r="22" spans="1:32" s="44" customFormat="1" ht="27.75" customHeight="1" thickBot="1" x14ac:dyDescent="0.3">
      <c r="A22" s="334"/>
      <c r="B22" s="73" t="s">
        <v>3</v>
      </c>
      <c r="C22" s="41"/>
      <c r="D22" s="42"/>
      <c r="E22" s="42"/>
      <c r="F22" s="42"/>
      <c r="G22" s="43"/>
      <c r="H22" s="41"/>
      <c r="I22" s="42"/>
      <c r="J22" s="42"/>
      <c r="K22" s="42"/>
      <c r="L22" s="43"/>
      <c r="M22" s="41"/>
      <c r="N22" s="42"/>
      <c r="O22" s="42"/>
      <c r="P22" s="42"/>
      <c r="Q22" s="43"/>
      <c r="R22" s="41"/>
      <c r="S22" s="42"/>
      <c r="T22" s="42"/>
      <c r="U22" s="42"/>
      <c r="V22" s="43"/>
      <c r="W22" s="41"/>
      <c r="X22" s="42"/>
      <c r="Y22" s="42"/>
      <c r="Z22" s="42"/>
      <c r="AA22" s="43"/>
      <c r="AB22" s="41"/>
      <c r="AC22" s="42"/>
      <c r="AD22" s="42"/>
      <c r="AE22" s="42"/>
      <c r="AF22" s="43"/>
    </row>
    <row r="23" spans="1:32" s="44" customFormat="1" ht="30" customHeight="1" thickBot="1" x14ac:dyDescent="0.3">
      <c r="A23" s="301" t="s">
        <v>4</v>
      </c>
      <c r="B23" s="302"/>
      <c r="C23" s="335"/>
      <c r="D23" s="336"/>
      <c r="E23" s="337"/>
      <c r="F23" s="30" t="s">
        <v>5</v>
      </c>
      <c r="G23" s="31"/>
      <c r="H23" s="296"/>
      <c r="I23" s="297"/>
      <c r="J23" s="338"/>
      <c r="K23" s="30" t="s">
        <v>5</v>
      </c>
      <c r="L23" s="31"/>
      <c r="M23" s="296"/>
      <c r="N23" s="297"/>
      <c r="O23" s="298"/>
      <c r="P23" s="32" t="s">
        <v>5</v>
      </c>
      <c r="Q23" s="31"/>
      <c r="R23" s="296"/>
      <c r="S23" s="297"/>
      <c r="T23" s="298"/>
      <c r="U23" s="32" t="s">
        <v>5</v>
      </c>
      <c r="V23" s="31"/>
      <c r="W23" s="296"/>
      <c r="X23" s="297"/>
      <c r="Y23" s="298"/>
      <c r="Z23" s="32" t="s">
        <v>5</v>
      </c>
      <c r="AA23" s="31"/>
      <c r="AB23" s="296"/>
      <c r="AC23" s="297"/>
      <c r="AD23" s="298"/>
      <c r="AE23" s="32" t="s">
        <v>5</v>
      </c>
      <c r="AF23" s="31"/>
    </row>
    <row r="24" spans="1:32" s="44" customFormat="1" ht="29.25" customHeight="1" x14ac:dyDescent="0.25">
      <c r="A24" s="351" t="s">
        <v>36</v>
      </c>
      <c r="B24" s="202" t="s">
        <v>119</v>
      </c>
      <c r="C24" s="14"/>
      <c r="D24" s="15"/>
      <c r="E24" s="15"/>
      <c r="F24" s="15"/>
      <c r="G24" s="16"/>
      <c r="H24" s="14"/>
      <c r="I24" s="15"/>
      <c r="J24" s="15"/>
      <c r="K24" s="15"/>
      <c r="L24" s="16"/>
      <c r="M24" s="14"/>
      <c r="N24" s="15"/>
      <c r="O24" s="15"/>
      <c r="P24" s="15"/>
      <c r="Q24" s="16"/>
      <c r="R24" s="14"/>
      <c r="S24" s="15"/>
      <c r="T24" s="15"/>
      <c r="U24" s="15"/>
      <c r="V24" s="16"/>
      <c r="W24" s="14"/>
      <c r="X24" s="15"/>
      <c r="Y24" s="15"/>
      <c r="Z24" s="15"/>
      <c r="AA24" s="16"/>
      <c r="AB24" s="14"/>
      <c r="AC24" s="15"/>
      <c r="AD24" s="15"/>
      <c r="AE24" s="15"/>
      <c r="AF24" s="16"/>
    </row>
    <row r="25" spans="1:32" s="44" customFormat="1" ht="29.25" customHeight="1" thickBot="1" x14ac:dyDescent="0.3">
      <c r="A25" s="299"/>
      <c r="B25" s="203" t="s">
        <v>109</v>
      </c>
      <c r="C25" s="19"/>
      <c r="D25" s="17"/>
      <c r="E25" s="17"/>
      <c r="F25" s="17"/>
      <c r="G25" s="18"/>
      <c r="H25" s="19"/>
      <c r="I25" s="17"/>
      <c r="J25" s="17"/>
      <c r="K25" s="17"/>
      <c r="L25" s="18"/>
      <c r="M25" s="19"/>
      <c r="N25" s="17"/>
      <c r="O25" s="17"/>
      <c r="P25" s="17"/>
      <c r="Q25" s="18"/>
      <c r="R25" s="19"/>
      <c r="S25" s="17"/>
      <c r="T25" s="17"/>
      <c r="U25" s="17"/>
      <c r="V25" s="18"/>
      <c r="W25" s="19"/>
      <c r="X25" s="17"/>
      <c r="Y25" s="17"/>
      <c r="Z25" s="17"/>
      <c r="AA25" s="18"/>
      <c r="AB25" s="19"/>
      <c r="AC25" s="17"/>
      <c r="AD25" s="17"/>
      <c r="AE25" s="17"/>
      <c r="AF25" s="18"/>
    </row>
    <row r="26" spans="1:32" s="44" customFormat="1" ht="30" customHeight="1" thickBot="1" x14ac:dyDescent="0.3">
      <c r="A26" s="300"/>
      <c r="B26" s="74" t="s">
        <v>3</v>
      </c>
      <c r="C26" s="41"/>
      <c r="D26" s="42"/>
      <c r="E26" s="42"/>
      <c r="F26" s="42"/>
      <c r="G26" s="43"/>
      <c r="H26" s="41"/>
      <c r="I26" s="42"/>
      <c r="J26" s="42"/>
      <c r="K26" s="42"/>
      <c r="L26" s="43"/>
      <c r="M26" s="41"/>
      <c r="N26" s="42"/>
      <c r="O26" s="42"/>
      <c r="P26" s="42"/>
      <c r="Q26" s="43"/>
      <c r="R26" s="41"/>
      <c r="S26" s="42"/>
      <c r="T26" s="42"/>
      <c r="U26" s="42"/>
      <c r="V26" s="43"/>
      <c r="W26" s="41"/>
      <c r="X26" s="42"/>
      <c r="Y26" s="42"/>
      <c r="Z26" s="42"/>
      <c r="AA26" s="43"/>
      <c r="AB26" s="41"/>
      <c r="AC26" s="42"/>
      <c r="AD26" s="42"/>
      <c r="AE26" s="42"/>
      <c r="AF26" s="43"/>
    </row>
    <row r="27" spans="1:32" s="44" customFormat="1" ht="30" customHeight="1" thickBot="1" x14ac:dyDescent="0.3">
      <c r="A27" s="301" t="s">
        <v>4</v>
      </c>
      <c r="B27" s="302"/>
      <c r="C27" s="335"/>
      <c r="D27" s="336"/>
      <c r="E27" s="337"/>
      <c r="F27" s="30" t="s">
        <v>5</v>
      </c>
      <c r="G27" s="31"/>
      <c r="H27" s="296"/>
      <c r="I27" s="297"/>
      <c r="J27" s="338"/>
      <c r="K27" s="30" t="s">
        <v>5</v>
      </c>
      <c r="L27" s="31"/>
      <c r="M27" s="296"/>
      <c r="N27" s="297"/>
      <c r="O27" s="298"/>
      <c r="P27" s="32" t="s">
        <v>5</v>
      </c>
      <c r="Q27" s="31"/>
      <c r="R27" s="296"/>
      <c r="S27" s="297"/>
      <c r="T27" s="298"/>
      <c r="U27" s="32" t="s">
        <v>5</v>
      </c>
      <c r="V27" s="31"/>
      <c r="W27" s="296"/>
      <c r="X27" s="297"/>
      <c r="Y27" s="298"/>
      <c r="Z27" s="32" t="s">
        <v>5</v>
      </c>
      <c r="AA27" s="31"/>
      <c r="AB27" s="296"/>
      <c r="AC27" s="297"/>
      <c r="AD27" s="298"/>
      <c r="AE27" s="32" t="s">
        <v>5</v>
      </c>
      <c r="AF27" s="31"/>
    </row>
    <row r="28" spans="1:32" s="44" customFormat="1" ht="29.25" customHeight="1" thickBot="1" x14ac:dyDescent="0.3">
      <c r="A28" s="357" t="s">
        <v>37</v>
      </c>
      <c r="B28" s="204" t="s">
        <v>110</v>
      </c>
      <c r="C28" s="34"/>
      <c r="D28" s="15"/>
      <c r="E28" s="15"/>
      <c r="F28" s="15"/>
      <c r="G28" s="16"/>
      <c r="H28" s="14"/>
      <c r="I28" s="15"/>
      <c r="J28" s="15"/>
      <c r="K28" s="15"/>
      <c r="L28" s="16"/>
      <c r="M28" s="14"/>
      <c r="N28" s="15"/>
      <c r="O28" s="15"/>
      <c r="P28" s="15"/>
      <c r="Q28" s="16"/>
      <c r="R28" s="14"/>
      <c r="S28" s="15"/>
      <c r="T28" s="15"/>
      <c r="U28" s="15"/>
      <c r="V28" s="16"/>
      <c r="W28" s="14"/>
      <c r="X28" s="15"/>
      <c r="Y28" s="15"/>
      <c r="Z28" s="15"/>
      <c r="AA28" s="16"/>
      <c r="AB28" s="14"/>
      <c r="AC28" s="15"/>
      <c r="AD28" s="15"/>
      <c r="AE28" s="15"/>
      <c r="AF28" s="16"/>
    </row>
    <row r="29" spans="1:32" s="44" customFormat="1" ht="29.25" customHeight="1" thickBot="1" x14ac:dyDescent="0.3">
      <c r="A29" s="358"/>
      <c r="B29" s="73" t="s">
        <v>3</v>
      </c>
      <c r="C29" s="45"/>
      <c r="D29" s="42"/>
      <c r="E29" s="42"/>
      <c r="F29" s="42"/>
      <c r="G29" s="43"/>
      <c r="H29" s="41"/>
      <c r="I29" s="42"/>
      <c r="J29" s="42"/>
      <c r="K29" s="42"/>
      <c r="L29" s="43"/>
      <c r="M29" s="41"/>
      <c r="N29" s="42"/>
      <c r="O29" s="42"/>
      <c r="P29" s="42"/>
      <c r="Q29" s="43"/>
      <c r="R29" s="41"/>
      <c r="S29" s="42"/>
      <c r="T29" s="42"/>
      <c r="U29" s="42"/>
      <c r="V29" s="43"/>
      <c r="W29" s="41"/>
      <c r="X29" s="42"/>
      <c r="Y29" s="42"/>
      <c r="Z29" s="42"/>
      <c r="AA29" s="43"/>
      <c r="AB29" s="41"/>
      <c r="AC29" s="42"/>
      <c r="AD29" s="42"/>
      <c r="AE29" s="42"/>
      <c r="AF29" s="43"/>
    </row>
    <row r="30" spans="1:32" s="44" customFormat="1" ht="30" customHeight="1" thickBot="1" x14ac:dyDescent="0.3">
      <c r="A30" s="301" t="s">
        <v>4</v>
      </c>
      <c r="B30" s="302"/>
      <c r="C30" s="335"/>
      <c r="D30" s="336"/>
      <c r="E30" s="337"/>
      <c r="F30" s="30" t="s">
        <v>5</v>
      </c>
      <c r="G30" s="31"/>
      <c r="H30" s="296"/>
      <c r="I30" s="297"/>
      <c r="J30" s="338"/>
      <c r="K30" s="30" t="s">
        <v>5</v>
      </c>
      <c r="L30" s="31"/>
      <c r="M30" s="296"/>
      <c r="N30" s="297"/>
      <c r="O30" s="298"/>
      <c r="P30" s="32" t="s">
        <v>5</v>
      </c>
      <c r="Q30" s="31"/>
      <c r="R30" s="296"/>
      <c r="S30" s="297"/>
      <c r="T30" s="298"/>
      <c r="U30" s="32" t="s">
        <v>5</v>
      </c>
      <c r="V30" s="31"/>
      <c r="W30" s="296"/>
      <c r="X30" s="297"/>
      <c r="Y30" s="298"/>
      <c r="Z30" s="32" t="s">
        <v>5</v>
      </c>
      <c r="AA30" s="31"/>
      <c r="AB30" s="296"/>
      <c r="AC30" s="297"/>
      <c r="AD30" s="298"/>
      <c r="AE30" s="32" t="s">
        <v>5</v>
      </c>
      <c r="AF30" s="31"/>
    </row>
    <row r="31" spans="1:32" s="76" customFormat="1" ht="30" customHeight="1" thickBot="1" x14ac:dyDescent="0.3">
      <c r="A31" s="63" t="s">
        <v>7</v>
      </c>
      <c r="B31" s="64" t="s">
        <v>50</v>
      </c>
      <c r="C31" s="343">
        <f>C6</f>
        <v>1</v>
      </c>
      <c r="D31" s="344"/>
      <c r="E31" s="344"/>
      <c r="F31" s="344"/>
      <c r="G31" s="345"/>
      <c r="H31" s="352" t="s">
        <v>9</v>
      </c>
      <c r="I31" s="353"/>
      <c r="J31" s="353"/>
      <c r="K31" s="353"/>
      <c r="L31" s="353"/>
      <c r="M31" s="267" t="str">
        <f>"PANTALON UNIFORME N4 MASCULINO  T- "&amp;U16&amp;""</f>
        <v>PANTALON UNIFORME N4 MASCULINO  T- 42L</v>
      </c>
      <c r="N31" s="268"/>
      <c r="O31" s="268"/>
      <c r="P31" s="268"/>
      <c r="Q31" s="268"/>
      <c r="R31" s="268"/>
      <c r="S31" s="268"/>
      <c r="T31" s="268"/>
      <c r="U31" s="268"/>
      <c r="V31" s="269"/>
      <c r="W31" s="354" t="s">
        <v>27</v>
      </c>
      <c r="X31" s="355"/>
      <c r="Y31" s="355"/>
      <c r="Z31" s="355"/>
      <c r="AA31" s="356"/>
      <c r="AB31" s="273">
        <f>AB16</f>
        <v>1050</v>
      </c>
      <c r="AC31" s="274"/>
      <c r="AD31" s="274"/>
      <c r="AE31" s="274"/>
      <c r="AF31" s="275"/>
    </row>
    <row r="32" spans="1:32" ht="26.25" customHeight="1" thickBot="1" x14ac:dyDescent="0.3">
      <c r="A32" s="287" t="s">
        <v>38</v>
      </c>
      <c r="B32" s="290" t="s">
        <v>0</v>
      </c>
      <c r="C32" s="68" t="s">
        <v>1</v>
      </c>
      <c r="D32" s="293"/>
      <c r="E32" s="294"/>
      <c r="F32" s="294"/>
      <c r="G32" s="295"/>
      <c r="H32" s="276" t="s">
        <v>1</v>
      </c>
      <c r="I32" s="277"/>
      <c r="J32" s="277"/>
      <c r="K32" s="277"/>
      <c r="L32" s="278"/>
      <c r="M32" s="276" t="s">
        <v>1</v>
      </c>
      <c r="N32" s="277"/>
      <c r="O32" s="277"/>
      <c r="P32" s="277"/>
      <c r="Q32" s="278"/>
      <c r="R32" s="276" t="s">
        <v>1</v>
      </c>
      <c r="S32" s="277"/>
      <c r="T32" s="277"/>
      <c r="U32" s="277"/>
      <c r="V32" s="278"/>
      <c r="W32" s="276" t="s">
        <v>1</v>
      </c>
      <c r="X32" s="277"/>
      <c r="Y32" s="277"/>
      <c r="Z32" s="277"/>
      <c r="AA32" s="278"/>
      <c r="AB32" s="276" t="s">
        <v>1</v>
      </c>
      <c r="AC32" s="277"/>
      <c r="AD32" s="277"/>
      <c r="AE32" s="277"/>
      <c r="AF32" s="278"/>
    </row>
    <row r="33" spans="1:32" ht="26.25" customHeight="1" thickBot="1" x14ac:dyDescent="0.3">
      <c r="A33" s="288"/>
      <c r="B33" s="291"/>
      <c r="C33" s="282" t="s">
        <v>2</v>
      </c>
      <c r="D33" s="283"/>
      <c r="E33" s="284">
        <f>E18-1</f>
        <v>5043151</v>
      </c>
      <c r="F33" s="285"/>
      <c r="G33" s="286"/>
      <c r="H33" s="279"/>
      <c r="I33" s="280"/>
      <c r="J33" s="280"/>
      <c r="K33" s="280"/>
      <c r="L33" s="281"/>
      <c r="M33" s="279"/>
      <c r="N33" s="280"/>
      <c r="O33" s="280"/>
      <c r="P33" s="280"/>
      <c r="Q33" s="281"/>
      <c r="R33" s="279"/>
      <c r="S33" s="280"/>
      <c r="T33" s="280"/>
      <c r="U33" s="280"/>
      <c r="V33" s="281"/>
      <c r="W33" s="279"/>
      <c r="X33" s="280"/>
      <c r="Y33" s="280"/>
      <c r="Z33" s="280"/>
      <c r="AA33" s="281"/>
      <c r="AB33" s="279"/>
      <c r="AC33" s="280"/>
      <c r="AD33" s="280"/>
      <c r="AE33" s="280"/>
      <c r="AF33" s="281"/>
    </row>
    <row r="34" spans="1:32" s="78" customFormat="1" ht="18.75" customHeight="1" thickBot="1" x14ac:dyDescent="0.3">
      <c r="A34" s="288"/>
      <c r="B34" s="292"/>
      <c r="C34" s="66" t="s">
        <v>11</v>
      </c>
      <c r="D34" s="67" t="s">
        <v>12</v>
      </c>
      <c r="E34" s="66" t="s">
        <v>13</v>
      </c>
      <c r="F34" s="67" t="s">
        <v>14</v>
      </c>
      <c r="G34" s="66" t="s">
        <v>15</v>
      </c>
      <c r="H34" s="66" t="s">
        <v>11</v>
      </c>
      <c r="I34" s="67" t="s">
        <v>12</v>
      </c>
      <c r="J34" s="66" t="s">
        <v>13</v>
      </c>
      <c r="K34" s="67" t="s">
        <v>14</v>
      </c>
      <c r="L34" s="66" t="s">
        <v>15</v>
      </c>
      <c r="M34" s="66" t="s">
        <v>11</v>
      </c>
      <c r="N34" s="67" t="s">
        <v>12</v>
      </c>
      <c r="O34" s="66" t="s">
        <v>13</v>
      </c>
      <c r="P34" s="67" t="s">
        <v>14</v>
      </c>
      <c r="Q34" s="66" t="s">
        <v>15</v>
      </c>
      <c r="R34" s="66" t="s">
        <v>11</v>
      </c>
      <c r="S34" s="67" t="s">
        <v>12</v>
      </c>
      <c r="T34" s="66" t="s">
        <v>13</v>
      </c>
      <c r="U34" s="67" t="s">
        <v>14</v>
      </c>
      <c r="V34" s="66" t="s">
        <v>15</v>
      </c>
      <c r="W34" s="66" t="s">
        <v>11</v>
      </c>
      <c r="X34" s="67" t="s">
        <v>12</v>
      </c>
      <c r="Y34" s="66" t="s">
        <v>13</v>
      </c>
      <c r="Z34" s="67" t="s">
        <v>14</v>
      </c>
      <c r="AA34" s="66" t="s">
        <v>15</v>
      </c>
      <c r="AB34" s="66" t="s">
        <v>11</v>
      </c>
      <c r="AC34" s="67" t="s">
        <v>12</v>
      </c>
      <c r="AD34" s="66" t="s">
        <v>13</v>
      </c>
      <c r="AE34" s="67" t="s">
        <v>14</v>
      </c>
      <c r="AF34" s="66" t="s">
        <v>15</v>
      </c>
    </row>
    <row r="35" spans="1:32" ht="30" customHeight="1" thickBot="1" x14ac:dyDescent="0.3">
      <c r="A35" s="359" t="s">
        <v>39</v>
      </c>
      <c r="B35" s="205" t="s">
        <v>92</v>
      </c>
      <c r="C35" s="5"/>
      <c r="D35" s="6"/>
      <c r="E35" s="6"/>
      <c r="F35" s="6"/>
      <c r="G35" s="7"/>
      <c r="H35" s="5"/>
      <c r="I35" s="6"/>
      <c r="J35" s="6"/>
      <c r="K35" s="6"/>
      <c r="L35" s="7"/>
      <c r="M35" s="5"/>
      <c r="N35" s="6"/>
      <c r="O35" s="6"/>
      <c r="P35" s="6"/>
      <c r="Q35" s="7"/>
      <c r="R35" s="5"/>
      <c r="S35" s="6"/>
      <c r="T35" s="6"/>
      <c r="U35" s="6"/>
      <c r="V35" s="7"/>
      <c r="W35" s="5"/>
      <c r="X35" s="6"/>
      <c r="Y35" s="6"/>
      <c r="Z35" s="6"/>
      <c r="AA35" s="7"/>
      <c r="AB35" s="5"/>
      <c r="AC35" s="6"/>
      <c r="AD35" s="6"/>
      <c r="AE35" s="6"/>
      <c r="AF35" s="7"/>
    </row>
    <row r="36" spans="1:32" ht="30" customHeight="1" thickBot="1" x14ac:dyDescent="0.3">
      <c r="A36" s="360"/>
      <c r="B36" s="201" t="s">
        <v>168</v>
      </c>
      <c r="C36" s="8"/>
      <c r="D36" s="9"/>
      <c r="E36" s="9"/>
      <c r="F36" s="9"/>
      <c r="G36" s="10"/>
      <c r="H36" s="11"/>
      <c r="I36" s="12"/>
      <c r="J36" s="12"/>
      <c r="K36" s="12"/>
      <c r="L36" s="13"/>
      <c r="M36" s="11"/>
      <c r="N36" s="12"/>
      <c r="O36" s="12"/>
      <c r="P36" s="12"/>
      <c r="Q36" s="13"/>
      <c r="R36" s="11"/>
      <c r="S36" s="12"/>
      <c r="T36" s="12"/>
      <c r="U36" s="12"/>
      <c r="V36" s="13"/>
      <c r="W36" s="11"/>
      <c r="X36" s="12"/>
      <c r="Y36" s="12"/>
      <c r="Z36" s="12"/>
      <c r="AA36" s="13"/>
      <c r="AB36" s="11"/>
      <c r="AC36" s="12"/>
      <c r="AD36" s="12"/>
      <c r="AE36" s="12"/>
      <c r="AF36" s="13"/>
    </row>
    <row r="37" spans="1:32" ht="28.5" customHeight="1" thickBot="1" x14ac:dyDescent="0.3">
      <c r="A37" s="361"/>
      <c r="B37" s="73" t="s">
        <v>3</v>
      </c>
      <c r="C37" s="41"/>
      <c r="D37" s="42"/>
      <c r="E37" s="42"/>
      <c r="F37" s="42"/>
      <c r="G37" s="43"/>
      <c r="H37" s="41"/>
      <c r="I37" s="42"/>
      <c r="J37" s="42"/>
      <c r="K37" s="42"/>
      <c r="L37" s="43"/>
      <c r="M37" s="41"/>
      <c r="N37" s="42"/>
      <c r="O37" s="42"/>
      <c r="P37" s="42"/>
      <c r="Q37" s="43"/>
      <c r="R37" s="41"/>
      <c r="S37" s="42"/>
      <c r="T37" s="42"/>
      <c r="U37" s="42"/>
      <c r="V37" s="43"/>
      <c r="W37" s="41"/>
      <c r="X37" s="42"/>
      <c r="Y37" s="42"/>
      <c r="Z37" s="42"/>
      <c r="AA37" s="43"/>
      <c r="AB37" s="41"/>
      <c r="AC37" s="42"/>
      <c r="AD37" s="42"/>
      <c r="AE37" s="42"/>
      <c r="AF37" s="43"/>
    </row>
    <row r="38" spans="1:32" ht="30" customHeight="1" thickBot="1" x14ac:dyDescent="0.3">
      <c r="A38" s="301" t="s">
        <v>4</v>
      </c>
      <c r="B38" s="302"/>
      <c r="C38" s="335"/>
      <c r="D38" s="336"/>
      <c r="E38" s="337"/>
      <c r="F38" s="30" t="s">
        <v>5</v>
      </c>
      <c r="G38" s="31"/>
      <c r="H38" s="296"/>
      <c r="I38" s="297"/>
      <c r="J38" s="338"/>
      <c r="K38" s="30" t="s">
        <v>5</v>
      </c>
      <c r="L38" s="31"/>
      <c r="M38" s="296"/>
      <c r="N38" s="297"/>
      <c r="O38" s="298"/>
      <c r="P38" s="32" t="s">
        <v>5</v>
      </c>
      <c r="Q38" s="31"/>
      <c r="R38" s="296"/>
      <c r="S38" s="297"/>
      <c r="T38" s="298"/>
      <c r="U38" s="32" t="s">
        <v>5</v>
      </c>
      <c r="V38" s="31"/>
      <c r="W38" s="296"/>
      <c r="X38" s="297"/>
      <c r="Y38" s="298"/>
      <c r="Z38" s="32" t="s">
        <v>5</v>
      </c>
      <c r="AA38" s="31"/>
      <c r="AB38" s="296"/>
      <c r="AC38" s="297"/>
      <c r="AD38" s="298"/>
      <c r="AE38" s="32" t="s">
        <v>5</v>
      </c>
      <c r="AF38" s="31"/>
    </row>
    <row r="39" spans="1:32" ht="27.75" customHeight="1" x14ac:dyDescent="0.25">
      <c r="A39" s="299" t="s">
        <v>36</v>
      </c>
      <c r="B39" s="200" t="s">
        <v>169</v>
      </c>
      <c r="C39" s="14"/>
      <c r="D39" s="15"/>
      <c r="E39" s="15"/>
      <c r="F39" s="15"/>
      <c r="G39" s="16"/>
      <c r="H39" s="14"/>
      <c r="I39" s="15"/>
      <c r="J39" s="15"/>
      <c r="K39" s="15"/>
      <c r="L39" s="16"/>
      <c r="M39" s="14"/>
      <c r="N39" s="15"/>
      <c r="O39" s="15"/>
      <c r="P39" s="15"/>
      <c r="Q39" s="16"/>
      <c r="R39" s="14"/>
      <c r="S39" s="15"/>
      <c r="T39" s="15"/>
      <c r="U39" s="15"/>
      <c r="V39" s="16"/>
      <c r="W39" s="14"/>
      <c r="X39" s="15"/>
      <c r="Y39" s="15"/>
      <c r="Z39" s="15"/>
      <c r="AA39" s="16"/>
      <c r="AB39" s="14"/>
      <c r="AC39" s="15"/>
      <c r="AD39" s="15"/>
      <c r="AE39" s="15"/>
      <c r="AF39" s="16"/>
    </row>
    <row r="40" spans="1:32" ht="27" customHeight="1" thickBot="1" x14ac:dyDescent="0.3">
      <c r="A40" s="299"/>
      <c r="B40" s="202" t="s">
        <v>40</v>
      </c>
      <c r="C40" s="19"/>
      <c r="D40" s="17"/>
      <c r="E40" s="17"/>
      <c r="F40" s="17"/>
      <c r="G40" s="18"/>
      <c r="H40" s="19"/>
      <c r="I40" s="17"/>
      <c r="J40" s="17"/>
      <c r="K40" s="17"/>
      <c r="L40" s="18"/>
      <c r="M40" s="19"/>
      <c r="N40" s="17"/>
      <c r="O40" s="17"/>
      <c r="P40" s="17"/>
      <c r="Q40" s="18"/>
      <c r="R40" s="19"/>
      <c r="S40" s="17"/>
      <c r="T40" s="17"/>
      <c r="U40" s="17"/>
      <c r="V40" s="18"/>
      <c r="W40" s="19"/>
      <c r="X40" s="17"/>
      <c r="Y40" s="17"/>
      <c r="Z40" s="17"/>
      <c r="AA40" s="18"/>
      <c r="AB40" s="19"/>
      <c r="AC40" s="17"/>
      <c r="AD40" s="17"/>
      <c r="AE40" s="17"/>
      <c r="AF40" s="18"/>
    </row>
    <row r="41" spans="1:32" ht="25.5" customHeight="1" thickBot="1" x14ac:dyDescent="0.3">
      <c r="A41" s="300"/>
      <c r="B41" s="73" t="s">
        <v>3</v>
      </c>
      <c r="C41" s="41"/>
      <c r="D41" s="42"/>
      <c r="E41" s="42"/>
      <c r="F41" s="42"/>
      <c r="G41" s="43"/>
      <c r="H41" s="41"/>
      <c r="I41" s="42"/>
      <c r="J41" s="42"/>
      <c r="K41" s="42"/>
      <c r="L41" s="43"/>
      <c r="M41" s="41"/>
      <c r="N41" s="42"/>
      <c r="O41" s="42"/>
      <c r="P41" s="42"/>
      <c r="Q41" s="43"/>
      <c r="R41" s="41"/>
      <c r="S41" s="42"/>
      <c r="T41" s="42"/>
      <c r="U41" s="42"/>
      <c r="V41" s="43"/>
      <c r="W41" s="41"/>
      <c r="X41" s="42"/>
      <c r="Y41" s="42"/>
      <c r="Z41" s="42"/>
      <c r="AA41" s="43"/>
      <c r="AB41" s="41"/>
      <c r="AC41" s="42"/>
      <c r="AD41" s="42"/>
      <c r="AE41" s="42"/>
      <c r="AF41" s="43"/>
    </row>
    <row r="42" spans="1:32" ht="30" customHeight="1" thickBot="1" x14ac:dyDescent="0.3">
      <c r="A42" s="301" t="s">
        <v>4</v>
      </c>
      <c r="B42" s="302"/>
      <c r="C42" s="335"/>
      <c r="D42" s="336"/>
      <c r="E42" s="337"/>
      <c r="F42" s="30" t="s">
        <v>5</v>
      </c>
      <c r="G42" s="31"/>
      <c r="H42" s="296"/>
      <c r="I42" s="297"/>
      <c r="J42" s="338"/>
      <c r="K42" s="30" t="s">
        <v>5</v>
      </c>
      <c r="L42" s="31"/>
      <c r="M42" s="296"/>
      <c r="N42" s="297"/>
      <c r="O42" s="298"/>
      <c r="P42" s="32" t="s">
        <v>5</v>
      </c>
      <c r="Q42" s="31"/>
      <c r="R42" s="296"/>
      <c r="S42" s="297"/>
      <c r="T42" s="298"/>
      <c r="U42" s="32" t="s">
        <v>5</v>
      </c>
      <c r="V42" s="31"/>
      <c r="W42" s="296"/>
      <c r="X42" s="297"/>
      <c r="Y42" s="298"/>
      <c r="Z42" s="32" t="s">
        <v>5</v>
      </c>
      <c r="AA42" s="31"/>
      <c r="AB42" s="296"/>
      <c r="AC42" s="297"/>
      <c r="AD42" s="298"/>
      <c r="AE42" s="32" t="s">
        <v>5</v>
      </c>
      <c r="AF42" s="31"/>
    </row>
    <row r="43" spans="1:32" ht="30" customHeight="1" thickBot="1" x14ac:dyDescent="0.3">
      <c r="A43" s="362" t="s">
        <v>48</v>
      </c>
      <c r="B43" s="204" t="s">
        <v>110</v>
      </c>
      <c r="C43" s="34"/>
      <c r="D43" s="15"/>
      <c r="E43" s="15"/>
      <c r="F43" s="15"/>
      <c r="G43" s="16"/>
      <c r="H43" s="14"/>
      <c r="I43" s="15"/>
      <c r="J43" s="15"/>
      <c r="K43" s="15"/>
      <c r="L43" s="16"/>
      <c r="M43" s="14"/>
      <c r="N43" s="15"/>
      <c r="O43" s="15"/>
      <c r="P43" s="15"/>
      <c r="Q43" s="16"/>
      <c r="R43" s="14"/>
      <c r="S43" s="15"/>
      <c r="T43" s="15"/>
      <c r="U43" s="15"/>
      <c r="V43" s="16"/>
      <c r="W43" s="14"/>
      <c r="X43" s="15"/>
      <c r="Y43" s="15"/>
      <c r="Z43" s="15"/>
      <c r="AA43" s="16"/>
      <c r="AB43" s="14"/>
      <c r="AC43" s="15"/>
      <c r="AD43" s="15"/>
      <c r="AE43" s="15"/>
      <c r="AF43" s="16"/>
    </row>
    <row r="44" spans="1:32" ht="29.25" customHeight="1" thickBot="1" x14ac:dyDescent="0.3">
      <c r="A44" s="363"/>
      <c r="B44" s="73" t="s">
        <v>3</v>
      </c>
      <c r="C44" s="45"/>
      <c r="D44" s="42"/>
      <c r="E44" s="42"/>
      <c r="F44" s="42"/>
      <c r="G44" s="43"/>
      <c r="H44" s="41"/>
      <c r="I44" s="42"/>
      <c r="J44" s="42"/>
      <c r="K44" s="42"/>
      <c r="L44" s="43"/>
      <c r="M44" s="41"/>
      <c r="N44" s="42"/>
      <c r="O44" s="42"/>
      <c r="P44" s="42"/>
      <c r="Q44" s="43"/>
      <c r="R44" s="41"/>
      <c r="S44" s="42"/>
      <c r="T44" s="42"/>
      <c r="U44" s="42"/>
      <c r="V44" s="43"/>
      <c r="W44" s="41"/>
      <c r="X44" s="42"/>
      <c r="Y44" s="42"/>
      <c r="Z44" s="42"/>
      <c r="AA44" s="43"/>
      <c r="AB44" s="41"/>
      <c r="AC44" s="42"/>
      <c r="AD44" s="42"/>
      <c r="AE44" s="42"/>
      <c r="AF44" s="43"/>
    </row>
    <row r="45" spans="1:32" ht="30" customHeight="1" thickBot="1" x14ac:dyDescent="0.3">
      <c r="A45" s="301" t="s">
        <v>4</v>
      </c>
      <c r="B45" s="302"/>
      <c r="C45" s="335"/>
      <c r="D45" s="336"/>
      <c r="E45" s="337"/>
      <c r="F45" s="30" t="s">
        <v>5</v>
      </c>
      <c r="G45" s="31"/>
      <c r="H45" s="296"/>
      <c r="I45" s="297"/>
      <c r="J45" s="338"/>
      <c r="K45" s="30" t="s">
        <v>5</v>
      </c>
      <c r="L45" s="31"/>
      <c r="M45" s="296"/>
      <c r="N45" s="297"/>
      <c r="O45" s="298"/>
      <c r="P45" s="32" t="s">
        <v>5</v>
      </c>
      <c r="Q45" s="31"/>
      <c r="R45" s="296"/>
      <c r="S45" s="297"/>
      <c r="T45" s="298"/>
      <c r="U45" s="32" t="s">
        <v>5</v>
      </c>
      <c r="V45" s="31"/>
      <c r="W45" s="296"/>
      <c r="X45" s="297"/>
      <c r="Y45" s="298"/>
      <c r="Z45" s="32" t="s">
        <v>5</v>
      </c>
      <c r="AA45" s="31"/>
      <c r="AB45" s="296"/>
      <c r="AC45" s="297"/>
      <c r="AD45" s="298"/>
      <c r="AE45" s="32" t="s">
        <v>5</v>
      </c>
      <c r="AF45" s="31"/>
    </row>
    <row r="46" spans="1:32" s="76" customFormat="1" ht="30" customHeight="1" thickBot="1" x14ac:dyDescent="0.3">
      <c r="A46" s="63" t="s">
        <v>7</v>
      </c>
      <c r="B46" s="64" t="s">
        <v>50</v>
      </c>
      <c r="C46" s="343">
        <f>C6</f>
        <v>1</v>
      </c>
      <c r="D46" s="344"/>
      <c r="E46" s="344"/>
      <c r="F46" s="344"/>
      <c r="G46" s="345"/>
      <c r="H46" s="352" t="s">
        <v>9</v>
      </c>
      <c r="I46" s="353"/>
      <c r="J46" s="353"/>
      <c r="K46" s="353"/>
      <c r="L46" s="353"/>
      <c r="M46" s="267" t="str">
        <f>"CAMISA UNIFORME N4 MASCULINO T- "&amp;U16&amp;""</f>
        <v>CAMISA UNIFORME N4 MASCULINO T- 42L</v>
      </c>
      <c r="N46" s="268"/>
      <c r="O46" s="268"/>
      <c r="P46" s="268"/>
      <c r="Q46" s="268"/>
      <c r="R46" s="268"/>
      <c r="S46" s="268"/>
      <c r="T46" s="268"/>
      <c r="U46" s="268"/>
      <c r="V46" s="269"/>
      <c r="W46" s="354" t="s">
        <v>27</v>
      </c>
      <c r="X46" s="355"/>
      <c r="Y46" s="355"/>
      <c r="Z46" s="355"/>
      <c r="AA46" s="356"/>
      <c r="AB46" s="273">
        <f>AB31</f>
        <v>1050</v>
      </c>
      <c r="AC46" s="274"/>
      <c r="AD46" s="274"/>
      <c r="AE46" s="274"/>
      <c r="AF46" s="275"/>
    </row>
    <row r="47" spans="1:32" ht="26.25" customHeight="1" thickBot="1" x14ac:dyDescent="0.3">
      <c r="A47" s="368" t="s">
        <v>41</v>
      </c>
      <c r="B47" s="290" t="s">
        <v>0</v>
      </c>
      <c r="C47" s="68" t="s">
        <v>1</v>
      </c>
      <c r="D47" s="293"/>
      <c r="E47" s="294"/>
      <c r="F47" s="294"/>
      <c r="G47" s="295"/>
      <c r="H47" s="276" t="s">
        <v>1</v>
      </c>
      <c r="I47" s="277"/>
      <c r="J47" s="277"/>
      <c r="K47" s="277"/>
      <c r="L47" s="278"/>
      <c r="M47" s="276" t="s">
        <v>1</v>
      </c>
      <c r="N47" s="277"/>
      <c r="O47" s="277"/>
      <c r="P47" s="277"/>
      <c r="Q47" s="278"/>
      <c r="R47" s="276" t="s">
        <v>1</v>
      </c>
      <c r="S47" s="277"/>
      <c r="T47" s="277"/>
      <c r="U47" s="277"/>
      <c r="V47" s="278"/>
      <c r="W47" s="276" t="s">
        <v>1</v>
      </c>
      <c r="X47" s="277"/>
      <c r="Y47" s="277"/>
      <c r="Z47" s="277"/>
      <c r="AA47" s="278"/>
      <c r="AB47" s="276" t="s">
        <v>1</v>
      </c>
      <c r="AC47" s="277"/>
      <c r="AD47" s="277"/>
      <c r="AE47" s="277"/>
      <c r="AF47" s="278"/>
    </row>
    <row r="48" spans="1:32" ht="26.25" customHeight="1" thickBot="1" x14ac:dyDescent="0.3">
      <c r="A48" s="369"/>
      <c r="B48" s="291"/>
      <c r="C48" s="282" t="s">
        <v>2</v>
      </c>
      <c r="D48" s="283"/>
      <c r="E48" s="284">
        <f>E33-1</f>
        <v>5043150</v>
      </c>
      <c r="F48" s="285"/>
      <c r="G48" s="286"/>
      <c r="H48" s="279"/>
      <c r="I48" s="280"/>
      <c r="J48" s="280"/>
      <c r="K48" s="280"/>
      <c r="L48" s="281"/>
      <c r="M48" s="279"/>
      <c r="N48" s="280"/>
      <c r="O48" s="280"/>
      <c r="P48" s="280"/>
      <c r="Q48" s="281"/>
      <c r="R48" s="279"/>
      <c r="S48" s="280"/>
      <c r="T48" s="280"/>
      <c r="U48" s="280"/>
      <c r="V48" s="281"/>
      <c r="W48" s="279"/>
      <c r="X48" s="280"/>
      <c r="Y48" s="280"/>
      <c r="Z48" s="280"/>
      <c r="AA48" s="281"/>
      <c r="AB48" s="279"/>
      <c r="AC48" s="280"/>
      <c r="AD48" s="280"/>
      <c r="AE48" s="280"/>
      <c r="AF48" s="281"/>
    </row>
    <row r="49" spans="1:32 12133:12136" s="78" customFormat="1" ht="18.75" customHeight="1" thickBot="1" x14ac:dyDescent="0.3">
      <c r="A49" s="369"/>
      <c r="B49" s="292"/>
      <c r="C49" s="66" t="s">
        <v>11</v>
      </c>
      <c r="D49" s="67" t="s">
        <v>12</v>
      </c>
      <c r="E49" s="66" t="s">
        <v>13</v>
      </c>
      <c r="F49" s="67" t="s">
        <v>14</v>
      </c>
      <c r="G49" s="66" t="s">
        <v>15</v>
      </c>
      <c r="H49" s="66" t="s">
        <v>11</v>
      </c>
      <c r="I49" s="67" t="s">
        <v>12</v>
      </c>
      <c r="J49" s="66" t="s">
        <v>13</v>
      </c>
      <c r="K49" s="67" t="s">
        <v>14</v>
      </c>
      <c r="L49" s="66" t="s">
        <v>15</v>
      </c>
      <c r="M49" s="66" t="s">
        <v>11</v>
      </c>
      <c r="N49" s="67" t="s">
        <v>12</v>
      </c>
      <c r="O49" s="66" t="s">
        <v>13</v>
      </c>
      <c r="P49" s="67" t="s">
        <v>14</v>
      </c>
      <c r="Q49" s="66" t="s">
        <v>15</v>
      </c>
      <c r="R49" s="66" t="s">
        <v>11</v>
      </c>
      <c r="S49" s="67" t="s">
        <v>12</v>
      </c>
      <c r="T49" s="66" t="s">
        <v>13</v>
      </c>
      <c r="U49" s="67" t="s">
        <v>14</v>
      </c>
      <c r="V49" s="66" t="s">
        <v>15</v>
      </c>
      <c r="W49" s="66" t="s">
        <v>11</v>
      </c>
      <c r="X49" s="67" t="s">
        <v>12</v>
      </c>
      <c r="Y49" s="66" t="s">
        <v>13</v>
      </c>
      <c r="Z49" s="67" t="s">
        <v>14</v>
      </c>
      <c r="AA49" s="66" t="s">
        <v>15</v>
      </c>
      <c r="AB49" s="66" t="s">
        <v>11</v>
      </c>
      <c r="AC49" s="67" t="s">
        <v>12</v>
      </c>
      <c r="AD49" s="66" t="s">
        <v>13</v>
      </c>
      <c r="AE49" s="67" t="s">
        <v>14</v>
      </c>
      <c r="AF49" s="66" t="s">
        <v>15</v>
      </c>
    </row>
    <row r="50" spans="1:32 12133:12136" ht="30" customHeight="1" thickBot="1" x14ac:dyDescent="0.3">
      <c r="A50" s="359" t="s">
        <v>39</v>
      </c>
      <c r="B50" s="204" t="s">
        <v>92</v>
      </c>
      <c r="C50" s="5"/>
      <c r="D50" s="6"/>
      <c r="E50" s="6"/>
      <c r="F50" s="6"/>
      <c r="G50" s="7"/>
      <c r="H50" s="5"/>
      <c r="I50" s="6"/>
      <c r="J50" s="6"/>
      <c r="K50" s="6"/>
      <c r="L50" s="7"/>
      <c r="M50" s="5"/>
      <c r="N50" s="6"/>
      <c r="O50" s="6"/>
      <c r="P50" s="6"/>
      <c r="Q50" s="7"/>
      <c r="R50" s="5"/>
      <c r="S50" s="6"/>
      <c r="T50" s="6"/>
      <c r="U50" s="6"/>
      <c r="V50" s="7"/>
      <c r="W50" s="5"/>
      <c r="X50" s="6"/>
      <c r="Y50" s="6"/>
      <c r="Z50" s="6"/>
      <c r="AA50" s="7"/>
      <c r="AB50" s="5"/>
      <c r="AC50" s="6"/>
      <c r="AD50" s="6"/>
      <c r="AE50" s="6"/>
      <c r="AF50" s="7"/>
    </row>
    <row r="51" spans="1:32 12133:12136" ht="30" customHeight="1" thickBot="1" x14ac:dyDescent="0.3">
      <c r="A51" s="360"/>
      <c r="B51" s="38" t="s">
        <v>170</v>
      </c>
      <c r="C51" s="8"/>
      <c r="D51" s="9"/>
      <c r="E51" s="9"/>
      <c r="F51" s="9"/>
      <c r="G51" s="10"/>
      <c r="H51" s="11"/>
      <c r="I51" s="12"/>
      <c r="J51" s="12"/>
      <c r="K51" s="12"/>
      <c r="L51" s="13"/>
      <c r="M51" s="11"/>
      <c r="N51" s="12"/>
      <c r="O51" s="12"/>
      <c r="P51" s="12"/>
      <c r="Q51" s="13"/>
      <c r="R51" s="11"/>
      <c r="S51" s="12"/>
      <c r="T51" s="12"/>
      <c r="U51" s="12"/>
      <c r="V51" s="13"/>
      <c r="W51" s="11"/>
      <c r="X51" s="12"/>
      <c r="Y51" s="12"/>
      <c r="Z51" s="12"/>
      <c r="AA51" s="13"/>
      <c r="AB51" s="11"/>
      <c r="AC51" s="12"/>
      <c r="AD51" s="12"/>
      <c r="AE51" s="12"/>
      <c r="AF51" s="13"/>
      <c r="QXQ51" s="79"/>
      <c r="QXR51" s="79"/>
      <c r="QXT51" s="79"/>
    </row>
    <row r="52" spans="1:32 12133:12136" ht="27" customHeight="1" thickBot="1" x14ac:dyDescent="0.3">
      <c r="A52" s="361"/>
      <c r="B52" s="73" t="s">
        <v>3</v>
      </c>
      <c r="C52" s="41"/>
      <c r="D52" s="42"/>
      <c r="E52" s="42"/>
      <c r="F52" s="42"/>
      <c r="G52" s="43"/>
      <c r="H52" s="41"/>
      <c r="I52" s="42"/>
      <c r="J52" s="42"/>
      <c r="K52" s="42"/>
      <c r="L52" s="43"/>
      <c r="M52" s="41"/>
      <c r="N52" s="42"/>
      <c r="O52" s="42"/>
      <c r="P52" s="42"/>
      <c r="Q52" s="43"/>
      <c r="R52" s="41"/>
      <c r="S52" s="42"/>
      <c r="T52" s="42"/>
      <c r="U52" s="42"/>
      <c r="V52" s="43"/>
      <c r="W52" s="41"/>
      <c r="X52" s="42"/>
      <c r="Y52" s="42"/>
      <c r="Z52" s="42"/>
      <c r="AA52" s="43"/>
      <c r="AB52" s="41"/>
      <c r="AC52" s="42"/>
      <c r="AD52" s="42"/>
      <c r="AE52" s="42"/>
      <c r="AF52" s="43"/>
      <c r="QXQ52" s="79"/>
      <c r="QXR52" s="79"/>
    </row>
    <row r="53" spans="1:32 12133:12136" s="79" customFormat="1" ht="30" customHeight="1" thickBot="1" x14ac:dyDescent="0.3">
      <c r="A53" s="301"/>
      <c r="B53" s="302"/>
      <c r="C53" s="364"/>
      <c r="D53" s="365"/>
      <c r="E53" s="366"/>
      <c r="F53" s="30" t="s">
        <v>5</v>
      </c>
      <c r="G53" s="31"/>
      <c r="H53" s="364"/>
      <c r="I53" s="365"/>
      <c r="J53" s="366"/>
      <c r="K53" s="30" t="s">
        <v>5</v>
      </c>
      <c r="L53" s="31"/>
      <c r="M53" s="364"/>
      <c r="N53" s="365"/>
      <c r="O53" s="367"/>
      <c r="P53" s="30" t="s">
        <v>5</v>
      </c>
      <c r="Q53" s="31"/>
      <c r="R53" s="364"/>
      <c r="S53" s="365"/>
      <c r="T53" s="367"/>
      <c r="U53" s="40" t="s">
        <v>5</v>
      </c>
      <c r="V53" s="39"/>
      <c r="W53" s="364"/>
      <c r="X53" s="365"/>
      <c r="Y53" s="367"/>
      <c r="Z53" s="32" t="s">
        <v>5</v>
      </c>
      <c r="AA53" s="31"/>
      <c r="AB53" s="364"/>
      <c r="AC53" s="365"/>
      <c r="AD53" s="367"/>
      <c r="AE53" s="30" t="s">
        <v>5</v>
      </c>
      <c r="AF53" s="31"/>
    </row>
    <row r="54" spans="1:32 12133:12136" ht="30" customHeight="1" x14ac:dyDescent="0.25">
      <c r="A54" s="299" t="s">
        <v>36</v>
      </c>
      <c r="B54" s="200" t="s">
        <v>171</v>
      </c>
      <c r="C54" s="14"/>
      <c r="D54" s="15"/>
      <c r="E54" s="15"/>
      <c r="F54" s="15"/>
      <c r="G54" s="16"/>
      <c r="H54" s="14"/>
      <c r="I54" s="15"/>
      <c r="J54" s="15"/>
      <c r="K54" s="15"/>
      <c r="L54" s="16"/>
      <c r="M54" s="14"/>
      <c r="N54" s="15"/>
      <c r="O54" s="15"/>
      <c r="P54" s="15"/>
      <c r="Q54" s="16"/>
      <c r="R54" s="14"/>
      <c r="S54" s="15"/>
      <c r="T54" s="15"/>
      <c r="U54" s="15"/>
      <c r="V54" s="16"/>
      <c r="W54" s="14"/>
      <c r="X54" s="15"/>
      <c r="Y54" s="15"/>
      <c r="Z54" s="15"/>
      <c r="AA54" s="16"/>
      <c r="AB54" s="14"/>
      <c r="AC54" s="15"/>
      <c r="AD54" s="15"/>
      <c r="AE54" s="15"/>
      <c r="AF54" s="16"/>
      <c r="QXQ54" s="79"/>
    </row>
    <row r="55" spans="1:32 12133:12136" ht="30" customHeight="1" thickBot="1" x14ac:dyDescent="0.3">
      <c r="A55" s="299"/>
      <c r="B55" s="201" t="s">
        <v>42</v>
      </c>
      <c r="C55" s="19"/>
      <c r="D55" s="17"/>
      <c r="E55" s="17"/>
      <c r="F55" s="17"/>
      <c r="G55" s="18"/>
      <c r="H55" s="19"/>
      <c r="I55" s="17"/>
      <c r="J55" s="17"/>
      <c r="K55" s="17"/>
      <c r="L55" s="18"/>
      <c r="M55" s="19"/>
      <c r="N55" s="17"/>
      <c r="O55" s="17"/>
      <c r="P55" s="17"/>
      <c r="Q55" s="18"/>
      <c r="R55" s="19"/>
      <c r="S55" s="17"/>
      <c r="T55" s="17"/>
      <c r="U55" s="17"/>
      <c r="V55" s="18"/>
      <c r="W55" s="19"/>
      <c r="X55" s="17"/>
      <c r="Y55" s="17"/>
      <c r="Z55" s="17"/>
      <c r="AA55" s="18"/>
      <c r="AB55" s="19"/>
      <c r="AC55" s="17"/>
      <c r="AD55" s="17"/>
      <c r="AE55" s="17"/>
      <c r="AF55" s="18"/>
      <c r="QXQ55" s="79"/>
    </row>
    <row r="56" spans="1:32 12133:12136" ht="22.5" customHeight="1" thickBot="1" x14ac:dyDescent="0.3">
      <c r="A56" s="300"/>
      <c r="B56" s="73" t="s">
        <v>3</v>
      </c>
      <c r="C56" s="41"/>
      <c r="D56" s="42"/>
      <c r="E56" s="42"/>
      <c r="F56" s="42"/>
      <c r="G56" s="43"/>
      <c r="H56" s="41"/>
      <c r="I56" s="42"/>
      <c r="J56" s="42"/>
      <c r="K56" s="42"/>
      <c r="L56" s="43"/>
      <c r="M56" s="41"/>
      <c r="N56" s="42"/>
      <c r="O56" s="42"/>
      <c r="P56" s="42"/>
      <c r="Q56" s="43"/>
      <c r="R56" s="41"/>
      <c r="S56" s="42"/>
      <c r="T56" s="42"/>
      <c r="U56" s="42"/>
      <c r="V56" s="43"/>
      <c r="W56" s="41"/>
      <c r="X56" s="42"/>
      <c r="Y56" s="42"/>
      <c r="Z56" s="42"/>
      <c r="AA56" s="43"/>
      <c r="AB56" s="41"/>
      <c r="AC56" s="42"/>
      <c r="AD56" s="42"/>
      <c r="AE56" s="42"/>
      <c r="AF56" s="43"/>
      <c r="QXQ56" s="79"/>
    </row>
    <row r="57" spans="1:32 12133:12136" ht="30" customHeight="1" thickBot="1" x14ac:dyDescent="0.3">
      <c r="A57" s="301" t="s">
        <v>4</v>
      </c>
      <c r="B57" s="302"/>
      <c r="C57" s="335"/>
      <c r="D57" s="336"/>
      <c r="E57" s="337"/>
      <c r="F57" s="30" t="s">
        <v>5</v>
      </c>
      <c r="G57" s="31"/>
      <c r="H57" s="296"/>
      <c r="I57" s="297"/>
      <c r="J57" s="338"/>
      <c r="K57" s="30" t="s">
        <v>5</v>
      </c>
      <c r="L57" s="31"/>
      <c r="M57" s="296"/>
      <c r="N57" s="297"/>
      <c r="O57" s="298"/>
      <c r="P57" s="32" t="s">
        <v>5</v>
      </c>
      <c r="Q57" s="31"/>
      <c r="R57" s="296"/>
      <c r="S57" s="297"/>
      <c r="T57" s="298"/>
      <c r="U57" s="32" t="s">
        <v>5</v>
      </c>
      <c r="V57" s="31"/>
      <c r="W57" s="296"/>
      <c r="X57" s="297"/>
      <c r="Y57" s="298"/>
      <c r="Z57" s="32" t="s">
        <v>5</v>
      </c>
      <c r="AA57" s="31"/>
      <c r="AB57" s="296"/>
      <c r="AC57" s="297"/>
      <c r="AD57" s="298"/>
      <c r="AE57" s="32" t="s">
        <v>5</v>
      </c>
      <c r="AF57" s="31"/>
      <c r="QXQ57" s="79"/>
    </row>
    <row r="58" spans="1:32 12133:12136" ht="30" customHeight="1" thickBot="1" x14ac:dyDescent="0.3">
      <c r="A58" s="370" t="s">
        <v>37</v>
      </c>
      <c r="B58" s="204" t="s">
        <v>110</v>
      </c>
      <c r="C58" s="34"/>
      <c r="D58" s="15"/>
      <c r="E58" s="15"/>
      <c r="F58" s="15"/>
      <c r="G58" s="16"/>
      <c r="H58" s="14"/>
      <c r="I58" s="15"/>
      <c r="J58" s="15"/>
      <c r="K58" s="15"/>
      <c r="L58" s="16"/>
      <c r="M58" s="14"/>
      <c r="N58" s="15"/>
      <c r="O58" s="15"/>
      <c r="P58" s="15"/>
      <c r="Q58" s="16"/>
      <c r="R58" s="14"/>
      <c r="S58" s="15"/>
      <c r="T58" s="15"/>
      <c r="U58" s="15"/>
      <c r="V58" s="16"/>
      <c r="W58" s="14"/>
      <c r="X58" s="15"/>
      <c r="Y58" s="15"/>
      <c r="Z58" s="15"/>
      <c r="AA58" s="16"/>
      <c r="AB58" s="14"/>
      <c r="AC58" s="15"/>
      <c r="AD58" s="15"/>
      <c r="AE58" s="15"/>
      <c r="AF58" s="16"/>
      <c r="QXQ58" s="79"/>
    </row>
    <row r="59" spans="1:32 12133:12136" ht="25.5" customHeight="1" thickBot="1" x14ac:dyDescent="0.3">
      <c r="A59" s="358"/>
      <c r="B59" s="73" t="s">
        <v>3</v>
      </c>
      <c r="C59" s="45"/>
      <c r="D59" s="42"/>
      <c r="E59" s="42"/>
      <c r="F59" s="42"/>
      <c r="G59" s="43"/>
      <c r="H59" s="41"/>
      <c r="I59" s="42"/>
      <c r="J59" s="42"/>
      <c r="K59" s="42"/>
      <c r="L59" s="43"/>
      <c r="M59" s="41"/>
      <c r="N59" s="42"/>
      <c r="O59" s="42"/>
      <c r="P59" s="42"/>
      <c r="Q59" s="43"/>
      <c r="R59" s="41"/>
      <c r="S59" s="42"/>
      <c r="T59" s="42"/>
      <c r="U59" s="42"/>
      <c r="V59" s="43"/>
      <c r="W59" s="41"/>
      <c r="X59" s="42"/>
      <c r="Y59" s="42"/>
      <c r="Z59" s="42"/>
      <c r="AA59" s="43"/>
      <c r="AB59" s="41"/>
      <c r="AC59" s="42"/>
      <c r="AD59" s="42"/>
      <c r="AE59" s="42"/>
      <c r="AF59" s="43"/>
      <c r="QXQ59" s="79"/>
    </row>
    <row r="60" spans="1:32 12133:12136" ht="30" customHeight="1" thickBot="1" x14ac:dyDescent="0.3">
      <c r="A60" s="301" t="s">
        <v>4</v>
      </c>
      <c r="B60" s="302"/>
      <c r="C60" s="335"/>
      <c r="D60" s="336"/>
      <c r="E60" s="337"/>
      <c r="F60" s="30" t="s">
        <v>5</v>
      </c>
      <c r="G60" s="31"/>
      <c r="H60" s="296"/>
      <c r="I60" s="297"/>
      <c r="J60" s="338"/>
      <c r="K60" s="30" t="s">
        <v>5</v>
      </c>
      <c r="L60" s="31"/>
      <c r="M60" s="296"/>
      <c r="N60" s="297"/>
      <c r="O60" s="298"/>
      <c r="P60" s="32" t="s">
        <v>5</v>
      </c>
      <c r="Q60" s="31"/>
      <c r="R60" s="296"/>
      <c r="S60" s="297"/>
      <c r="T60" s="298"/>
      <c r="U60" s="32" t="s">
        <v>5</v>
      </c>
      <c r="V60" s="31"/>
      <c r="W60" s="296"/>
      <c r="X60" s="297"/>
      <c r="Y60" s="298"/>
      <c r="Z60" s="32" t="s">
        <v>5</v>
      </c>
      <c r="AA60" s="31"/>
      <c r="AB60" s="296"/>
      <c r="AC60" s="297"/>
      <c r="AD60" s="298"/>
      <c r="AE60" s="32" t="s">
        <v>5</v>
      </c>
      <c r="AF60" s="31"/>
      <c r="QXQ60" s="79"/>
    </row>
    <row r="61" spans="1:32 12133:12136" s="76" customFormat="1" ht="30" customHeight="1" thickBot="1" x14ac:dyDescent="0.3">
      <c r="A61" s="63"/>
      <c r="B61" s="64" t="s">
        <v>50</v>
      </c>
      <c r="C61" s="343">
        <f>C6</f>
        <v>1</v>
      </c>
      <c r="D61" s="344"/>
      <c r="E61" s="344"/>
      <c r="F61" s="344"/>
      <c r="G61" s="345"/>
      <c r="H61" s="352" t="s">
        <v>9</v>
      </c>
      <c r="I61" s="353"/>
      <c r="J61" s="353"/>
      <c r="K61" s="353"/>
      <c r="L61" s="353"/>
      <c r="M61" s="267" t="str">
        <f>"UNIFORME N4 MASCULINO  T- "&amp;U16&amp;""</f>
        <v>UNIFORME N4 MASCULINO  T- 42L</v>
      </c>
      <c r="N61" s="268"/>
      <c r="O61" s="268"/>
      <c r="P61" s="268"/>
      <c r="Q61" s="268"/>
      <c r="R61" s="268"/>
      <c r="S61" s="268"/>
      <c r="T61" s="268"/>
      <c r="U61" s="268"/>
      <c r="V61" s="269"/>
      <c r="W61" s="354" t="s">
        <v>27</v>
      </c>
      <c r="X61" s="355"/>
      <c r="Y61" s="355"/>
      <c r="Z61" s="355"/>
      <c r="AA61" s="356"/>
      <c r="AB61" s="273">
        <f>AB46</f>
        <v>1050</v>
      </c>
      <c r="AC61" s="274"/>
      <c r="AD61" s="274"/>
      <c r="AE61" s="274"/>
      <c r="AF61" s="275"/>
      <c r="QXQ61" s="79"/>
    </row>
    <row r="62" spans="1:32 12133:12136" ht="26.25" customHeight="1" thickBot="1" x14ac:dyDescent="0.3">
      <c r="A62" s="368" t="s">
        <v>44</v>
      </c>
      <c r="B62" s="290" t="s">
        <v>0</v>
      </c>
      <c r="C62" s="68" t="s">
        <v>1</v>
      </c>
      <c r="D62" s="293"/>
      <c r="E62" s="294"/>
      <c r="F62" s="294"/>
      <c r="G62" s="295"/>
      <c r="H62" s="276" t="s">
        <v>1</v>
      </c>
      <c r="I62" s="277"/>
      <c r="J62" s="277"/>
      <c r="K62" s="277"/>
      <c r="L62" s="278"/>
      <c r="M62" s="276" t="s">
        <v>1</v>
      </c>
      <c r="N62" s="277"/>
      <c r="O62" s="277"/>
      <c r="P62" s="277"/>
      <c r="Q62" s="278"/>
      <c r="R62" s="276" t="s">
        <v>1</v>
      </c>
      <c r="S62" s="277"/>
      <c r="T62" s="277"/>
      <c r="U62" s="277"/>
      <c r="V62" s="278"/>
      <c r="W62" s="276" t="s">
        <v>1</v>
      </c>
      <c r="X62" s="277"/>
      <c r="Y62" s="277"/>
      <c r="Z62" s="277"/>
      <c r="AA62" s="278"/>
      <c r="AB62" s="382" t="s">
        <v>1</v>
      </c>
      <c r="AC62" s="383"/>
      <c r="AD62" s="383"/>
      <c r="AE62" s="383"/>
      <c r="AF62" s="384"/>
      <c r="QXQ62" s="79"/>
    </row>
    <row r="63" spans="1:32 12133:12136" ht="26.25" customHeight="1" thickBot="1" x14ac:dyDescent="0.3">
      <c r="A63" s="369"/>
      <c r="B63" s="291"/>
      <c r="C63" s="282" t="s">
        <v>2</v>
      </c>
      <c r="D63" s="283"/>
      <c r="E63" s="284">
        <f>E8+1</f>
        <v>5043154</v>
      </c>
      <c r="F63" s="285"/>
      <c r="G63" s="286"/>
      <c r="H63" s="279"/>
      <c r="I63" s="280"/>
      <c r="J63" s="280"/>
      <c r="K63" s="280"/>
      <c r="L63" s="281"/>
      <c r="M63" s="279"/>
      <c r="N63" s="280"/>
      <c r="O63" s="280"/>
      <c r="P63" s="280"/>
      <c r="Q63" s="281"/>
      <c r="R63" s="279"/>
      <c r="S63" s="280"/>
      <c r="T63" s="280"/>
      <c r="U63" s="280"/>
      <c r="V63" s="281"/>
      <c r="W63" s="279"/>
      <c r="X63" s="280"/>
      <c r="Y63" s="280"/>
      <c r="Z63" s="280"/>
      <c r="AA63" s="281"/>
      <c r="AB63" s="385"/>
      <c r="AC63" s="386"/>
      <c r="AD63" s="386"/>
      <c r="AE63" s="386"/>
      <c r="AF63" s="387"/>
    </row>
    <row r="64" spans="1:32 12133:12136" s="78" customFormat="1" ht="18.75" customHeight="1" thickBot="1" x14ac:dyDescent="0.3">
      <c r="A64" s="369"/>
      <c r="B64" s="292"/>
      <c r="C64" s="66" t="s">
        <v>11</v>
      </c>
      <c r="D64" s="67" t="s">
        <v>12</v>
      </c>
      <c r="E64" s="66" t="s">
        <v>13</v>
      </c>
      <c r="F64" s="67" t="s">
        <v>14</v>
      </c>
      <c r="G64" s="66" t="s">
        <v>15</v>
      </c>
      <c r="H64" s="66" t="s">
        <v>11</v>
      </c>
      <c r="I64" s="67" t="s">
        <v>12</v>
      </c>
      <c r="J64" s="66" t="s">
        <v>13</v>
      </c>
      <c r="K64" s="67" t="s">
        <v>14</v>
      </c>
      <c r="L64" s="66" t="s">
        <v>15</v>
      </c>
      <c r="M64" s="66" t="s">
        <v>11</v>
      </c>
      <c r="N64" s="67" t="s">
        <v>12</v>
      </c>
      <c r="O64" s="66" t="s">
        <v>13</v>
      </c>
      <c r="P64" s="67" t="s">
        <v>14</v>
      </c>
      <c r="Q64" s="66" t="s">
        <v>15</v>
      </c>
      <c r="R64" s="66" t="s">
        <v>11</v>
      </c>
      <c r="S64" s="67" t="s">
        <v>12</v>
      </c>
      <c r="T64" s="66" t="s">
        <v>13</v>
      </c>
      <c r="U64" s="67" t="s">
        <v>14</v>
      </c>
      <c r="V64" s="66" t="s">
        <v>15</v>
      </c>
      <c r="W64" s="66" t="s">
        <v>11</v>
      </c>
      <c r="X64" s="67" t="s">
        <v>12</v>
      </c>
      <c r="Y64" s="66" t="s">
        <v>13</v>
      </c>
      <c r="Z64" s="67" t="s">
        <v>14</v>
      </c>
      <c r="AA64" s="66" t="s">
        <v>15</v>
      </c>
      <c r="AB64" s="66" t="s">
        <v>11</v>
      </c>
      <c r="AC64" s="67" t="s">
        <v>12</v>
      </c>
      <c r="AD64" s="66" t="s">
        <v>13</v>
      </c>
      <c r="AE64" s="67" t="s">
        <v>14</v>
      </c>
      <c r="AF64" s="66" t="s">
        <v>15</v>
      </c>
    </row>
    <row r="65" spans="1:32" ht="27.75" customHeight="1" x14ac:dyDescent="0.25">
      <c r="A65" s="333" t="s">
        <v>45</v>
      </c>
      <c r="B65" s="70" t="s">
        <v>46</v>
      </c>
      <c r="C65" s="5"/>
      <c r="D65" s="6"/>
      <c r="E65" s="6"/>
      <c r="F65" s="6"/>
      <c r="G65" s="7"/>
      <c r="H65" s="5"/>
      <c r="I65" s="6"/>
      <c r="J65" s="6"/>
      <c r="K65" s="6"/>
      <c r="L65" s="7"/>
      <c r="M65" s="5"/>
      <c r="N65" s="6"/>
      <c r="O65" s="6"/>
      <c r="P65" s="6"/>
      <c r="Q65" s="7"/>
      <c r="R65" s="5"/>
      <c r="S65" s="6"/>
      <c r="T65" s="6"/>
      <c r="U65" s="6"/>
      <c r="V65" s="7"/>
      <c r="W65" s="5"/>
      <c r="X65" s="6"/>
      <c r="Y65" s="6"/>
      <c r="Z65" s="6"/>
      <c r="AA65" s="7"/>
      <c r="AB65" s="5"/>
      <c r="AC65" s="6"/>
      <c r="AD65" s="6"/>
      <c r="AE65" s="6"/>
      <c r="AF65" s="7"/>
    </row>
    <row r="66" spans="1:32" ht="27.75" customHeight="1" thickBot="1" x14ac:dyDescent="0.3">
      <c r="A66" s="342"/>
      <c r="B66" s="69" t="s">
        <v>47</v>
      </c>
      <c r="C66" s="8"/>
      <c r="D66" s="9"/>
      <c r="E66" s="9"/>
      <c r="F66" s="9"/>
      <c r="G66" s="10"/>
      <c r="H66" s="11"/>
      <c r="I66" s="12"/>
      <c r="J66" s="12"/>
      <c r="K66" s="12"/>
      <c r="L66" s="13"/>
      <c r="M66" s="11"/>
      <c r="N66" s="12"/>
      <c r="O66" s="12"/>
      <c r="P66" s="12"/>
      <c r="Q66" s="13"/>
      <c r="R66" s="11"/>
      <c r="S66" s="12"/>
      <c r="T66" s="12"/>
      <c r="U66" s="12"/>
      <c r="V66" s="13"/>
      <c r="W66" s="11"/>
      <c r="X66" s="12"/>
      <c r="Y66" s="12"/>
      <c r="Z66" s="12"/>
      <c r="AA66" s="13"/>
      <c r="AB66" s="11"/>
      <c r="AC66" s="12"/>
      <c r="AD66" s="12"/>
      <c r="AE66" s="12"/>
      <c r="AF66" s="13"/>
    </row>
    <row r="67" spans="1:32" ht="25.5" customHeight="1" thickBot="1" x14ac:dyDescent="0.3">
      <c r="A67" s="334"/>
      <c r="B67" s="73" t="s">
        <v>3</v>
      </c>
      <c r="C67" s="41"/>
      <c r="D67" s="42"/>
      <c r="E67" s="42"/>
      <c r="F67" s="42"/>
      <c r="G67" s="43"/>
      <c r="H67" s="41"/>
      <c r="I67" s="42"/>
      <c r="J67" s="42"/>
      <c r="K67" s="42"/>
      <c r="L67" s="43"/>
      <c r="M67" s="41"/>
      <c r="N67" s="42"/>
      <c r="O67" s="42"/>
      <c r="P67" s="42"/>
      <c r="Q67" s="43"/>
      <c r="R67" s="41"/>
      <c r="S67" s="42"/>
      <c r="T67" s="42"/>
      <c r="U67" s="42"/>
      <c r="V67" s="43"/>
      <c r="W67" s="41"/>
      <c r="X67" s="42"/>
      <c r="Y67" s="42"/>
      <c r="Z67" s="42"/>
      <c r="AA67" s="43"/>
      <c r="AB67" s="41"/>
      <c r="AC67" s="42"/>
      <c r="AD67" s="42"/>
      <c r="AE67" s="42"/>
      <c r="AF67" s="43"/>
    </row>
    <row r="68" spans="1:32" ht="30" customHeight="1" thickBot="1" x14ac:dyDescent="0.3">
      <c r="A68" s="388" t="s">
        <v>4</v>
      </c>
      <c r="B68" s="389"/>
      <c r="C68" s="335"/>
      <c r="D68" s="336"/>
      <c r="E68" s="337"/>
      <c r="F68" s="30" t="s">
        <v>5</v>
      </c>
      <c r="G68" s="31"/>
      <c r="H68" s="296"/>
      <c r="I68" s="297"/>
      <c r="J68" s="338"/>
      <c r="K68" s="30" t="s">
        <v>5</v>
      </c>
      <c r="L68" s="31"/>
      <c r="M68" s="296"/>
      <c r="N68" s="297"/>
      <c r="O68" s="298"/>
      <c r="P68" s="32" t="s">
        <v>5</v>
      </c>
      <c r="Q68" s="31"/>
      <c r="R68" s="296"/>
      <c r="S68" s="297"/>
      <c r="T68" s="298"/>
      <c r="U68" s="32" t="s">
        <v>5</v>
      </c>
      <c r="V68" s="31"/>
      <c r="W68" s="296"/>
      <c r="X68" s="297"/>
      <c r="Y68" s="298"/>
      <c r="Z68" s="32" t="s">
        <v>5</v>
      </c>
      <c r="AA68" s="31"/>
      <c r="AB68" s="296"/>
      <c r="AC68" s="297"/>
      <c r="AD68" s="298"/>
      <c r="AE68" s="32" t="s">
        <v>5</v>
      </c>
      <c r="AF68" s="31"/>
    </row>
    <row r="69" spans="1:32" ht="29.25" customHeight="1" thickBot="1" x14ac:dyDescent="0.3">
      <c r="A69" s="396" t="s">
        <v>10</v>
      </c>
      <c r="B69" s="397"/>
      <c r="C69" s="20"/>
      <c r="D69" s="21"/>
      <c r="E69" s="21"/>
      <c r="F69" s="21"/>
      <c r="G69" s="22"/>
      <c r="H69" s="20"/>
      <c r="I69" s="21"/>
      <c r="J69" s="21"/>
      <c r="K69" s="21"/>
      <c r="L69" s="23"/>
      <c r="M69" s="24"/>
      <c r="N69" s="21"/>
      <c r="O69" s="21"/>
      <c r="P69" s="21"/>
      <c r="Q69" s="22"/>
      <c r="R69" s="20"/>
      <c r="S69" s="21"/>
      <c r="T69" s="21"/>
      <c r="U69" s="21"/>
      <c r="V69" s="23"/>
      <c r="W69" s="24"/>
      <c r="X69" s="21"/>
      <c r="Y69" s="21"/>
      <c r="Z69" s="21"/>
      <c r="AA69" s="47"/>
      <c r="AB69" s="48"/>
      <c r="AC69" s="49"/>
      <c r="AD69" s="49"/>
      <c r="AE69" s="49"/>
      <c r="AF69" s="50"/>
    </row>
    <row r="70" spans="1:32" ht="39" customHeight="1" thickBot="1" x14ac:dyDescent="0.3">
      <c r="A70" s="398" t="s">
        <v>16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401"/>
    </row>
    <row r="71" spans="1:32" ht="54" customHeight="1" thickBot="1" x14ac:dyDescent="0.3">
      <c r="A71" s="36" t="s">
        <v>28</v>
      </c>
      <c r="B71" s="37" t="s">
        <v>17</v>
      </c>
      <c r="C71" s="33" t="s">
        <v>21</v>
      </c>
      <c r="D71" s="33" t="s">
        <v>25</v>
      </c>
      <c r="E71" s="449" t="s">
        <v>18</v>
      </c>
      <c r="F71" s="450"/>
      <c r="G71" s="450"/>
      <c r="H71" s="450"/>
      <c r="I71" s="451"/>
      <c r="J71" s="33" t="s">
        <v>22</v>
      </c>
      <c r="K71" s="33" t="s">
        <v>24</v>
      </c>
      <c r="L71" s="408" t="s">
        <v>26</v>
      </c>
      <c r="M71" s="409"/>
      <c r="N71" s="452" t="s">
        <v>28</v>
      </c>
      <c r="O71" s="453"/>
      <c r="P71" s="454" t="s">
        <v>17</v>
      </c>
      <c r="Q71" s="455"/>
      <c r="R71" s="455"/>
      <c r="S71" s="455"/>
      <c r="T71" s="455"/>
      <c r="U71" s="456"/>
      <c r="V71" s="33" t="s">
        <v>21</v>
      </c>
      <c r="W71" s="33" t="s">
        <v>25</v>
      </c>
      <c r="X71" s="449" t="s">
        <v>18</v>
      </c>
      <c r="Y71" s="450"/>
      <c r="Z71" s="450"/>
      <c r="AA71" s="450"/>
      <c r="AB71" s="451"/>
      <c r="AC71" s="33" t="s">
        <v>22</v>
      </c>
      <c r="AD71" s="33" t="s">
        <v>24</v>
      </c>
      <c r="AE71" s="408" t="s">
        <v>26</v>
      </c>
      <c r="AF71" s="409"/>
    </row>
    <row r="72" spans="1:32" ht="37.5" customHeight="1" x14ac:dyDescent="0.25">
      <c r="A72" s="58"/>
      <c r="B72" s="59"/>
      <c r="C72" s="60"/>
      <c r="D72" s="60"/>
      <c r="E72" s="457"/>
      <c r="F72" s="458"/>
      <c r="G72" s="458"/>
      <c r="H72" s="458"/>
      <c r="I72" s="459"/>
      <c r="J72" s="60"/>
      <c r="K72" s="60"/>
      <c r="L72" s="60"/>
      <c r="M72" s="61"/>
      <c r="N72" s="370"/>
      <c r="O72" s="390"/>
      <c r="P72" s="391"/>
      <c r="Q72" s="392"/>
      <c r="R72" s="392"/>
      <c r="S72" s="392"/>
      <c r="T72" s="392"/>
      <c r="U72" s="390"/>
      <c r="V72" s="80"/>
      <c r="W72" s="81"/>
      <c r="X72" s="393"/>
      <c r="Y72" s="394"/>
      <c r="Z72" s="394"/>
      <c r="AA72" s="394"/>
      <c r="AB72" s="395"/>
      <c r="AC72" s="82"/>
      <c r="AD72" s="82"/>
      <c r="AE72" s="82"/>
      <c r="AF72" s="83"/>
    </row>
    <row r="73" spans="1:32" ht="37.5" customHeight="1" x14ac:dyDescent="0.25">
      <c r="A73" s="62"/>
      <c r="B73" s="35"/>
      <c r="C73" s="29"/>
      <c r="D73" s="29"/>
      <c r="E73" s="376"/>
      <c r="F73" s="377"/>
      <c r="G73" s="377"/>
      <c r="H73" s="377"/>
      <c r="I73" s="378"/>
      <c r="J73" s="29"/>
      <c r="K73" s="29"/>
      <c r="L73" s="29"/>
      <c r="M73" s="3"/>
      <c r="N73" s="371"/>
      <c r="O73" s="372"/>
      <c r="P73" s="373"/>
      <c r="Q73" s="374"/>
      <c r="R73" s="374"/>
      <c r="S73" s="374"/>
      <c r="T73" s="374"/>
      <c r="U73" s="375"/>
      <c r="V73" s="1"/>
      <c r="W73" s="29"/>
      <c r="X73" s="376"/>
      <c r="Y73" s="377"/>
      <c r="Z73" s="377"/>
      <c r="AA73" s="377"/>
      <c r="AB73" s="378"/>
      <c r="AC73" s="51"/>
      <c r="AD73" s="51"/>
      <c r="AE73" s="51"/>
      <c r="AF73" s="52"/>
    </row>
    <row r="74" spans="1:32" ht="37.5" customHeight="1" x14ac:dyDescent="0.25">
      <c r="A74" s="62"/>
      <c r="B74" s="35"/>
      <c r="C74" s="29"/>
      <c r="D74" s="29"/>
      <c r="E74" s="376"/>
      <c r="F74" s="377"/>
      <c r="G74" s="377"/>
      <c r="H74" s="377"/>
      <c r="I74" s="378"/>
      <c r="J74" s="29"/>
      <c r="K74" s="29"/>
      <c r="L74" s="29"/>
      <c r="M74" s="3"/>
      <c r="N74" s="371"/>
      <c r="O74" s="372"/>
      <c r="P74" s="373"/>
      <c r="Q74" s="374"/>
      <c r="R74" s="374"/>
      <c r="S74" s="374"/>
      <c r="T74" s="374"/>
      <c r="U74" s="375"/>
      <c r="V74" s="1"/>
      <c r="W74" s="29"/>
      <c r="X74" s="376"/>
      <c r="Y74" s="377"/>
      <c r="Z74" s="377"/>
      <c r="AA74" s="377"/>
      <c r="AB74" s="378"/>
      <c r="AC74" s="51"/>
      <c r="AD74" s="51"/>
      <c r="AE74" s="51"/>
      <c r="AF74" s="52"/>
    </row>
    <row r="75" spans="1:32" ht="37.5" customHeight="1" x14ac:dyDescent="0.25">
      <c r="A75" s="62"/>
      <c r="B75" s="35"/>
      <c r="C75" s="29"/>
      <c r="D75" s="29"/>
      <c r="E75" s="376"/>
      <c r="F75" s="377"/>
      <c r="G75" s="377"/>
      <c r="H75" s="377"/>
      <c r="I75" s="378"/>
      <c r="J75" s="29"/>
      <c r="K75" s="29"/>
      <c r="L75" s="29"/>
      <c r="M75" s="3"/>
      <c r="N75" s="371"/>
      <c r="O75" s="372"/>
      <c r="P75" s="373"/>
      <c r="Q75" s="374"/>
      <c r="R75" s="374"/>
      <c r="S75" s="374"/>
      <c r="T75" s="374"/>
      <c r="U75" s="375"/>
      <c r="V75" s="1"/>
      <c r="W75" s="29"/>
      <c r="X75" s="376"/>
      <c r="Y75" s="377"/>
      <c r="Z75" s="377"/>
      <c r="AA75" s="377"/>
      <c r="AB75" s="378"/>
      <c r="AC75" s="51"/>
      <c r="AD75" s="51"/>
      <c r="AE75" s="51"/>
      <c r="AF75" s="52"/>
    </row>
    <row r="76" spans="1:32" ht="37.5" customHeight="1" x14ac:dyDescent="0.25">
      <c r="A76" s="62"/>
      <c r="B76" s="35"/>
      <c r="C76" s="29"/>
      <c r="D76" s="29"/>
      <c r="E76" s="222"/>
      <c r="F76" s="223"/>
      <c r="G76" s="223"/>
      <c r="H76" s="223"/>
      <c r="I76" s="224"/>
      <c r="J76" s="29"/>
      <c r="K76" s="29"/>
      <c r="L76" s="29"/>
      <c r="M76" s="3"/>
      <c r="N76" s="371"/>
      <c r="O76" s="372"/>
      <c r="P76" s="373"/>
      <c r="Q76" s="374"/>
      <c r="R76" s="374"/>
      <c r="S76" s="374"/>
      <c r="T76" s="374"/>
      <c r="U76" s="375"/>
      <c r="V76" s="1"/>
      <c r="W76" s="29"/>
      <c r="X76" s="222"/>
      <c r="Y76" s="223"/>
      <c r="Z76" s="223"/>
      <c r="AA76" s="223"/>
      <c r="AB76" s="224"/>
      <c r="AC76" s="51"/>
      <c r="AD76" s="51"/>
      <c r="AE76" s="51"/>
      <c r="AF76" s="52"/>
    </row>
    <row r="77" spans="1:32" ht="37.5" customHeight="1" x14ac:dyDescent="0.25">
      <c r="A77" s="62"/>
      <c r="B77" s="35"/>
      <c r="C77" s="29"/>
      <c r="D77" s="29"/>
      <c r="E77" s="222"/>
      <c r="F77" s="223"/>
      <c r="G77" s="223"/>
      <c r="H77" s="223"/>
      <c r="I77" s="224"/>
      <c r="J77" s="29"/>
      <c r="K77" s="29"/>
      <c r="L77" s="29"/>
      <c r="M77" s="3"/>
      <c r="N77" s="371"/>
      <c r="O77" s="372"/>
      <c r="P77" s="373"/>
      <c r="Q77" s="374"/>
      <c r="R77" s="374"/>
      <c r="S77" s="374"/>
      <c r="T77" s="374"/>
      <c r="U77" s="375"/>
      <c r="V77" s="1"/>
      <c r="W77" s="29"/>
      <c r="X77" s="222"/>
      <c r="Y77" s="223"/>
      <c r="Z77" s="223"/>
      <c r="AA77" s="223"/>
      <c r="AB77" s="224"/>
      <c r="AC77" s="51"/>
      <c r="AD77" s="51"/>
      <c r="AE77" s="51"/>
      <c r="AF77" s="52"/>
    </row>
    <row r="78" spans="1:32" ht="37.5" customHeight="1" x14ac:dyDescent="0.25">
      <c r="A78" s="62"/>
      <c r="B78" s="35"/>
      <c r="C78" s="29"/>
      <c r="D78" s="29"/>
      <c r="E78" s="222"/>
      <c r="F78" s="223"/>
      <c r="G78" s="223"/>
      <c r="H78" s="223"/>
      <c r="I78" s="224"/>
      <c r="J78" s="29"/>
      <c r="K78" s="29"/>
      <c r="L78" s="29"/>
      <c r="M78" s="3"/>
      <c r="N78" s="371"/>
      <c r="O78" s="372"/>
      <c r="P78" s="373"/>
      <c r="Q78" s="374"/>
      <c r="R78" s="374"/>
      <c r="S78" s="374"/>
      <c r="T78" s="374"/>
      <c r="U78" s="375"/>
      <c r="V78" s="1"/>
      <c r="W78" s="29"/>
      <c r="X78" s="222"/>
      <c r="Y78" s="223"/>
      <c r="Z78" s="223"/>
      <c r="AA78" s="223"/>
      <c r="AB78" s="224"/>
      <c r="AC78" s="51"/>
      <c r="AD78" s="51"/>
      <c r="AE78" s="51"/>
      <c r="AF78" s="52"/>
    </row>
    <row r="79" spans="1:32" ht="37.5" customHeight="1" x14ac:dyDescent="0.25">
      <c r="A79" s="62"/>
      <c r="B79" s="35"/>
      <c r="C79" s="29"/>
      <c r="D79" s="29"/>
      <c r="E79" s="222"/>
      <c r="F79" s="223"/>
      <c r="G79" s="223"/>
      <c r="H79" s="223"/>
      <c r="I79" s="224"/>
      <c r="J79" s="29"/>
      <c r="K79" s="29"/>
      <c r="L79" s="29"/>
      <c r="M79" s="3"/>
      <c r="N79" s="371"/>
      <c r="O79" s="372"/>
      <c r="P79" s="373"/>
      <c r="Q79" s="374"/>
      <c r="R79" s="374"/>
      <c r="S79" s="374"/>
      <c r="T79" s="374"/>
      <c r="U79" s="375"/>
      <c r="V79" s="1"/>
      <c r="W79" s="29"/>
      <c r="X79" s="222"/>
      <c r="Y79" s="223"/>
      <c r="Z79" s="223"/>
      <c r="AA79" s="223"/>
      <c r="AB79" s="224"/>
      <c r="AC79" s="51"/>
      <c r="AD79" s="51"/>
      <c r="AE79" s="51"/>
      <c r="AF79" s="52"/>
    </row>
    <row r="80" spans="1:32" ht="37.5" customHeight="1" x14ac:dyDescent="0.25">
      <c r="A80" s="62"/>
      <c r="B80" s="35"/>
      <c r="C80" s="29"/>
      <c r="D80" s="29"/>
      <c r="E80" s="222"/>
      <c r="F80" s="223"/>
      <c r="G80" s="223"/>
      <c r="H80" s="223"/>
      <c r="I80" s="224"/>
      <c r="J80" s="29"/>
      <c r="K80" s="29"/>
      <c r="L80" s="29"/>
      <c r="M80" s="3"/>
      <c r="N80" s="371"/>
      <c r="O80" s="372"/>
      <c r="P80" s="373"/>
      <c r="Q80" s="374"/>
      <c r="R80" s="374"/>
      <c r="S80" s="374"/>
      <c r="T80" s="374"/>
      <c r="U80" s="375"/>
      <c r="V80" s="1"/>
      <c r="W80" s="29"/>
      <c r="X80" s="222"/>
      <c r="Y80" s="223"/>
      <c r="Z80" s="223"/>
      <c r="AA80" s="223"/>
      <c r="AB80" s="224"/>
      <c r="AC80" s="51"/>
      <c r="AD80" s="51"/>
      <c r="AE80" s="51"/>
      <c r="AF80" s="52"/>
    </row>
    <row r="81" spans="1:32" ht="37.5" customHeight="1" x14ac:dyDescent="0.25">
      <c r="A81" s="62"/>
      <c r="B81" s="35"/>
      <c r="C81" s="29"/>
      <c r="D81" s="29"/>
      <c r="E81" s="222"/>
      <c r="F81" s="223"/>
      <c r="G81" s="223"/>
      <c r="H81" s="223"/>
      <c r="I81" s="224"/>
      <c r="J81" s="29"/>
      <c r="K81" s="29"/>
      <c r="L81" s="29"/>
      <c r="M81" s="3"/>
      <c r="N81" s="371"/>
      <c r="O81" s="372"/>
      <c r="P81" s="373"/>
      <c r="Q81" s="374"/>
      <c r="R81" s="374"/>
      <c r="S81" s="374"/>
      <c r="T81" s="374"/>
      <c r="U81" s="375"/>
      <c r="V81" s="1"/>
      <c r="W81" s="29"/>
      <c r="X81" s="222"/>
      <c r="Y81" s="223"/>
      <c r="Z81" s="223"/>
      <c r="AA81" s="223"/>
      <c r="AB81" s="224"/>
      <c r="AC81" s="51"/>
      <c r="AD81" s="51"/>
      <c r="AE81" s="51"/>
      <c r="AF81" s="52"/>
    </row>
    <row r="82" spans="1:32" ht="37.5" customHeight="1" x14ac:dyDescent="0.25">
      <c r="A82" s="62"/>
      <c r="B82" s="35"/>
      <c r="C82" s="29"/>
      <c r="D82" s="29"/>
      <c r="E82" s="222"/>
      <c r="F82" s="223"/>
      <c r="G82" s="223"/>
      <c r="H82" s="223"/>
      <c r="I82" s="224"/>
      <c r="J82" s="29"/>
      <c r="K82" s="29"/>
      <c r="L82" s="29"/>
      <c r="M82" s="3"/>
      <c r="N82" s="371"/>
      <c r="O82" s="372"/>
      <c r="P82" s="373"/>
      <c r="Q82" s="374"/>
      <c r="R82" s="374"/>
      <c r="S82" s="374"/>
      <c r="T82" s="374"/>
      <c r="U82" s="375"/>
      <c r="V82" s="1"/>
      <c r="W82" s="29"/>
      <c r="X82" s="222"/>
      <c r="Y82" s="223"/>
      <c r="Z82" s="223"/>
      <c r="AA82" s="223"/>
      <c r="AB82" s="224"/>
      <c r="AC82" s="51"/>
      <c r="AD82" s="51"/>
      <c r="AE82" s="51"/>
      <c r="AF82" s="52"/>
    </row>
    <row r="83" spans="1:32" ht="37.5" customHeight="1" x14ac:dyDescent="0.25">
      <c r="A83" s="62"/>
      <c r="B83" s="35"/>
      <c r="C83" s="29"/>
      <c r="D83" s="29"/>
      <c r="E83" s="222"/>
      <c r="F83" s="223"/>
      <c r="G83" s="223"/>
      <c r="H83" s="223"/>
      <c r="I83" s="224"/>
      <c r="J83" s="29"/>
      <c r="K83" s="29"/>
      <c r="L83" s="29"/>
      <c r="M83" s="3"/>
      <c r="N83" s="371"/>
      <c r="O83" s="372"/>
      <c r="P83" s="373"/>
      <c r="Q83" s="374"/>
      <c r="R83" s="374"/>
      <c r="S83" s="374"/>
      <c r="T83" s="374"/>
      <c r="U83" s="375"/>
      <c r="V83" s="1"/>
      <c r="W83" s="29"/>
      <c r="X83" s="222"/>
      <c r="Y83" s="223"/>
      <c r="Z83" s="223"/>
      <c r="AA83" s="223"/>
      <c r="AB83" s="224"/>
      <c r="AC83" s="51"/>
      <c r="AD83" s="51"/>
      <c r="AE83" s="51"/>
      <c r="AF83" s="52"/>
    </row>
    <row r="84" spans="1:32" ht="37.5" customHeight="1" x14ac:dyDescent="0.25">
      <c r="A84" s="62"/>
      <c r="B84" s="35"/>
      <c r="C84" s="29"/>
      <c r="D84" s="29"/>
      <c r="E84" s="222"/>
      <c r="F84" s="223"/>
      <c r="G84" s="223"/>
      <c r="H84" s="223"/>
      <c r="I84" s="224"/>
      <c r="J84" s="29"/>
      <c r="K84" s="29"/>
      <c r="L84" s="29"/>
      <c r="M84" s="3"/>
      <c r="N84" s="371"/>
      <c r="O84" s="372"/>
      <c r="P84" s="373"/>
      <c r="Q84" s="374"/>
      <c r="R84" s="374"/>
      <c r="S84" s="374"/>
      <c r="T84" s="374"/>
      <c r="U84" s="375"/>
      <c r="V84" s="1"/>
      <c r="W84" s="29"/>
      <c r="X84" s="222"/>
      <c r="Y84" s="223"/>
      <c r="Z84" s="223"/>
      <c r="AA84" s="223"/>
      <c r="AB84" s="224"/>
      <c r="AC84" s="51"/>
      <c r="AD84" s="51"/>
      <c r="AE84" s="51"/>
      <c r="AF84" s="52"/>
    </row>
    <row r="85" spans="1:32" ht="37.5" customHeight="1" x14ac:dyDescent="0.25">
      <c r="A85" s="62"/>
      <c r="B85" s="35"/>
      <c r="C85" s="29"/>
      <c r="D85" s="29"/>
      <c r="E85" s="222"/>
      <c r="F85" s="223"/>
      <c r="G85" s="223"/>
      <c r="H85" s="223"/>
      <c r="I85" s="224"/>
      <c r="J85" s="29"/>
      <c r="K85" s="29"/>
      <c r="L85" s="29"/>
      <c r="M85" s="3"/>
      <c r="N85" s="371"/>
      <c r="O85" s="372"/>
      <c r="P85" s="373"/>
      <c r="Q85" s="374"/>
      <c r="R85" s="374"/>
      <c r="S85" s="374"/>
      <c r="T85" s="374"/>
      <c r="U85" s="375"/>
      <c r="V85" s="1"/>
      <c r="W85" s="29"/>
      <c r="X85" s="222"/>
      <c r="Y85" s="223"/>
      <c r="Z85" s="223"/>
      <c r="AA85" s="223"/>
      <c r="AB85" s="224"/>
      <c r="AC85" s="51"/>
      <c r="AD85" s="51"/>
      <c r="AE85" s="51"/>
      <c r="AF85" s="52"/>
    </row>
    <row r="86" spans="1:32" ht="37.5" customHeight="1" x14ac:dyDescent="0.25">
      <c r="A86" s="62"/>
      <c r="B86" s="35"/>
      <c r="C86" s="29"/>
      <c r="D86" s="29"/>
      <c r="E86" s="222"/>
      <c r="F86" s="223"/>
      <c r="G86" s="223"/>
      <c r="H86" s="223"/>
      <c r="I86" s="224"/>
      <c r="J86" s="29"/>
      <c r="K86" s="29"/>
      <c r="L86" s="29"/>
      <c r="M86" s="3"/>
      <c r="N86" s="371"/>
      <c r="O86" s="372"/>
      <c r="P86" s="373"/>
      <c r="Q86" s="374"/>
      <c r="R86" s="374"/>
      <c r="S86" s="374"/>
      <c r="T86" s="374"/>
      <c r="U86" s="375"/>
      <c r="V86" s="1"/>
      <c r="W86" s="29"/>
      <c r="X86" s="222"/>
      <c r="Y86" s="223"/>
      <c r="Z86" s="223"/>
      <c r="AA86" s="223"/>
      <c r="AB86" s="224"/>
      <c r="AC86" s="51"/>
      <c r="AD86" s="51"/>
      <c r="AE86" s="51"/>
      <c r="AF86" s="52"/>
    </row>
    <row r="87" spans="1:32" ht="37.5" customHeight="1" x14ac:dyDescent="0.25">
      <c r="A87" s="62"/>
      <c r="B87" s="35"/>
      <c r="C87" s="29"/>
      <c r="D87" s="29"/>
      <c r="E87" s="222"/>
      <c r="F87" s="223"/>
      <c r="G87" s="223"/>
      <c r="H87" s="223"/>
      <c r="I87" s="224"/>
      <c r="J87" s="29"/>
      <c r="K87" s="29"/>
      <c r="L87" s="29"/>
      <c r="M87" s="3"/>
      <c r="N87" s="371"/>
      <c r="O87" s="372"/>
      <c r="P87" s="373"/>
      <c r="Q87" s="374"/>
      <c r="R87" s="374"/>
      <c r="S87" s="374"/>
      <c r="T87" s="374"/>
      <c r="U87" s="375"/>
      <c r="V87" s="1"/>
      <c r="W87" s="29"/>
      <c r="X87" s="222"/>
      <c r="Y87" s="223"/>
      <c r="Z87" s="223"/>
      <c r="AA87" s="223"/>
      <c r="AB87" s="224"/>
      <c r="AC87" s="51"/>
      <c r="AD87" s="51"/>
      <c r="AE87" s="51"/>
      <c r="AF87" s="52"/>
    </row>
    <row r="88" spans="1:32" ht="37.5" customHeight="1" x14ac:dyDescent="0.25">
      <c r="A88" s="62"/>
      <c r="B88" s="35"/>
      <c r="C88" s="29"/>
      <c r="D88" s="29"/>
      <c r="E88" s="222"/>
      <c r="F88" s="223"/>
      <c r="G88" s="223"/>
      <c r="H88" s="223"/>
      <c r="I88" s="224"/>
      <c r="J88" s="29"/>
      <c r="K88" s="29"/>
      <c r="L88" s="29"/>
      <c r="M88" s="3"/>
      <c r="N88" s="371"/>
      <c r="O88" s="372"/>
      <c r="P88" s="373"/>
      <c r="Q88" s="374"/>
      <c r="R88" s="374"/>
      <c r="S88" s="374"/>
      <c r="T88" s="374"/>
      <c r="U88" s="375"/>
      <c r="V88" s="1"/>
      <c r="W88" s="29"/>
      <c r="X88" s="222"/>
      <c r="Y88" s="223"/>
      <c r="Z88" s="223"/>
      <c r="AA88" s="223"/>
      <c r="AB88" s="224"/>
      <c r="AC88" s="51"/>
      <c r="AD88" s="51"/>
      <c r="AE88" s="51"/>
      <c r="AF88" s="52"/>
    </row>
    <row r="89" spans="1:32" ht="37.5" customHeight="1" thickBot="1" x14ac:dyDescent="0.3">
      <c r="A89" s="88"/>
      <c r="B89" s="89"/>
      <c r="C89" s="90"/>
      <c r="D89" s="90"/>
      <c r="E89" s="85"/>
      <c r="F89" s="86"/>
      <c r="G89" s="86"/>
      <c r="H89" s="86"/>
      <c r="I89" s="87"/>
      <c r="J89" s="90"/>
      <c r="K89" s="90"/>
      <c r="L89" s="90"/>
      <c r="M89" s="91"/>
      <c r="N89" s="371"/>
      <c r="O89" s="372"/>
      <c r="P89" s="373"/>
      <c r="Q89" s="374"/>
      <c r="R89" s="374"/>
      <c r="S89" s="374"/>
      <c r="T89" s="374"/>
      <c r="U89" s="375"/>
      <c r="V89" s="1"/>
      <c r="W89" s="29"/>
      <c r="X89" s="222"/>
      <c r="Y89" s="223"/>
      <c r="Z89" s="223"/>
      <c r="AA89" s="223"/>
      <c r="AB89" s="224"/>
      <c r="AC89" s="51"/>
      <c r="AD89" s="92"/>
      <c r="AE89" s="92"/>
      <c r="AF89" s="93"/>
    </row>
    <row r="90" spans="1:32" ht="27" customHeight="1" thickBot="1" x14ac:dyDescent="0.3">
      <c r="A90" s="427" t="s">
        <v>20</v>
      </c>
      <c r="B90" s="428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5"/>
      <c r="N90" s="429" t="s">
        <v>23</v>
      </c>
      <c r="O90" s="430"/>
      <c r="P90" s="430"/>
      <c r="Q90" s="430"/>
      <c r="R90" s="430"/>
      <c r="S90" s="430"/>
      <c r="T90" s="430"/>
      <c r="U90" s="430"/>
      <c r="V90" s="430"/>
      <c r="W90" s="430"/>
      <c r="X90" s="430"/>
      <c r="Y90" s="430"/>
      <c r="Z90" s="430"/>
      <c r="AA90" s="430"/>
      <c r="AB90" s="431"/>
      <c r="AC90" s="84"/>
      <c r="AD90" s="412"/>
      <c r="AE90" s="413"/>
      <c r="AF90" s="414"/>
    </row>
    <row r="91" spans="1:32" ht="23.25" customHeight="1" x14ac:dyDescent="0.25">
      <c r="A91" s="96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8"/>
    </row>
    <row r="92" spans="1:32" ht="23.25" customHeight="1" x14ac:dyDescent="0.25">
      <c r="A92" s="99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1"/>
    </row>
    <row r="93" spans="1:32" ht="23.25" customHeight="1" x14ac:dyDescent="0.25">
      <c r="A93" s="102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4"/>
    </row>
    <row r="94" spans="1:32" ht="23.25" customHeight="1" x14ac:dyDescent="0.25">
      <c r="A94" s="99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1"/>
    </row>
    <row r="95" spans="1:32" ht="23.25" customHeight="1" x14ac:dyDescent="0.25">
      <c r="A95" s="102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4"/>
    </row>
    <row r="96" spans="1:32" ht="23.25" customHeight="1" x14ac:dyDescent="0.25">
      <c r="A96" s="99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1"/>
    </row>
    <row r="97" spans="1:32" ht="23.25" customHeight="1" x14ac:dyDescent="0.25">
      <c r="A97" s="102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4"/>
    </row>
    <row r="98" spans="1:32" ht="23.25" customHeight="1" x14ac:dyDescent="0.25">
      <c r="A98" s="99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1"/>
    </row>
    <row r="99" spans="1:32" ht="23.25" customHeight="1" x14ac:dyDescent="0.25">
      <c r="A99" s="102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/>
    </row>
    <row r="100" spans="1:32" ht="23.25" customHeight="1" x14ac:dyDescent="0.25">
      <c r="A100" s="99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1"/>
    </row>
    <row r="101" spans="1:32" ht="23.25" customHeight="1" x14ac:dyDescent="0.25">
      <c r="A101" s="102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4"/>
    </row>
    <row r="102" spans="1:32" ht="23.25" customHeight="1" x14ac:dyDescent="0.25">
      <c r="A102" s="99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1"/>
    </row>
    <row r="103" spans="1:32" ht="23.25" customHeight="1" x14ac:dyDescent="0.25">
      <c r="A103" s="102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4"/>
    </row>
    <row r="104" spans="1:32" ht="23.25" customHeight="1" x14ac:dyDescent="0.25">
      <c r="A104" s="99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1"/>
    </row>
    <row r="105" spans="1:32" ht="23.25" customHeight="1" x14ac:dyDescent="0.25">
      <c r="A105" s="102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4"/>
    </row>
    <row r="106" spans="1:32" ht="23.25" customHeight="1" x14ac:dyDescent="0.25">
      <c r="A106" s="99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1"/>
    </row>
    <row r="107" spans="1:32" s="76" customFormat="1" ht="23.25" customHeight="1" x14ac:dyDescent="0.25">
      <c r="A107" s="102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4"/>
    </row>
    <row r="108" spans="1:32" s="76" customFormat="1" ht="23.25" customHeight="1" x14ac:dyDescent="0.25">
      <c r="A108" s="99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1"/>
    </row>
    <row r="109" spans="1:32" s="76" customFormat="1" ht="23.25" customHeight="1" x14ac:dyDescent="0.25">
      <c r="A109" s="102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4"/>
    </row>
    <row r="110" spans="1:32" s="76" customFormat="1" ht="23.25" customHeight="1" x14ac:dyDescent="0.25">
      <c r="A110" s="99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1"/>
    </row>
    <row r="111" spans="1:32" s="76" customFormat="1" ht="23.25" customHeight="1" x14ac:dyDescent="0.25">
      <c r="A111" s="102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4"/>
    </row>
    <row r="112" spans="1:32" ht="23.25" customHeight="1" x14ac:dyDescent="0.25">
      <c r="A112" s="99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1"/>
    </row>
    <row r="113" spans="1:32" ht="23.25" customHeight="1" x14ac:dyDescent="0.25">
      <c r="A113" s="102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4"/>
    </row>
    <row r="114" spans="1:32" ht="23.25" customHeight="1" x14ac:dyDescent="0.25">
      <c r="A114" s="99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1"/>
    </row>
    <row r="115" spans="1:32" ht="23.25" customHeight="1" x14ac:dyDescent="0.25">
      <c r="A115" s="105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8"/>
    </row>
    <row r="116" spans="1:32" ht="23.25" customHeight="1" x14ac:dyDescent="0.25">
      <c r="A116" s="105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8"/>
    </row>
    <row r="117" spans="1:32" ht="23.25" customHeight="1" x14ac:dyDescent="0.25">
      <c r="A117" s="102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4"/>
    </row>
    <row r="118" spans="1:32" ht="23.25" customHeight="1" x14ac:dyDescent="0.25">
      <c r="A118" s="99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1"/>
    </row>
    <row r="119" spans="1:32" ht="23.25" customHeight="1" x14ac:dyDescent="0.25">
      <c r="A119" s="102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4"/>
    </row>
    <row r="120" spans="1:32" ht="23.25" customHeight="1" x14ac:dyDescent="0.25">
      <c r="A120" s="99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1"/>
    </row>
    <row r="121" spans="1:32" ht="23.25" customHeight="1" x14ac:dyDescent="0.25">
      <c r="A121" s="102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4"/>
    </row>
    <row r="122" spans="1:32" ht="23.25" customHeight="1" x14ac:dyDescent="0.25">
      <c r="A122" s="99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1"/>
    </row>
    <row r="123" spans="1:32" ht="23.25" customHeight="1" x14ac:dyDescent="0.25">
      <c r="A123" s="102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4"/>
    </row>
    <row r="124" spans="1:32" ht="23.25" customHeight="1" thickBot="1" x14ac:dyDescent="0.3">
      <c r="A124" s="106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8"/>
    </row>
    <row r="125" spans="1:32" ht="42" customHeight="1" x14ac:dyDescent="0.25">
      <c r="A125" s="415" t="s">
        <v>52</v>
      </c>
      <c r="B125" s="416"/>
      <c r="C125" s="416"/>
      <c r="D125" s="416"/>
      <c r="E125" s="416"/>
      <c r="F125" s="416"/>
      <c r="G125" s="416"/>
      <c r="H125" s="416"/>
      <c r="I125" s="416"/>
      <c r="J125" s="416"/>
      <c r="K125" s="416"/>
      <c r="L125" s="416"/>
      <c r="M125" s="416"/>
      <c r="N125" s="416" t="s">
        <v>53</v>
      </c>
      <c r="O125" s="416"/>
      <c r="P125" s="416"/>
      <c r="Q125" s="416"/>
      <c r="R125" s="416"/>
      <c r="S125" s="416"/>
      <c r="T125" s="416"/>
      <c r="U125" s="416"/>
      <c r="V125" s="416"/>
      <c r="W125" s="416"/>
      <c r="X125" s="416"/>
      <c r="Y125" s="416"/>
      <c r="Z125" s="416"/>
      <c r="AA125" s="416"/>
      <c r="AB125" s="416"/>
      <c r="AC125" s="416"/>
      <c r="AD125" s="416"/>
      <c r="AE125" s="416"/>
      <c r="AF125" s="417"/>
    </row>
    <row r="126" spans="1:32" ht="39.75" customHeight="1" x14ac:dyDescent="0.25">
      <c r="A126" s="418" t="s">
        <v>54</v>
      </c>
      <c r="B126" s="419"/>
      <c r="C126" s="419"/>
      <c r="D126" s="419"/>
      <c r="E126" s="419"/>
      <c r="F126" s="419"/>
      <c r="G126" s="419"/>
      <c r="H126" s="419"/>
      <c r="I126" s="419"/>
      <c r="J126" s="419"/>
      <c r="K126" s="419"/>
      <c r="L126" s="419"/>
      <c r="M126" s="419"/>
      <c r="N126" s="419" t="s">
        <v>55</v>
      </c>
      <c r="O126" s="419"/>
      <c r="P126" s="419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  <c r="AA126" s="419"/>
      <c r="AB126" s="419"/>
      <c r="AC126" s="419"/>
      <c r="AD126" s="419"/>
      <c r="AE126" s="419"/>
      <c r="AF126" s="420"/>
    </row>
    <row r="127" spans="1:32" ht="50.25" customHeight="1" x14ac:dyDescent="0.25">
      <c r="A127" s="418" t="s">
        <v>86</v>
      </c>
      <c r="B127" s="419"/>
      <c r="C127" s="419"/>
      <c r="D127" s="419"/>
      <c r="E127" s="421"/>
      <c r="F127" s="421"/>
      <c r="G127" s="421"/>
      <c r="H127" s="421"/>
      <c r="I127" s="421"/>
      <c r="J127" s="421"/>
      <c r="K127" s="421"/>
      <c r="L127" s="421"/>
      <c r="M127" s="421"/>
      <c r="N127" s="421"/>
      <c r="O127" s="421"/>
      <c r="P127" s="421"/>
      <c r="Q127" s="421"/>
      <c r="R127" s="421"/>
      <c r="S127" s="421"/>
      <c r="T127" s="421"/>
      <c r="U127" s="421"/>
      <c r="V127" s="421"/>
      <c r="W127" s="421"/>
      <c r="X127" s="421"/>
      <c r="Y127" s="421"/>
      <c r="Z127" s="421"/>
      <c r="AA127" s="421"/>
      <c r="AB127" s="421"/>
      <c r="AC127" s="421"/>
      <c r="AD127" s="421"/>
      <c r="AE127" s="421"/>
      <c r="AF127" s="422"/>
    </row>
    <row r="128" spans="1:32" ht="74.25" customHeight="1" x14ac:dyDescent="0.25">
      <c r="A128" s="423" t="s">
        <v>19</v>
      </c>
      <c r="B128" s="424"/>
      <c r="C128" s="424"/>
      <c r="D128" s="424"/>
      <c r="E128" s="425"/>
      <c r="F128" s="425"/>
      <c r="G128" s="425"/>
      <c r="H128" s="425"/>
      <c r="I128" s="425"/>
      <c r="J128" s="425"/>
      <c r="K128" s="425"/>
      <c r="L128" s="425"/>
      <c r="M128" s="425"/>
      <c r="N128" s="425"/>
      <c r="O128" s="425"/>
      <c r="P128" s="425"/>
      <c r="Q128" s="425"/>
      <c r="R128" s="425"/>
      <c r="S128" s="425"/>
      <c r="T128" s="425"/>
      <c r="U128" s="425"/>
      <c r="V128" s="425"/>
      <c r="W128" s="425"/>
      <c r="X128" s="425"/>
      <c r="Y128" s="425"/>
      <c r="Z128" s="425"/>
      <c r="AA128" s="425"/>
      <c r="AB128" s="425"/>
      <c r="AC128" s="425"/>
      <c r="AD128" s="425"/>
      <c r="AE128" s="425"/>
      <c r="AF128" s="426"/>
    </row>
    <row r="129" spans="1:16384" s="76" customFormat="1" ht="65.25" customHeight="1" thickBot="1" x14ac:dyDescent="0.3">
      <c r="A129" s="461" t="s">
        <v>147</v>
      </c>
      <c r="B129" s="462"/>
      <c r="C129" s="462"/>
      <c r="D129" s="462"/>
      <c r="E129" s="462"/>
      <c r="F129" s="462"/>
      <c r="G129" s="462"/>
      <c r="H129" s="462"/>
      <c r="I129" s="462"/>
      <c r="J129" s="462"/>
      <c r="K129" s="462"/>
      <c r="L129" s="462"/>
      <c r="M129" s="462"/>
      <c r="N129" s="462"/>
      <c r="O129" s="462"/>
      <c r="P129" s="462"/>
      <c r="Q129" s="462"/>
      <c r="R129" s="462"/>
      <c r="S129" s="462"/>
      <c r="T129" s="462"/>
      <c r="U129" s="462"/>
      <c r="V129" s="462"/>
      <c r="W129" s="462"/>
      <c r="X129" s="462"/>
      <c r="Y129" s="462"/>
      <c r="Z129" s="462"/>
      <c r="AA129" s="462"/>
      <c r="AB129" s="462"/>
      <c r="AC129" s="462"/>
      <c r="AD129" s="462"/>
      <c r="AE129" s="462"/>
      <c r="AF129" s="463"/>
    </row>
    <row r="130" spans="1:16384" ht="23.25" customHeight="1" x14ac:dyDescent="0.25">
      <c r="A130" s="99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1"/>
    </row>
    <row r="131" spans="1:16384" s="46" customFormat="1" ht="18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10"/>
      <c r="K131" s="410"/>
      <c r="L131" s="410"/>
      <c r="M131" s="410"/>
      <c r="N131" s="410"/>
      <c r="O131" s="410"/>
      <c r="P131" s="410"/>
      <c r="Q131" s="410"/>
      <c r="R131" s="410"/>
      <c r="S131" s="410"/>
      <c r="T131" s="410"/>
      <c r="U131" s="410"/>
      <c r="V131" s="410"/>
      <c r="W131" s="410"/>
      <c r="X131" s="410"/>
      <c r="Y131" s="410"/>
      <c r="Z131" s="410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  <c r="DC131" s="77"/>
      <c r="DD131" s="77"/>
      <c r="DE131" s="77"/>
      <c r="DF131" s="77"/>
      <c r="DG131" s="77"/>
      <c r="DH131" s="77"/>
      <c r="DI131" s="77"/>
      <c r="DJ131" s="77"/>
      <c r="DK131" s="77"/>
      <c r="DL131" s="77"/>
      <c r="DM131" s="77"/>
      <c r="DN131" s="77"/>
      <c r="DO131" s="77"/>
      <c r="DP131" s="77"/>
      <c r="DQ131" s="77"/>
      <c r="DR131" s="77"/>
      <c r="DS131" s="77"/>
      <c r="DT131" s="77"/>
      <c r="DU131" s="77"/>
      <c r="DV131" s="77"/>
      <c r="DW131" s="77"/>
      <c r="DX131" s="77"/>
      <c r="DY131" s="77"/>
      <c r="DZ131" s="77"/>
      <c r="EA131" s="77"/>
      <c r="EB131" s="77"/>
      <c r="EC131" s="77"/>
      <c r="ED131" s="77"/>
      <c r="EE131" s="77"/>
      <c r="EF131" s="77"/>
      <c r="EG131" s="77"/>
      <c r="EH131" s="77"/>
      <c r="EI131" s="77"/>
      <c r="EJ131" s="77"/>
      <c r="EK131" s="77"/>
      <c r="EL131" s="77"/>
      <c r="EM131" s="77"/>
      <c r="EN131" s="77"/>
      <c r="EO131" s="77"/>
      <c r="EP131" s="77"/>
      <c r="EQ131" s="77"/>
      <c r="ER131" s="77"/>
      <c r="ES131" s="77"/>
      <c r="ET131" s="77"/>
      <c r="EU131" s="77"/>
      <c r="EV131" s="77"/>
      <c r="EW131" s="77"/>
      <c r="EX131" s="77"/>
      <c r="EY131" s="77"/>
      <c r="EZ131" s="77"/>
      <c r="FA131" s="77"/>
      <c r="FB131" s="77"/>
      <c r="FC131" s="77"/>
      <c r="FD131" s="77"/>
      <c r="FE131" s="77"/>
      <c r="FF131" s="77"/>
      <c r="FG131" s="77"/>
      <c r="FH131" s="77"/>
      <c r="FI131" s="77"/>
      <c r="FJ131" s="77"/>
      <c r="FK131" s="77"/>
      <c r="FL131" s="77"/>
      <c r="FM131" s="77"/>
      <c r="FN131" s="77"/>
      <c r="FO131" s="77"/>
      <c r="FP131" s="77"/>
      <c r="FQ131" s="77"/>
      <c r="FR131" s="77"/>
      <c r="FS131" s="77"/>
      <c r="FT131" s="77"/>
      <c r="FU131" s="77"/>
      <c r="FV131" s="77"/>
      <c r="FW131" s="77"/>
      <c r="FX131" s="77"/>
      <c r="FY131" s="77"/>
      <c r="FZ131" s="77"/>
      <c r="GA131" s="77"/>
      <c r="GB131" s="77"/>
      <c r="GC131" s="77"/>
      <c r="GD131" s="77"/>
      <c r="GE131" s="77"/>
      <c r="GF131" s="77"/>
      <c r="GG131" s="77"/>
      <c r="GH131" s="77"/>
      <c r="GI131" s="77"/>
      <c r="GJ131" s="77"/>
      <c r="GK131" s="77"/>
      <c r="GL131" s="77"/>
      <c r="GM131" s="77"/>
      <c r="GN131" s="77"/>
      <c r="GO131" s="77"/>
      <c r="GP131" s="77"/>
      <c r="GQ131" s="77"/>
      <c r="GR131" s="77"/>
      <c r="GS131" s="77"/>
      <c r="GT131" s="77"/>
      <c r="GU131" s="77"/>
      <c r="GV131" s="77"/>
      <c r="GW131" s="77"/>
      <c r="GX131" s="77"/>
      <c r="GY131" s="77"/>
      <c r="GZ131" s="77"/>
      <c r="HA131" s="77"/>
      <c r="HB131" s="77"/>
      <c r="HC131" s="77"/>
      <c r="HD131" s="77"/>
      <c r="HE131" s="77"/>
      <c r="HF131" s="77"/>
      <c r="HG131" s="77"/>
      <c r="HH131" s="77"/>
      <c r="HI131" s="77"/>
      <c r="HJ131" s="77"/>
      <c r="HK131" s="77"/>
      <c r="HL131" s="77"/>
      <c r="HM131" s="77"/>
      <c r="HN131" s="77"/>
      <c r="HO131" s="77"/>
      <c r="HP131" s="77"/>
      <c r="HQ131" s="77"/>
      <c r="HR131" s="77"/>
      <c r="HS131" s="77"/>
      <c r="HT131" s="77"/>
      <c r="HU131" s="77"/>
      <c r="HV131" s="77"/>
      <c r="HW131" s="77"/>
      <c r="HX131" s="77"/>
      <c r="HY131" s="77"/>
      <c r="HZ131" s="77"/>
      <c r="IA131" s="77"/>
      <c r="IB131" s="77"/>
      <c r="IC131" s="77"/>
      <c r="ID131" s="77"/>
      <c r="IE131" s="77"/>
      <c r="IF131" s="77"/>
      <c r="IG131" s="77"/>
      <c r="IH131" s="77"/>
      <c r="II131" s="77"/>
      <c r="IJ131" s="77"/>
      <c r="IK131" s="77"/>
      <c r="IL131" s="77"/>
      <c r="IM131" s="77"/>
      <c r="IN131" s="77"/>
      <c r="IO131" s="77"/>
      <c r="IP131" s="77"/>
      <c r="IQ131" s="77"/>
      <c r="IR131" s="77"/>
      <c r="IS131" s="77"/>
      <c r="IT131" s="77"/>
      <c r="IU131" s="77"/>
      <c r="IV131" s="77"/>
      <c r="IW131" s="77"/>
      <c r="IX131" s="77"/>
      <c r="IY131" s="77"/>
      <c r="IZ131" s="77"/>
      <c r="JA131" s="77"/>
      <c r="JB131" s="77"/>
      <c r="JC131" s="77"/>
      <c r="JD131" s="77"/>
      <c r="JE131" s="77"/>
      <c r="JF131" s="77"/>
      <c r="JG131" s="77"/>
      <c r="JH131" s="77"/>
      <c r="JI131" s="77"/>
      <c r="JJ131" s="77"/>
      <c r="JK131" s="77"/>
      <c r="JL131" s="77"/>
      <c r="JM131" s="77"/>
      <c r="JN131" s="77"/>
      <c r="JO131" s="77"/>
      <c r="JP131" s="77"/>
      <c r="JQ131" s="77"/>
      <c r="JR131" s="77"/>
      <c r="JS131" s="77"/>
      <c r="JT131" s="77"/>
      <c r="JU131" s="77"/>
      <c r="JV131" s="77"/>
      <c r="JW131" s="77"/>
      <c r="JX131" s="77"/>
      <c r="JY131" s="77"/>
      <c r="JZ131" s="77"/>
      <c r="KA131" s="77"/>
      <c r="KB131" s="77"/>
      <c r="KC131" s="77"/>
      <c r="KD131" s="77"/>
      <c r="KE131" s="77"/>
      <c r="KF131" s="77"/>
      <c r="KG131" s="77"/>
      <c r="KH131" s="77"/>
      <c r="KI131" s="77"/>
      <c r="KJ131" s="77"/>
      <c r="KK131" s="77"/>
      <c r="KL131" s="77"/>
      <c r="KM131" s="77"/>
      <c r="KN131" s="77"/>
      <c r="KO131" s="77"/>
      <c r="KP131" s="77"/>
      <c r="KQ131" s="77"/>
      <c r="KR131" s="77"/>
      <c r="KS131" s="77"/>
      <c r="KT131" s="77"/>
      <c r="KU131" s="77"/>
      <c r="KV131" s="77"/>
      <c r="KW131" s="77"/>
      <c r="KX131" s="77"/>
      <c r="KY131" s="77"/>
      <c r="KZ131" s="77"/>
      <c r="LA131" s="77"/>
      <c r="LB131" s="77"/>
      <c r="LC131" s="77"/>
      <c r="LD131" s="77"/>
      <c r="LE131" s="77"/>
      <c r="LF131" s="77"/>
      <c r="LG131" s="77"/>
      <c r="LH131" s="77"/>
      <c r="LI131" s="77"/>
      <c r="LJ131" s="77"/>
      <c r="LK131" s="77"/>
      <c r="LL131" s="77"/>
      <c r="LM131" s="77"/>
      <c r="LN131" s="77"/>
      <c r="LO131" s="77"/>
      <c r="LP131" s="77"/>
      <c r="LQ131" s="77"/>
      <c r="LR131" s="77"/>
      <c r="LS131" s="77"/>
      <c r="LT131" s="77"/>
      <c r="LU131" s="77"/>
      <c r="LV131" s="77"/>
      <c r="LW131" s="77"/>
      <c r="LX131" s="77"/>
      <c r="LY131" s="77"/>
      <c r="LZ131" s="77"/>
      <c r="MA131" s="77"/>
      <c r="MB131" s="77"/>
      <c r="MC131" s="77"/>
      <c r="MD131" s="77"/>
      <c r="ME131" s="77"/>
      <c r="MF131" s="77"/>
      <c r="MG131" s="77"/>
      <c r="MH131" s="77"/>
      <c r="MI131" s="77"/>
      <c r="MJ131" s="77"/>
      <c r="MK131" s="77"/>
      <c r="ML131" s="77"/>
      <c r="MM131" s="77"/>
      <c r="MN131" s="77"/>
      <c r="MO131" s="77"/>
      <c r="MP131" s="77"/>
      <c r="MQ131" s="77"/>
      <c r="MR131" s="77"/>
      <c r="MS131" s="77"/>
      <c r="MT131" s="77"/>
      <c r="MU131" s="77"/>
      <c r="MV131" s="77"/>
      <c r="MW131" s="77"/>
      <c r="MX131" s="77"/>
      <c r="MY131" s="77"/>
      <c r="MZ131" s="77"/>
      <c r="NA131" s="77"/>
      <c r="NB131" s="77"/>
      <c r="NC131" s="77"/>
      <c r="ND131" s="77"/>
      <c r="NE131" s="77"/>
      <c r="NF131" s="77"/>
      <c r="NG131" s="77"/>
      <c r="NH131" s="77"/>
      <c r="NI131" s="77"/>
      <c r="NJ131" s="77"/>
      <c r="NK131" s="77"/>
      <c r="NL131" s="77"/>
      <c r="NM131" s="77"/>
      <c r="NN131" s="77"/>
      <c r="NO131" s="77"/>
      <c r="NP131" s="77"/>
      <c r="NQ131" s="77"/>
      <c r="NR131" s="77"/>
      <c r="NS131" s="77"/>
      <c r="NT131" s="77"/>
      <c r="NU131" s="77"/>
      <c r="NV131" s="77"/>
      <c r="NW131" s="77"/>
      <c r="NX131" s="77"/>
      <c r="NY131" s="77"/>
      <c r="NZ131" s="77"/>
      <c r="OA131" s="77"/>
      <c r="OB131" s="77"/>
      <c r="OC131" s="77"/>
      <c r="OD131" s="77"/>
      <c r="OE131" s="77"/>
      <c r="OF131" s="77"/>
      <c r="OG131" s="77"/>
      <c r="OH131" s="77"/>
      <c r="OI131" s="77"/>
      <c r="OJ131" s="77"/>
      <c r="OK131" s="77"/>
      <c r="OL131" s="77"/>
      <c r="OM131" s="77"/>
      <c r="ON131" s="77"/>
      <c r="OO131" s="77"/>
      <c r="OP131" s="77"/>
      <c r="OQ131" s="77"/>
      <c r="OR131" s="77"/>
      <c r="OS131" s="77"/>
      <c r="OT131" s="77"/>
      <c r="OU131" s="77"/>
      <c r="OV131" s="77"/>
      <c r="OW131" s="77"/>
      <c r="OX131" s="77"/>
      <c r="OY131" s="77"/>
      <c r="OZ131" s="77"/>
      <c r="PA131" s="77"/>
      <c r="PB131" s="77"/>
      <c r="PC131" s="77"/>
      <c r="PD131" s="77"/>
      <c r="PE131" s="77"/>
      <c r="PF131" s="77"/>
      <c r="PG131" s="77"/>
      <c r="PH131" s="77"/>
      <c r="PI131" s="77"/>
      <c r="PJ131" s="77"/>
      <c r="PK131" s="77"/>
      <c r="PL131" s="77"/>
      <c r="PM131" s="77"/>
      <c r="PN131" s="77"/>
      <c r="PO131" s="77"/>
      <c r="PP131" s="77"/>
      <c r="PQ131" s="77"/>
      <c r="PR131" s="77"/>
      <c r="PS131" s="77"/>
      <c r="PT131" s="77"/>
      <c r="PU131" s="77"/>
      <c r="PV131" s="77"/>
      <c r="PW131" s="77"/>
      <c r="PX131" s="77"/>
      <c r="PY131" s="77"/>
      <c r="PZ131" s="77"/>
      <c r="QA131" s="77"/>
      <c r="QB131" s="77"/>
      <c r="QC131" s="77"/>
      <c r="QD131" s="77"/>
      <c r="QE131" s="77"/>
      <c r="QF131" s="77"/>
      <c r="QG131" s="77"/>
      <c r="QH131" s="77"/>
      <c r="QI131" s="77"/>
      <c r="QJ131" s="77"/>
      <c r="QK131" s="77"/>
      <c r="QL131" s="77"/>
      <c r="QM131" s="77"/>
      <c r="QN131" s="77"/>
      <c r="QO131" s="77"/>
      <c r="QP131" s="77"/>
      <c r="QQ131" s="77"/>
      <c r="QR131" s="77"/>
      <c r="QS131" s="77"/>
      <c r="QT131" s="77"/>
      <c r="QU131" s="77"/>
      <c r="QV131" s="77"/>
      <c r="QW131" s="77"/>
      <c r="QX131" s="77"/>
      <c r="QY131" s="77"/>
      <c r="QZ131" s="77"/>
      <c r="RA131" s="77"/>
      <c r="RB131" s="77"/>
      <c r="RC131" s="77"/>
      <c r="RD131" s="77"/>
      <c r="RE131" s="77"/>
      <c r="RF131" s="77"/>
      <c r="RG131" s="77"/>
      <c r="RH131" s="77"/>
      <c r="RI131" s="77"/>
      <c r="RJ131" s="77"/>
      <c r="RK131" s="77"/>
      <c r="RL131" s="77"/>
      <c r="RM131" s="77"/>
      <c r="RN131" s="77"/>
      <c r="RO131" s="77"/>
      <c r="RP131" s="77"/>
      <c r="RQ131" s="77"/>
      <c r="RR131" s="77"/>
      <c r="RS131" s="77"/>
      <c r="RT131" s="77"/>
      <c r="RU131" s="77"/>
      <c r="RV131" s="77"/>
      <c r="RW131" s="77"/>
      <c r="RX131" s="77"/>
      <c r="RY131" s="77"/>
      <c r="RZ131" s="77"/>
      <c r="SA131" s="77"/>
      <c r="SB131" s="77"/>
      <c r="SC131" s="77"/>
      <c r="SD131" s="77"/>
      <c r="SE131" s="77"/>
      <c r="SF131" s="77"/>
      <c r="SG131" s="77"/>
      <c r="SH131" s="77"/>
      <c r="SI131" s="77"/>
      <c r="SJ131" s="77"/>
      <c r="SK131" s="77"/>
      <c r="SL131" s="77"/>
      <c r="SM131" s="77"/>
      <c r="SN131" s="77"/>
      <c r="SO131" s="77"/>
      <c r="SP131" s="77"/>
      <c r="SQ131" s="77"/>
      <c r="SR131" s="77"/>
      <c r="SS131" s="77"/>
      <c r="ST131" s="77"/>
      <c r="SU131" s="77"/>
      <c r="SV131" s="77"/>
      <c r="SW131" s="77"/>
      <c r="SX131" s="77"/>
      <c r="SY131" s="77"/>
      <c r="SZ131" s="77"/>
      <c r="TA131" s="77"/>
      <c r="TB131" s="77"/>
      <c r="TC131" s="77"/>
      <c r="TD131" s="77"/>
      <c r="TE131" s="77"/>
      <c r="TF131" s="77"/>
      <c r="TG131" s="77"/>
      <c r="TH131" s="77"/>
      <c r="TI131" s="77"/>
      <c r="TJ131" s="77"/>
      <c r="TK131" s="77"/>
      <c r="TL131" s="77"/>
      <c r="TM131" s="77"/>
      <c r="TN131" s="77"/>
      <c r="TO131" s="77"/>
      <c r="TP131" s="77"/>
      <c r="TQ131" s="77"/>
      <c r="TR131" s="77"/>
      <c r="TS131" s="77"/>
      <c r="TT131" s="77"/>
      <c r="TU131" s="77"/>
      <c r="TV131" s="77"/>
      <c r="TW131" s="77"/>
      <c r="TX131" s="77"/>
      <c r="TY131" s="77"/>
      <c r="TZ131" s="77"/>
      <c r="UA131" s="77"/>
      <c r="UB131" s="77"/>
      <c r="UC131" s="77"/>
      <c r="UD131" s="77"/>
      <c r="UE131" s="77"/>
      <c r="UF131" s="77"/>
      <c r="UG131" s="77"/>
      <c r="UH131" s="77"/>
      <c r="UI131" s="77"/>
      <c r="UJ131" s="77"/>
      <c r="UK131" s="77"/>
      <c r="UL131" s="77"/>
      <c r="UM131" s="77"/>
      <c r="UN131" s="77"/>
      <c r="UO131" s="77"/>
      <c r="UP131" s="77"/>
      <c r="UQ131" s="77"/>
      <c r="UR131" s="77"/>
      <c r="US131" s="77"/>
      <c r="UT131" s="77"/>
      <c r="UU131" s="77"/>
      <c r="UV131" s="77"/>
      <c r="UW131" s="77"/>
      <c r="UX131" s="77"/>
      <c r="UY131" s="77"/>
      <c r="UZ131" s="77"/>
      <c r="VA131" s="77"/>
      <c r="VB131" s="77"/>
      <c r="VC131" s="77"/>
      <c r="VD131" s="77"/>
      <c r="VE131" s="77"/>
      <c r="VF131" s="77"/>
      <c r="VG131" s="77"/>
      <c r="VH131" s="77"/>
      <c r="VI131" s="77"/>
      <c r="VJ131" s="77"/>
      <c r="VK131" s="77"/>
      <c r="VL131" s="77"/>
      <c r="VM131" s="77"/>
      <c r="VN131" s="77"/>
      <c r="VO131" s="77"/>
      <c r="VP131" s="77"/>
      <c r="VQ131" s="77"/>
      <c r="VR131" s="77"/>
      <c r="VS131" s="77"/>
      <c r="VT131" s="77"/>
      <c r="VU131" s="77"/>
      <c r="VV131" s="77"/>
      <c r="VW131" s="77"/>
      <c r="VX131" s="77"/>
      <c r="VY131" s="77"/>
      <c r="VZ131" s="77"/>
      <c r="WA131" s="77"/>
      <c r="WB131" s="77"/>
      <c r="WC131" s="77"/>
      <c r="WD131" s="77"/>
      <c r="WE131" s="77"/>
      <c r="WF131" s="77"/>
      <c r="WG131" s="77"/>
      <c r="WH131" s="77"/>
      <c r="WI131" s="77"/>
      <c r="WJ131" s="77"/>
      <c r="WK131" s="77"/>
      <c r="WL131" s="77"/>
      <c r="WM131" s="77"/>
      <c r="WN131" s="77"/>
      <c r="WO131" s="77"/>
      <c r="WP131" s="77"/>
      <c r="WQ131" s="77"/>
      <c r="WR131" s="77"/>
      <c r="WS131" s="77"/>
      <c r="WT131" s="77"/>
      <c r="WU131" s="77"/>
      <c r="WV131" s="77"/>
      <c r="WW131" s="77"/>
      <c r="WX131" s="77"/>
      <c r="WY131" s="77"/>
      <c r="WZ131" s="77"/>
      <c r="XA131" s="77"/>
      <c r="XB131" s="77"/>
      <c r="XC131" s="77"/>
      <c r="XD131" s="77"/>
      <c r="XE131" s="77"/>
      <c r="XF131" s="77"/>
      <c r="XG131" s="77"/>
      <c r="XH131" s="77"/>
      <c r="XI131" s="77"/>
      <c r="XJ131" s="77"/>
      <c r="XK131" s="77"/>
      <c r="XL131" s="77"/>
      <c r="XM131" s="77"/>
      <c r="XN131" s="77"/>
      <c r="XO131" s="77"/>
      <c r="XP131" s="77"/>
      <c r="XQ131" s="77"/>
      <c r="XR131" s="77"/>
      <c r="XS131" s="77"/>
      <c r="XT131" s="77"/>
      <c r="XU131" s="77"/>
      <c r="XV131" s="77"/>
      <c r="XW131" s="77"/>
      <c r="XX131" s="77"/>
      <c r="XY131" s="77"/>
      <c r="XZ131" s="77"/>
      <c r="YA131" s="77"/>
      <c r="YB131" s="77"/>
      <c r="YC131" s="77"/>
      <c r="YD131" s="77"/>
      <c r="YE131" s="77"/>
      <c r="YF131" s="77"/>
      <c r="YG131" s="77"/>
      <c r="YH131" s="77"/>
      <c r="YI131" s="77"/>
      <c r="YJ131" s="77"/>
      <c r="YK131" s="77"/>
      <c r="YL131" s="77"/>
      <c r="YM131" s="77"/>
      <c r="YN131" s="77"/>
      <c r="YO131" s="77"/>
      <c r="YP131" s="77"/>
      <c r="YQ131" s="77"/>
      <c r="YR131" s="77"/>
      <c r="YS131" s="77"/>
      <c r="YT131" s="77"/>
      <c r="YU131" s="77"/>
      <c r="YV131" s="77"/>
      <c r="YW131" s="77"/>
      <c r="YX131" s="77"/>
      <c r="YY131" s="77"/>
      <c r="YZ131" s="77"/>
      <c r="ZA131" s="77"/>
      <c r="ZB131" s="77"/>
      <c r="ZC131" s="77"/>
      <c r="ZD131" s="77"/>
      <c r="ZE131" s="77"/>
      <c r="ZF131" s="77"/>
      <c r="ZG131" s="77"/>
      <c r="ZH131" s="77"/>
      <c r="ZI131" s="77"/>
      <c r="ZJ131" s="77"/>
      <c r="ZK131" s="77"/>
      <c r="ZL131" s="77"/>
      <c r="ZM131" s="77"/>
      <c r="ZN131" s="77"/>
      <c r="ZO131" s="77"/>
      <c r="ZP131" s="77"/>
      <c r="ZQ131" s="77"/>
      <c r="ZR131" s="77"/>
      <c r="ZS131" s="77"/>
      <c r="ZT131" s="77"/>
      <c r="ZU131" s="77"/>
      <c r="ZV131" s="77"/>
      <c r="ZW131" s="77"/>
      <c r="ZX131" s="77"/>
      <c r="ZY131" s="77"/>
      <c r="ZZ131" s="77"/>
      <c r="AAA131" s="77"/>
      <c r="AAB131" s="77"/>
      <c r="AAC131" s="77"/>
      <c r="AAD131" s="77"/>
      <c r="AAE131" s="77"/>
      <c r="AAF131" s="77"/>
      <c r="AAG131" s="77"/>
      <c r="AAH131" s="77"/>
      <c r="AAI131" s="77"/>
      <c r="AAJ131" s="77"/>
      <c r="AAK131" s="77"/>
      <c r="AAL131" s="77"/>
      <c r="AAM131" s="77"/>
      <c r="AAN131" s="77"/>
      <c r="AAO131" s="77"/>
      <c r="AAP131" s="77"/>
      <c r="AAQ131" s="77"/>
      <c r="AAR131" s="77"/>
      <c r="AAS131" s="77"/>
      <c r="AAT131" s="77"/>
      <c r="AAU131" s="77"/>
      <c r="AAV131" s="77"/>
      <c r="AAW131" s="77"/>
      <c r="AAX131" s="77"/>
      <c r="AAY131" s="77"/>
      <c r="AAZ131" s="77"/>
      <c r="ABA131" s="77"/>
      <c r="ABB131" s="77"/>
      <c r="ABC131" s="77"/>
      <c r="ABD131" s="77"/>
      <c r="ABE131" s="77"/>
      <c r="ABF131" s="77"/>
      <c r="ABG131" s="77"/>
      <c r="ABH131" s="77"/>
      <c r="ABI131" s="77"/>
      <c r="ABJ131" s="77"/>
      <c r="ABK131" s="77"/>
      <c r="ABL131" s="77"/>
      <c r="ABM131" s="77"/>
      <c r="ABN131" s="77"/>
      <c r="ABO131" s="77"/>
      <c r="ABP131" s="77"/>
      <c r="ABQ131" s="77"/>
      <c r="ABR131" s="77"/>
      <c r="ABS131" s="77"/>
      <c r="ABT131" s="77"/>
      <c r="ABU131" s="77"/>
      <c r="ABV131" s="77"/>
      <c r="ABW131" s="77"/>
      <c r="ABX131" s="77"/>
      <c r="ABY131" s="77"/>
      <c r="ABZ131" s="77"/>
      <c r="ACA131" s="77"/>
      <c r="ACB131" s="77"/>
      <c r="ACC131" s="77"/>
      <c r="ACD131" s="77"/>
      <c r="ACE131" s="77"/>
      <c r="ACF131" s="77"/>
      <c r="ACG131" s="77"/>
      <c r="ACH131" s="77"/>
      <c r="ACI131" s="77"/>
      <c r="ACJ131" s="77"/>
      <c r="ACK131" s="77"/>
      <c r="ACL131" s="77"/>
      <c r="ACM131" s="77"/>
      <c r="ACN131" s="77"/>
      <c r="ACO131" s="77"/>
      <c r="ACP131" s="77"/>
      <c r="ACQ131" s="77"/>
      <c r="ACR131" s="77"/>
      <c r="ACS131" s="77"/>
      <c r="ACT131" s="77"/>
      <c r="ACU131" s="77"/>
      <c r="ACV131" s="77"/>
      <c r="ACW131" s="77"/>
      <c r="ACX131" s="77"/>
      <c r="ACY131" s="77"/>
      <c r="ACZ131" s="77"/>
      <c r="ADA131" s="77"/>
      <c r="ADB131" s="77"/>
      <c r="ADC131" s="77"/>
      <c r="ADD131" s="77"/>
      <c r="ADE131" s="77"/>
      <c r="ADF131" s="77"/>
      <c r="ADG131" s="77"/>
      <c r="ADH131" s="77"/>
      <c r="ADI131" s="77"/>
      <c r="ADJ131" s="77"/>
      <c r="ADK131" s="77"/>
      <c r="ADL131" s="77"/>
      <c r="ADM131" s="77"/>
      <c r="ADN131" s="77"/>
      <c r="ADO131" s="77"/>
      <c r="ADP131" s="77"/>
      <c r="ADQ131" s="77"/>
      <c r="ADR131" s="77"/>
      <c r="ADS131" s="77"/>
      <c r="ADT131" s="77"/>
      <c r="ADU131" s="77"/>
      <c r="ADV131" s="77"/>
      <c r="ADW131" s="77"/>
      <c r="ADX131" s="77"/>
      <c r="ADY131" s="77"/>
      <c r="ADZ131" s="77"/>
      <c r="AEA131" s="77"/>
      <c r="AEB131" s="77"/>
      <c r="AEC131" s="77"/>
      <c r="AED131" s="77"/>
      <c r="AEE131" s="77"/>
      <c r="AEF131" s="77"/>
      <c r="AEG131" s="77"/>
      <c r="AEH131" s="77"/>
      <c r="AEI131" s="77"/>
      <c r="AEJ131" s="77"/>
      <c r="AEK131" s="77"/>
      <c r="AEL131" s="77"/>
      <c r="AEM131" s="77"/>
      <c r="AEN131" s="77"/>
      <c r="AEO131" s="77"/>
      <c r="AEP131" s="77"/>
      <c r="AEQ131" s="77"/>
      <c r="AER131" s="77"/>
      <c r="AES131" s="77"/>
      <c r="AET131" s="77"/>
      <c r="AEU131" s="77"/>
      <c r="AEV131" s="77"/>
      <c r="AEW131" s="77"/>
      <c r="AEX131" s="77"/>
      <c r="AEY131" s="77"/>
      <c r="AEZ131" s="77"/>
      <c r="AFA131" s="77"/>
      <c r="AFB131" s="77"/>
      <c r="AFC131" s="77"/>
      <c r="AFD131" s="77"/>
      <c r="AFE131" s="77"/>
      <c r="AFF131" s="77"/>
      <c r="AFG131" s="77"/>
      <c r="AFH131" s="77"/>
      <c r="AFI131" s="77"/>
      <c r="AFJ131" s="77"/>
      <c r="AFK131" s="77"/>
      <c r="AFL131" s="77"/>
      <c r="AFM131" s="77"/>
      <c r="AFN131" s="77"/>
      <c r="AFO131" s="77"/>
      <c r="AFP131" s="77"/>
      <c r="AFQ131" s="77"/>
      <c r="AFR131" s="77"/>
      <c r="AFS131" s="77"/>
      <c r="AFT131" s="77"/>
      <c r="AFU131" s="77"/>
      <c r="AFV131" s="77"/>
      <c r="AFW131" s="77"/>
      <c r="AFX131" s="77"/>
      <c r="AFY131" s="77"/>
      <c r="AFZ131" s="77"/>
      <c r="AGA131" s="77"/>
      <c r="AGB131" s="77"/>
      <c r="AGC131" s="77"/>
      <c r="AGD131" s="77"/>
      <c r="AGE131" s="77"/>
      <c r="AGF131" s="77"/>
      <c r="AGG131" s="77"/>
      <c r="AGH131" s="77"/>
      <c r="AGI131" s="77"/>
      <c r="AGJ131" s="77"/>
      <c r="AGK131" s="77"/>
      <c r="AGL131" s="77"/>
      <c r="AGM131" s="77"/>
      <c r="AGN131" s="77"/>
      <c r="AGO131" s="77"/>
      <c r="AGP131" s="77"/>
      <c r="AGQ131" s="77"/>
      <c r="AGR131" s="77"/>
      <c r="AGS131" s="77"/>
      <c r="AGT131" s="77"/>
      <c r="AGU131" s="77"/>
      <c r="AGV131" s="77"/>
      <c r="AGW131" s="77"/>
      <c r="AGX131" s="77"/>
      <c r="AGY131" s="77"/>
      <c r="AGZ131" s="77"/>
      <c r="AHA131" s="77"/>
      <c r="AHB131" s="77"/>
      <c r="AHC131" s="77"/>
      <c r="AHD131" s="77"/>
      <c r="AHE131" s="77"/>
      <c r="AHF131" s="77"/>
      <c r="AHG131" s="77"/>
      <c r="AHH131" s="77"/>
      <c r="AHI131" s="77"/>
      <c r="AHJ131" s="77"/>
      <c r="AHK131" s="77"/>
      <c r="AHL131" s="77"/>
      <c r="AHM131" s="77"/>
      <c r="AHN131" s="77"/>
      <c r="AHO131" s="77"/>
      <c r="AHP131" s="77"/>
      <c r="AHQ131" s="77"/>
      <c r="AHR131" s="77"/>
      <c r="AHS131" s="77"/>
      <c r="AHT131" s="77"/>
      <c r="AHU131" s="77"/>
      <c r="AHV131" s="77"/>
      <c r="AHW131" s="77"/>
      <c r="AHX131" s="77"/>
      <c r="AHY131" s="77"/>
      <c r="AHZ131" s="77"/>
      <c r="AIA131" s="77"/>
      <c r="AIB131" s="77"/>
      <c r="AIC131" s="77"/>
      <c r="AID131" s="77"/>
      <c r="AIE131" s="77"/>
      <c r="AIF131" s="77"/>
      <c r="AIG131" s="77"/>
      <c r="AIH131" s="77"/>
      <c r="AII131" s="77"/>
      <c r="AIJ131" s="77"/>
      <c r="AIK131" s="77"/>
      <c r="AIL131" s="77"/>
      <c r="AIM131" s="77"/>
      <c r="AIN131" s="77"/>
      <c r="AIO131" s="77"/>
      <c r="AIP131" s="77"/>
      <c r="AIQ131" s="77"/>
      <c r="AIR131" s="77"/>
      <c r="AIS131" s="77"/>
      <c r="AIT131" s="77"/>
      <c r="AIU131" s="77"/>
      <c r="AIV131" s="77"/>
      <c r="AIW131" s="77"/>
      <c r="AIX131" s="77"/>
      <c r="AIY131" s="77"/>
      <c r="AIZ131" s="77"/>
      <c r="AJA131" s="77"/>
      <c r="AJB131" s="77"/>
      <c r="AJC131" s="77"/>
      <c r="AJD131" s="77"/>
      <c r="AJE131" s="77"/>
      <c r="AJF131" s="77"/>
      <c r="AJG131" s="77"/>
      <c r="AJH131" s="77"/>
      <c r="AJI131" s="77"/>
      <c r="AJJ131" s="77"/>
      <c r="AJK131" s="77"/>
      <c r="AJL131" s="77"/>
      <c r="AJM131" s="77"/>
      <c r="AJN131" s="77"/>
      <c r="AJO131" s="77"/>
      <c r="AJP131" s="77"/>
      <c r="AJQ131" s="77"/>
      <c r="AJR131" s="77"/>
      <c r="AJS131" s="77"/>
      <c r="AJT131" s="77"/>
      <c r="AJU131" s="77"/>
      <c r="AJV131" s="77"/>
      <c r="AJW131" s="77"/>
      <c r="AJX131" s="77"/>
      <c r="AJY131" s="77"/>
      <c r="AJZ131" s="77"/>
      <c r="AKA131" s="77"/>
      <c r="AKB131" s="77"/>
      <c r="AKC131" s="77"/>
      <c r="AKD131" s="77"/>
      <c r="AKE131" s="77"/>
      <c r="AKF131" s="77"/>
      <c r="AKG131" s="77"/>
      <c r="AKH131" s="77"/>
      <c r="AKI131" s="77"/>
      <c r="AKJ131" s="77"/>
      <c r="AKK131" s="77"/>
      <c r="AKL131" s="77"/>
      <c r="AKM131" s="77"/>
      <c r="AKN131" s="77"/>
      <c r="AKO131" s="77"/>
      <c r="AKP131" s="77"/>
      <c r="AKQ131" s="77"/>
      <c r="AKR131" s="77"/>
      <c r="AKS131" s="77"/>
      <c r="AKT131" s="77"/>
      <c r="AKU131" s="77"/>
      <c r="AKV131" s="77"/>
      <c r="AKW131" s="77"/>
      <c r="AKX131" s="77"/>
      <c r="AKY131" s="77"/>
      <c r="AKZ131" s="77"/>
      <c r="ALA131" s="77"/>
      <c r="ALB131" s="77"/>
      <c r="ALC131" s="77"/>
      <c r="ALD131" s="77"/>
      <c r="ALE131" s="77"/>
      <c r="ALF131" s="77"/>
      <c r="ALG131" s="77"/>
      <c r="ALH131" s="77"/>
      <c r="ALI131" s="77"/>
      <c r="ALJ131" s="77"/>
      <c r="ALK131" s="77"/>
      <c r="ALL131" s="77"/>
      <c r="ALM131" s="77"/>
      <c r="ALN131" s="77"/>
      <c r="ALO131" s="77"/>
      <c r="ALP131" s="77"/>
      <c r="ALQ131" s="77"/>
      <c r="ALR131" s="77"/>
      <c r="ALS131" s="77"/>
      <c r="ALT131" s="77"/>
      <c r="ALU131" s="77"/>
      <c r="ALV131" s="77"/>
      <c r="ALW131" s="77"/>
      <c r="ALX131" s="77"/>
      <c r="ALY131" s="77"/>
      <c r="ALZ131" s="77"/>
      <c r="AMA131" s="77"/>
      <c r="AMB131" s="77"/>
      <c r="AMC131" s="77"/>
      <c r="AMD131" s="77"/>
      <c r="AME131" s="77"/>
      <c r="AMF131" s="77"/>
      <c r="AMG131" s="77"/>
      <c r="AMH131" s="77"/>
      <c r="AMI131" s="77"/>
      <c r="AMJ131" s="77"/>
      <c r="AMK131" s="77"/>
      <c r="AML131" s="77"/>
      <c r="AMM131" s="77"/>
      <c r="AMN131" s="77"/>
      <c r="AMO131" s="77"/>
      <c r="AMP131" s="77"/>
      <c r="AMQ131" s="77"/>
      <c r="AMR131" s="77"/>
      <c r="AMS131" s="77"/>
      <c r="AMT131" s="77"/>
      <c r="AMU131" s="77"/>
      <c r="AMV131" s="77"/>
      <c r="AMW131" s="77"/>
      <c r="AMX131" s="77"/>
      <c r="AMY131" s="77"/>
      <c r="AMZ131" s="77"/>
      <c r="ANA131" s="77"/>
      <c r="ANB131" s="77"/>
      <c r="ANC131" s="77"/>
      <c r="AND131" s="77"/>
      <c r="ANE131" s="77"/>
      <c r="ANF131" s="77"/>
      <c r="ANG131" s="77"/>
      <c r="ANH131" s="77"/>
      <c r="ANI131" s="77"/>
      <c r="ANJ131" s="77"/>
      <c r="ANK131" s="77"/>
      <c r="ANL131" s="77"/>
      <c r="ANM131" s="77"/>
      <c r="ANN131" s="77"/>
      <c r="ANO131" s="77"/>
      <c r="ANP131" s="77"/>
      <c r="ANQ131" s="77"/>
      <c r="ANR131" s="77"/>
      <c r="ANS131" s="77"/>
      <c r="ANT131" s="77"/>
      <c r="ANU131" s="77"/>
      <c r="ANV131" s="77"/>
      <c r="ANW131" s="77"/>
      <c r="ANX131" s="77"/>
      <c r="ANY131" s="77"/>
      <c r="ANZ131" s="77"/>
      <c r="AOA131" s="77"/>
      <c r="AOB131" s="77"/>
      <c r="AOC131" s="77"/>
      <c r="AOD131" s="77"/>
      <c r="AOE131" s="77"/>
      <c r="AOF131" s="77"/>
      <c r="AOG131" s="77"/>
      <c r="AOH131" s="77"/>
      <c r="AOI131" s="77"/>
      <c r="AOJ131" s="77"/>
      <c r="AOK131" s="77"/>
      <c r="AOL131" s="77"/>
      <c r="AOM131" s="77"/>
      <c r="AON131" s="77"/>
      <c r="AOO131" s="77"/>
      <c r="AOP131" s="77"/>
      <c r="AOQ131" s="77"/>
      <c r="AOR131" s="77"/>
      <c r="AOS131" s="77"/>
      <c r="AOT131" s="77"/>
      <c r="AOU131" s="77"/>
      <c r="AOV131" s="77"/>
      <c r="AOW131" s="77"/>
      <c r="AOX131" s="77"/>
      <c r="AOY131" s="77"/>
      <c r="AOZ131" s="77"/>
      <c r="APA131" s="77"/>
      <c r="APB131" s="77"/>
      <c r="APC131" s="77"/>
      <c r="APD131" s="77"/>
      <c r="APE131" s="77"/>
      <c r="APF131" s="77"/>
      <c r="APG131" s="77"/>
      <c r="APH131" s="77"/>
      <c r="API131" s="77"/>
      <c r="APJ131" s="77"/>
      <c r="APK131" s="77"/>
      <c r="APL131" s="77"/>
      <c r="APM131" s="77"/>
      <c r="APN131" s="77"/>
      <c r="APO131" s="77"/>
      <c r="APP131" s="77"/>
      <c r="APQ131" s="77"/>
      <c r="APR131" s="77"/>
      <c r="APS131" s="77"/>
      <c r="APT131" s="77"/>
      <c r="APU131" s="77"/>
      <c r="APV131" s="77"/>
      <c r="APW131" s="77"/>
      <c r="APX131" s="77"/>
      <c r="APY131" s="77"/>
      <c r="APZ131" s="77"/>
      <c r="AQA131" s="77"/>
      <c r="AQB131" s="77"/>
      <c r="AQC131" s="77"/>
      <c r="AQD131" s="77"/>
      <c r="AQE131" s="77"/>
      <c r="AQF131" s="77"/>
      <c r="AQG131" s="77"/>
      <c r="AQH131" s="77"/>
      <c r="AQI131" s="77"/>
      <c r="AQJ131" s="77"/>
      <c r="AQK131" s="77"/>
      <c r="AQL131" s="77"/>
      <c r="AQM131" s="77"/>
      <c r="AQN131" s="77"/>
      <c r="AQO131" s="77"/>
      <c r="AQP131" s="77"/>
      <c r="AQQ131" s="77"/>
      <c r="AQR131" s="77"/>
      <c r="AQS131" s="77"/>
      <c r="AQT131" s="77"/>
      <c r="AQU131" s="77"/>
      <c r="AQV131" s="77"/>
      <c r="AQW131" s="77"/>
      <c r="AQX131" s="77"/>
      <c r="AQY131" s="77"/>
      <c r="AQZ131" s="77"/>
      <c r="ARA131" s="77"/>
      <c r="ARB131" s="77"/>
      <c r="ARC131" s="77"/>
      <c r="ARD131" s="77"/>
      <c r="ARE131" s="77"/>
      <c r="ARF131" s="77"/>
      <c r="ARG131" s="77"/>
      <c r="ARH131" s="77"/>
      <c r="ARI131" s="77"/>
      <c r="ARJ131" s="77"/>
      <c r="ARK131" s="77"/>
      <c r="ARL131" s="77"/>
      <c r="ARM131" s="77"/>
      <c r="ARN131" s="77"/>
      <c r="ARO131" s="77"/>
      <c r="ARP131" s="77"/>
      <c r="ARQ131" s="77"/>
      <c r="ARR131" s="77"/>
      <c r="ARS131" s="77"/>
      <c r="ART131" s="77"/>
      <c r="ARU131" s="77"/>
      <c r="ARV131" s="77"/>
      <c r="ARW131" s="77"/>
      <c r="ARX131" s="77"/>
      <c r="ARY131" s="77"/>
      <c r="ARZ131" s="77"/>
      <c r="ASA131" s="77"/>
      <c r="ASB131" s="77"/>
      <c r="ASC131" s="77"/>
      <c r="ASD131" s="77"/>
      <c r="ASE131" s="77"/>
      <c r="ASF131" s="77"/>
      <c r="ASG131" s="77"/>
      <c r="ASH131" s="77"/>
      <c r="ASI131" s="77"/>
      <c r="ASJ131" s="77"/>
      <c r="ASK131" s="77"/>
      <c r="ASL131" s="77"/>
      <c r="ASM131" s="77"/>
      <c r="ASN131" s="77"/>
      <c r="ASO131" s="77"/>
      <c r="ASP131" s="77"/>
      <c r="ASQ131" s="77"/>
      <c r="ASR131" s="77"/>
      <c r="ASS131" s="77"/>
      <c r="AST131" s="77"/>
      <c r="ASU131" s="77"/>
      <c r="ASV131" s="77"/>
      <c r="ASW131" s="77"/>
      <c r="ASX131" s="77"/>
      <c r="ASY131" s="77"/>
      <c r="ASZ131" s="77"/>
      <c r="ATA131" s="77"/>
      <c r="ATB131" s="77"/>
      <c r="ATC131" s="77"/>
      <c r="ATD131" s="77"/>
      <c r="ATE131" s="77"/>
      <c r="ATF131" s="77"/>
      <c r="ATG131" s="77"/>
      <c r="ATH131" s="77"/>
      <c r="ATI131" s="77"/>
      <c r="ATJ131" s="77"/>
      <c r="ATK131" s="77"/>
      <c r="ATL131" s="77"/>
      <c r="ATM131" s="77"/>
      <c r="ATN131" s="77"/>
      <c r="ATO131" s="77"/>
      <c r="ATP131" s="77"/>
      <c r="ATQ131" s="77"/>
      <c r="ATR131" s="77"/>
      <c r="ATS131" s="77"/>
      <c r="ATT131" s="77"/>
      <c r="ATU131" s="77"/>
      <c r="ATV131" s="77"/>
      <c r="ATW131" s="77"/>
      <c r="ATX131" s="77"/>
      <c r="ATY131" s="77"/>
      <c r="ATZ131" s="77"/>
      <c r="AUA131" s="77"/>
      <c r="AUB131" s="77"/>
      <c r="AUC131" s="77"/>
      <c r="AUD131" s="77"/>
      <c r="AUE131" s="77"/>
      <c r="AUF131" s="77"/>
      <c r="AUG131" s="77"/>
      <c r="AUH131" s="77"/>
      <c r="AUI131" s="77"/>
      <c r="AUJ131" s="77"/>
      <c r="AUK131" s="77"/>
      <c r="AUL131" s="77"/>
      <c r="AUM131" s="77"/>
      <c r="AUN131" s="77"/>
      <c r="AUO131" s="77"/>
      <c r="AUP131" s="77"/>
      <c r="AUQ131" s="77"/>
      <c r="AUR131" s="77"/>
      <c r="AUS131" s="77"/>
      <c r="AUT131" s="77"/>
      <c r="AUU131" s="77"/>
      <c r="AUV131" s="77"/>
      <c r="AUW131" s="77"/>
      <c r="AUX131" s="77"/>
      <c r="AUY131" s="77"/>
      <c r="AUZ131" s="77"/>
      <c r="AVA131" s="77"/>
      <c r="AVB131" s="77"/>
      <c r="AVC131" s="77"/>
      <c r="AVD131" s="77"/>
      <c r="AVE131" s="77"/>
      <c r="AVF131" s="77"/>
      <c r="AVG131" s="77"/>
      <c r="AVH131" s="77"/>
      <c r="AVI131" s="77"/>
      <c r="AVJ131" s="77"/>
      <c r="AVK131" s="77"/>
      <c r="AVL131" s="77"/>
      <c r="AVM131" s="77"/>
      <c r="AVN131" s="77"/>
      <c r="AVO131" s="77"/>
      <c r="AVP131" s="77"/>
      <c r="AVQ131" s="77"/>
      <c r="AVR131" s="77"/>
      <c r="AVS131" s="77"/>
      <c r="AVT131" s="77"/>
      <c r="AVU131" s="77"/>
      <c r="AVV131" s="77"/>
      <c r="AVW131" s="77"/>
      <c r="AVX131" s="77"/>
      <c r="AVY131" s="77"/>
      <c r="AVZ131" s="77"/>
      <c r="AWA131" s="77"/>
      <c r="AWB131" s="77"/>
      <c r="AWC131" s="77"/>
      <c r="AWD131" s="77"/>
      <c r="AWE131" s="77"/>
      <c r="AWF131" s="77"/>
      <c r="AWG131" s="77"/>
      <c r="AWH131" s="77"/>
      <c r="AWI131" s="77"/>
      <c r="AWJ131" s="77"/>
      <c r="AWK131" s="77"/>
      <c r="AWL131" s="77"/>
      <c r="AWM131" s="77"/>
      <c r="AWN131" s="77"/>
      <c r="AWO131" s="77"/>
      <c r="AWP131" s="77"/>
      <c r="AWQ131" s="77"/>
      <c r="AWR131" s="77"/>
      <c r="AWS131" s="77"/>
      <c r="AWT131" s="77"/>
      <c r="AWU131" s="77"/>
      <c r="AWV131" s="77"/>
      <c r="AWW131" s="77"/>
      <c r="AWX131" s="77"/>
      <c r="AWY131" s="77"/>
      <c r="AWZ131" s="77"/>
      <c r="AXA131" s="77"/>
      <c r="AXB131" s="77"/>
      <c r="AXC131" s="77"/>
      <c r="AXD131" s="77"/>
      <c r="AXE131" s="77"/>
      <c r="AXF131" s="77"/>
      <c r="AXG131" s="77"/>
      <c r="AXH131" s="77"/>
      <c r="AXI131" s="77"/>
      <c r="AXJ131" s="77"/>
      <c r="AXK131" s="77"/>
      <c r="AXL131" s="77"/>
      <c r="AXM131" s="77"/>
      <c r="AXN131" s="77"/>
      <c r="AXO131" s="77"/>
      <c r="AXP131" s="77"/>
      <c r="AXQ131" s="77"/>
      <c r="AXR131" s="77"/>
      <c r="AXS131" s="77"/>
      <c r="AXT131" s="77"/>
      <c r="AXU131" s="77"/>
      <c r="AXV131" s="77"/>
      <c r="AXW131" s="77"/>
      <c r="AXX131" s="77"/>
      <c r="AXY131" s="77"/>
      <c r="AXZ131" s="77"/>
      <c r="AYA131" s="77"/>
      <c r="AYB131" s="77"/>
      <c r="AYC131" s="77"/>
      <c r="AYD131" s="77"/>
      <c r="AYE131" s="77"/>
      <c r="AYF131" s="77"/>
      <c r="AYG131" s="77"/>
      <c r="AYH131" s="77"/>
      <c r="AYI131" s="77"/>
      <c r="AYJ131" s="77"/>
      <c r="AYK131" s="77"/>
      <c r="AYL131" s="77"/>
      <c r="AYM131" s="77"/>
      <c r="AYN131" s="77"/>
      <c r="AYO131" s="77"/>
      <c r="AYP131" s="77"/>
      <c r="AYQ131" s="77"/>
      <c r="AYR131" s="77"/>
      <c r="AYS131" s="77"/>
      <c r="AYT131" s="77"/>
      <c r="AYU131" s="77"/>
      <c r="AYV131" s="77"/>
      <c r="AYW131" s="77"/>
      <c r="AYX131" s="77"/>
      <c r="AYY131" s="77"/>
      <c r="AYZ131" s="77"/>
      <c r="AZA131" s="77"/>
      <c r="AZB131" s="77"/>
      <c r="AZC131" s="77"/>
      <c r="AZD131" s="77"/>
      <c r="AZE131" s="77"/>
      <c r="AZF131" s="77"/>
      <c r="AZG131" s="77"/>
      <c r="AZH131" s="77"/>
      <c r="AZI131" s="77"/>
      <c r="AZJ131" s="77"/>
      <c r="AZK131" s="77"/>
      <c r="AZL131" s="77"/>
      <c r="AZM131" s="77"/>
      <c r="AZN131" s="77"/>
      <c r="AZO131" s="77"/>
      <c r="AZP131" s="77"/>
      <c r="AZQ131" s="77"/>
      <c r="AZR131" s="77"/>
      <c r="AZS131" s="77"/>
      <c r="AZT131" s="77"/>
      <c r="AZU131" s="77"/>
      <c r="AZV131" s="77"/>
      <c r="AZW131" s="77"/>
      <c r="AZX131" s="77"/>
      <c r="AZY131" s="77"/>
      <c r="AZZ131" s="77"/>
      <c r="BAA131" s="77"/>
      <c r="BAB131" s="77"/>
      <c r="BAC131" s="77"/>
      <c r="BAD131" s="77"/>
      <c r="BAE131" s="77"/>
      <c r="BAF131" s="77"/>
      <c r="BAG131" s="77"/>
      <c r="BAH131" s="77"/>
      <c r="BAI131" s="77"/>
      <c r="BAJ131" s="77"/>
      <c r="BAK131" s="77"/>
      <c r="BAL131" s="77"/>
      <c r="BAM131" s="77"/>
      <c r="BAN131" s="77"/>
      <c r="BAO131" s="77"/>
      <c r="BAP131" s="77"/>
      <c r="BAQ131" s="77"/>
      <c r="BAR131" s="77"/>
      <c r="BAS131" s="77"/>
      <c r="BAT131" s="77"/>
      <c r="BAU131" s="77"/>
      <c r="BAV131" s="77"/>
      <c r="BAW131" s="77"/>
      <c r="BAX131" s="77"/>
      <c r="BAY131" s="77"/>
      <c r="BAZ131" s="77"/>
      <c r="BBA131" s="77"/>
      <c r="BBB131" s="77"/>
      <c r="BBC131" s="77"/>
      <c r="BBD131" s="77"/>
      <c r="BBE131" s="77"/>
      <c r="BBF131" s="77"/>
      <c r="BBG131" s="77"/>
      <c r="BBH131" s="77"/>
      <c r="BBI131" s="77"/>
      <c r="BBJ131" s="77"/>
      <c r="BBK131" s="77"/>
      <c r="BBL131" s="77"/>
      <c r="BBM131" s="77"/>
      <c r="BBN131" s="77"/>
      <c r="BBO131" s="77"/>
      <c r="BBP131" s="77"/>
      <c r="BBQ131" s="77"/>
      <c r="BBR131" s="77"/>
      <c r="BBS131" s="77"/>
      <c r="BBT131" s="77"/>
      <c r="BBU131" s="77"/>
      <c r="BBV131" s="77"/>
      <c r="BBW131" s="77"/>
      <c r="BBX131" s="77"/>
      <c r="BBY131" s="77"/>
      <c r="BBZ131" s="77"/>
      <c r="BCA131" s="77"/>
      <c r="BCB131" s="77"/>
      <c r="BCC131" s="77"/>
      <c r="BCD131" s="77"/>
      <c r="BCE131" s="77"/>
      <c r="BCF131" s="77"/>
      <c r="BCG131" s="77"/>
      <c r="BCH131" s="77"/>
      <c r="BCI131" s="77"/>
      <c r="BCJ131" s="77"/>
      <c r="BCK131" s="77"/>
      <c r="BCL131" s="77"/>
      <c r="BCM131" s="77"/>
      <c r="BCN131" s="77"/>
      <c r="BCO131" s="77"/>
      <c r="BCP131" s="77"/>
      <c r="BCQ131" s="77"/>
      <c r="BCR131" s="77"/>
      <c r="BCS131" s="77"/>
      <c r="BCT131" s="77"/>
      <c r="BCU131" s="77"/>
      <c r="BCV131" s="77"/>
      <c r="BCW131" s="77"/>
      <c r="BCX131" s="77"/>
      <c r="BCY131" s="77"/>
      <c r="BCZ131" s="77"/>
      <c r="BDA131" s="77"/>
      <c r="BDB131" s="77"/>
      <c r="BDC131" s="77"/>
      <c r="BDD131" s="77"/>
      <c r="BDE131" s="77"/>
      <c r="BDF131" s="77"/>
      <c r="BDG131" s="77"/>
      <c r="BDH131" s="77"/>
      <c r="BDI131" s="77"/>
      <c r="BDJ131" s="77"/>
      <c r="BDK131" s="77"/>
      <c r="BDL131" s="77"/>
      <c r="BDM131" s="77"/>
      <c r="BDN131" s="77"/>
      <c r="BDO131" s="77"/>
      <c r="BDP131" s="77"/>
      <c r="BDQ131" s="77"/>
      <c r="BDR131" s="77"/>
      <c r="BDS131" s="77"/>
      <c r="BDT131" s="77"/>
      <c r="BDU131" s="77"/>
      <c r="BDV131" s="77"/>
      <c r="BDW131" s="77"/>
      <c r="BDX131" s="77"/>
      <c r="BDY131" s="77"/>
      <c r="BDZ131" s="77"/>
      <c r="BEA131" s="77"/>
      <c r="BEB131" s="77"/>
      <c r="BEC131" s="77"/>
      <c r="BED131" s="77"/>
      <c r="BEE131" s="77"/>
      <c r="BEF131" s="77"/>
      <c r="BEG131" s="77"/>
      <c r="BEH131" s="77"/>
      <c r="BEI131" s="77"/>
      <c r="BEJ131" s="77"/>
      <c r="BEK131" s="77"/>
      <c r="BEL131" s="77"/>
      <c r="BEM131" s="77"/>
      <c r="BEN131" s="77"/>
      <c r="BEO131" s="77"/>
      <c r="BEP131" s="77"/>
      <c r="BEQ131" s="77"/>
      <c r="BER131" s="77"/>
      <c r="BES131" s="77"/>
      <c r="BET131" s="77"/>
      <c r="BEU131" s="77"/>
      <c r="BEV131" s="77"/>
      <c r="BEW131" s="77"/>
      <c r="BEX131" s="77"/>
      <c r="BEY131" s="77"/>
      <c r="BEZ131" s="77"/>
      <c r="BFA131" s="77"/>
      <c r="BFB131" s="77"/>
      <c r="BFC131" s="77"/>
      <c r="BFD131" s="77"/>
      <c r="BFE131" s="77"/>
      <c r="BFF131" s="77"/>
      <c r="BFG131" s="77"/>
      <c r="BFH131" s="77"/>
      <c r="BFI131" s="77"/>
      <c r="BFJ131" s="77"/>
      <c r="BFK131" s="77"/>
      <c r="BFL131" s="77"/>
      <c r="BFM131" s="77"/>
      <c r="BFN131" s="77"/>
      <c r="BFO131" s="77"/>
      <c r="BFP131" s="77"/>
      <c r="BFQ131" s="77"/>
      <c r="BFR131" s="77"/>
      <c r="BFS131" s="77"/>
      <c r="BFT131" s="77"/>
      <c r="BFU131" s="77"/>
      <c r="BFV131" s="77"/>
      <c r="BFW131" s="77"/>
      <c r="BFX131" s="77"/>
      <c r="BFY131" s="77"/>
      <c r="BFZ131" s="77"/>
      <c r="BGA131" s="77"/>
      <c r="BGB131" s="77"/>
      <c r="BGC131" s="77"/>
      <c r="BGD131" s="77"/>
      <c r="BGE131" s="77"/>
      <c r="BGF131" s="77"/>
      <c r="BGG131" s="77"/>
      <c r="BGH131" s="77"/>
      <c r="BGI131" s="77"/>
      <c r="BGJ131" s="77"/>
      <c r="BGK131" s="77"/>
      <c r="BGL131" s="77"/>
      <c r="BGM131" s="77"/>
      <c r="BGN131" s="77"/>
      <c r="BGO131" s="77"/>
      <c r="BGP131" s="77"/>
      <c r="BGQ131" s="77"/>
      <c r="BGR131" s="77"/>
      <c r="BGS131" s="77"/>
      <c r="BGT131" s="77"/>
      <c r="BGU131" s="77"/>
      <c r="BGV131" s="77"/>
      <c r="BGW131" s="77"/>
      <c r="BGX131" s="77"/>
      <c r="BGY131" s="77"/>
      <c r="BGZ131" s="77"/>
      <c r="BHA131" s="77"/>
      <c r="BHB131" s="77"/>
      <c r="BHC131" s="77"/>
      <c r="BHD131" s="77"/>
      <c r="BHE131" s="77"/>
      <c r="BHF131" s="77"/>
      <c r="BHG131" s="77"/>
      <c r="BHH131" s="77"/>
      <c r="BHI131" s="77"/>
      <c r="BHJ131" s="77"/>
      <c r="BHK131" s="77"/>
      <c r="BHL131" s="77"/>
      <c r="BHM131" s="77"/>
      <c r="BHN131" s="77"/>
      <c r="BHO131" s="77"/>
      <c r="BHP131" s="77"/>
      <c r="BHQ131" s="77"/>
      <c r="BHR131" s="77"/>
      <c r="BHS131" s="77"/>
      <c r="BHT131" s="77"/>
      <c r="BHU131" s="77"/>
      <c r="BHV131" s="77"/>
      <c r="BHW131" s="77"/>
      <c r="BHX131" s="77"/>
      <c r="BHY131" s="77"/>
      <c r="BHZ131" s="77"/>
      <c r="BIA131" s="77"/>
      <c r="BIB131" s="77"/>
      <c r="BIC131" s="77"/>
      <c r="BID131" s="77"/>
      <c r="BIE131" s="77"/>
      <c r="BIF131" s="77"/>
      <c r="BIG131" s="77"/>
      <c r="BIH131" s="77"/>
      <c r="BII131" s="77"/>
      <c r="BIJ131" s="77"/>
      <c r="BIK131" s="77"/>
      <c r="BIL131" s="77"/>
      <c r="BIM131" s="77"/>
      <c r="BIN131" s="77"/>
      <c r="BIO131" s="77"/>
      <c r="BIP131" s="77"/>
      <c r="BIQ131" s="77"/>
      <c r="BIR131" s="77"/>
      <c r="BIS131" s="77"/>
      <c r="BIT131" s="77"/>
      <c r="BIU131" s="77"/>
      <c r="BIV131" s="77"/>
      <c r="BIW131" s="77"/>
      <c r="BIX131" s="77"/>
      <c r="BIY131" s="77"/>
      <c r="BIZ131" s="77"/>
      <c r="BJA131" s="77"/>
      <c r="BJB131" s="77"/>
      <c r="BJC131" s="77"/>
      <c r="BJD131" s="77"/>
      <c r="BJE131" s="77"/>
      <c r="BJF131" s="77"/>
      <c r="BJG131" s="77"/>
      <c r="BJH131" s="77"/>
      <c r="BJI131" s="77"/>
      <c r="BJJ131" s="77"/>
      <c r="BJK131" s="77"/>
      <c r="BJL131" s="77"/>
      <c r="BJM131" s="77"/>
      <c r="BJN131" s="77"/>
      <c r="BJO131" s="77"/>
      <c r="BJP131" s="77"/>
      <c r="BJQ131" s="77"/>
      <c r="BJR131" s="77"/>
      <c r="BJS131" s="77"/>
      <c r="BJT131" s="77"/>
      <c r="BJU131" s="77"/>
      <c r="BJV131" s="77"/>
      <c r="BJW131" s="77"/>
      <c r="BJX131" s="77"/>
      <c r="BJY131" s="77"/>
      <c r="BJZ131" s="77"/>
      <c r="BKA131" s="77"/>
      <c r="BKB131" s="77"/>
      <c r="BKC131" s="77"/>
      <c r="BKD131" s="77"/>
      <c r="BKE131" s="77"/>
      <c r="BKF131" s="77"/>
      <c r="BKG131" s="77"/>
      <c r="BKH131" s="77"/>
      <c r="BKI131" s="77"/>
      <c r="BKJ131" s="77"/>
      <c r="BKK131" s="77"/>
      <c r="BKL131" s="77"/>
      <c r="BKM131" s="77"/>
      <c r="BKN131" s="77"/>
      <c r="BKO131" s="77"/>
      <c r="BKP131" s="77"/>
      <c r="BKQ131" s="77"/>
      <c r="BKR131" s="77"/>
      <c r="BKS131" s="77"/>
      <c r="BKT131" s="77"/>
      <c r="BKU131" s="77"/>
      <c r="BKV131" s="77"/>
      <c r="BKW131" s="77"/>
      <c r="BKX131" s="77"/>
      <c r="BKY131" s="77"/>
      <c r="BKZ131" s="77"/>
      <c r="BLA131" s="77"/>
      <c r="BLB131" s="77"/>
      <c r="BLC131" s="77"/>
      <c r="BLD131" s="77"/>
      <c r="BLE131" s="77"/>
      <c r="BLF131" s="77"/>
      <c r="BLG131" s="77"/>
      <c r="BLH131" s="77"/>
      <c r="BLI131" s="77"/>
      <c r="BLJ131" s="77"/>
      <c r="BLK131" s="77"/>
      <c r="BLL131" s="77"/>
      <c r="BLM131" s="77"/>
      <c r="BLN131" s="77"/>
      <c r="BLO131" s="77"/>
      <c r="BLP131" s="77"/>
      <c r="BLQ131" s="77"/>
      <c r="BLR131" s="77"/>
      <c r="BLS131" s="77"/>
      <c r="BLT131" s="77"/>
      <c r="BLU131" s="77"/>
      <c r="BLV131" s="77"/>
      <c r="BLW131" s="77"/>
      <c r="BLX131" s="77"/>
      <c r="BLY131" s="77"/>
      <c r="BLZ131" s="77"/>
      <c r="BMA131" s="77"/>
      <c r="BMB131" s="77"/>
      <c r="BMC131" s="77"/>
      <c r="BMD131" s="77"/>
      <c r="BME131" s="77"/>
      <c r="BMF131" s="77"/>
      <c r="BMG131" s="77"/>
      <c r="BMH131" s="77"/>
      <c r="BMI131" s="77"/>
      <c r="BMJ131" s="77"/>
      <c r="BMK131" s="77"/>
      <c r="BML131" s="77"/>
      <c r="BMM131" s="77"/>
      <c r="BMN131" s="77"/>
      <c r="BMO131" s="77"/>
      <c r="BMP131" s="77"/>
      <c r="BMQ131" s="77"/>
      <c r="BMR131" s="77"/>
      <c r="BMS131" s="77"/>
      <c r="BMT131" s="77"/>
      <c r="BMU131" s="77"/>
      <c r="BMV131" s="77"/>
      <c r="BMW131" s="77"/>
      <c r="BMX131" s="77"/>
      <c r="BMY131" s="77"/>
      <c r="BMZ131" s="77"/>
      <c r="BNA131" s="77"/>
      <c r="BNB131" s="77"/>
      <c r="BNC131" s="77"/>
      <c r="BND131" s="77"/>
      <c r="BNE131" s="77"/>
      <c r="BNF131" s="77"/>
      <c r="BNG131" s="77"/>
      <c r="BNH131" s="77"/>
      <c r="BNI131" s="77"/>
      <c r="BNJ131" s="77"/>
      <c r="BNK131" s="77"/>
      <c r="BNL131" s="77"/>
      <c r="BNM131" s="77"/>
      <c r="BNN131" s="77"/>
      <c r="BNO131" s="77"/>
      <c r="BNP131" s="77"/>
      <c r="BNQ131" s="77"/>
      <c r="BNR131" s="77"/>
      <c r="BNS131" s="77"/>
      <c r="BNT131" s="77"/>
      <c r="BNU131" s="77"/>
      <c r="BNV131" s="77"/>
      <c r="BNW131" s="77"/>
      <c r="BNX131" s="77"/>
      <c r="BNY131" s="77"/>
      <c r="BNZ131" s="77"/>
      <c r="BOA131" s="77"/>
      <c r="BOB131" s="77"/>
      <c r="BOC131" s="77"/>
      <c r="BOD131" s="77"/>
      <c r="BOE131" s="77"/>
      <c r="BOF131" s="77"/>
      <c r="BOG131" s="77"/>
      <c r="BOH131" s="77"/>
      <c r="BOI131" s="77"/>
      <c r="BOJ131" s="77"/>
      <c r="BOK131" s="77"/>
      <c r="BOL131" s="77"/>
      <c r="BOM131" s="77"/>
      <c r="BON131" s="77"/>
      <c r="BOO131" s="77"/>
      <c r="BOP131" s="77"/>
      <c r="BOQ131" s="77"/>
      <c r="BOR131" s="77"/>
      <c r="BOS131" s="77"/>
      <c r="BOT131" s="77"/>
      <c r="BOU131" s="77"/>
      <c r="BOV131" s="77"/>
      <c r="BOW131" s="77"/>
      <c r="BOX131" s="77"/>
      <c r="BOY131" s="77"/>
      <c r="BOZ131" s="77"/>
      <c r="BPA131" s="77"/>
      <c r="BPB131" s="77"/>
      <c r="BPC131" s="77"/>
      <c r="BPD131" s="77"/>
      <c r="BPE131" s="77"/>
      <c r="BPF131" s="77"/>
      <c r="BPG131" s="77"/>
      <c r="BPH131" s="77"/>
      <c r="BPI131" s="77"/>
      <c r="BPJ131" s="77"/>
      <c r="BPK131" s="77"/>
      <c r="BPL131" s="77"/>
      <c r="BPM131" s="77"/>
      <c r="BPN131" s="77"/>
      <c r="BPO131" s="77"/>
      <c r="BPP131" s="77"/>
      <c r="BPQ131" s="77"/>
      <c r="BPR131" s="77"/>
      <c r="BPS131" s="77"/>
      <c r="BPT131" s="77"/>
      <c r="BPU131" s="77"/>
      <c r="BPV131" s="77"/>
      <c r="BPW131" s="77"/>
      <c r="BPX131" s="77"/>
      <c r="BPY131" s="77"/>
      <c r="BPZ131" s="77"/>
      <c r="BQA131" s="77"/>
      <c r="BQB131" s="77"/>
      <c r="BQC131" s="77"/>
      <c r="BQD131" s="77"/>
      <c r="BQE131" s="77"/>
      <c r="BQF131" s="77"/>
      <c r="BQG131" s="77"/>
      <c r="BQH131" s="77"/>
      <c r="BQI131" s="77"/>
      <c r="BQJ131" s="77"/>
      <c r="BQK131" s="77"/>
      <c r="BQL131" s="77"/>
      <c r="BQM131" s="77"/>
      <c r="BQN131" s="77"/>
      <c r="BQO131" s="77"/>
      <c r="BQP131" s="77"/>
      <c r="BQQ131" s="77"/>
      <c r="BQR131" s="77"/>
      <c r="BQS131" s="77"/>
      <c r="BQT131" s="77"/>
      <c r="BQU131" s="77"/>
      <c r="BQV131" s="77"/>
      <c r="BQW131" s="77"/>
      <c r="BQX131" s="77"/>
      <c r="BQY131" s="77"/>
      <c r="BQZ131" s="77"/>
      <c r="BRA131" s="77"/>
      <c r="BRB131" s="77"/>
      <c r="BRC131" s="77"/>
      <c r="BRD131" s="77"/>
      <c r="BRE131" s="77"/>
      <c r="BRF131" s="77"/>
      <c r="BRG131" s="77"/>
      <c r="BRH131" s="77"/>
      <c r="BRI131" s="77"/>
      <c r="BRJ131" s="77"/>
      <c r="BRK131" s="77"/>
      <c r="BRL131" s="77"/>
      <c r="BRM131" s="77"/>
      <c r="BRN131" s="77"/>
      <c r="BRO131" s="77"/>
      <c r="BRP131" s="77"/>
      <c r="BRQ131" s="77"/>
      <c r="BRR131" s="77"/>
      <c r="BRS131" s="77"/>
      <c r="BRT131" s="77"/>
      <c r="BRU131" s="77"/>
      <c r="BRV131" s="77"/>
      <c r="BRW131" s="77"/>
      <c r="BRX131" s="77"/>
      <c r="BRY131" s="77"/>
      <c r="BRZ131" s="77"/>
      <c r="BSA131" s="77"/>
      <c r="BSB131" s="77"/>
      <c r="BSC131" s="77"/>
      <c r="BSD131" s="77"/>
      <c r="BSE131" s="77"/>
      <c r="BSF131" s="77"/>
      <c r="BSG131" s="77"/>
      <c r="BSH131" s="77"/>
      <c r="BSI131" s="77"/>
      <c r="BSJ131" s="77"/>
      <c r="BSK131" s="77"/>
      <c r="BSL131" s="77"/>
      <c r="BSM131" s="77"/>
      <c r="BSN131" s="77"/>
      <c r="BSO131" s="77"/>
      <c r="BSP131" s="77"/>
      <c r="BSQ131" s="77"/>
      <c r="BSR131" s="77"/>
      <c r="BSS131" s="77"/>
      <c r="BST131" s="77"/>
      <c r="BSU131" s="77"/>
      <c r="BSV131" s="77"/>
      <c r="BSW131" s="77"/>
      <c r="BSX131" s="77"/>
      <c r="BSY131" s="77"/>
      <c r="BSZ131" s="77"/>
      <c r="BTA131" s="77"/>
      <c r="BTB131" s="77"/>
      <c r="BTC131" s="77"/>
      <c r="BTD131" s="77"/>
      <c r="BTE131" s="77"/>
      <c r="BTF131" s="77"/>
      <c r="BTG131" s="77"/>
      <c r="BTH131" s="77"/>
      <c r="BTI131" s="77"/>
      <c r="BTJ131" s="77"/>
      <c r="BTK131" s="77"/>
      <c r="BTL131" s="77"/>
      <c r="BTM131" s="77"/>
      <c r="BTN131" s="77"/>
      <c r="BTO131" s="77"/>
      <c r="BTP131" s="77"/>
      <c r="BTQ131" s="77"/>
      <c r="BTR131" s="77"/>
      <c r="BTS131" s="77"/>
      <c r="BTT131" s="77"/>
      <c r="BTU131" s="77"/>
      <c r="BTV131" s="77"/>
      <c r="BTW131" s="77"/>
      <c r="BTX131" s="77"/>
      <c r="BTY131" s="77"/>
      <c r="BTZ131" s="77"/>
      <c r="BUA131" s="77"/>
      <c r="BUB131" s="77"/>
      <c r="BUC131" s="77"/>
      <c r="BUD131" s="77"/>
      <c r="BUE131" s="77"/>
      <c r="BUF131" s="77"/>
      <c r="BUG131" s="77"/>
      <c r="BUH131" s="77"/>
      <c r="BUI131" s="77"/>
      <c r="BUJ131" s="77"/>
      <c r="BUK131" s="77"/>
      <c r="BUL131" s="77"/>
      <c r="BUM131" s="77"/>
      <c r="BUN131" s="77"/>
      <c r="BUO131" s="77"/>
      <c r="BUP131" s="77"/>
      <c r="BUQ131" s="77"/>
      <c r="BUR131" s="77"/>
      <c r="BUS131" s="77"/>
      <c r="BUT131" s="77"/>
      <c r="BUU131" s="77"/>
      <c r="BUV131" s="77"/>
      <c r="BUW131" s="77"/>
      <c r="BUX131" s="77"/>
      <c r="BUY131" s="77"/>
      <c r="BUZ131" s="77"/>
      <c r="BVA131" s="77"/>
      <c r="BVB131" s="77"/>
      <c r="BVC131" s="77"/>
      <c r="BVD131" s="77"/>
      <c r="BVE131" s="77"/>
      <c r="BVF131" s="77"/>
      <c r="BVG131" s="77"/>
      <c r="BVH131" s="77"/>
      <c r="BVI131" s="77"/>
      <c r="BVJ131" s="77"/>
      <c r="BVK131" s="77"/>
      <c r="BVL131" s="77"/>
      <c r="BVM131" s="77"/>
      <c r="BVN131" s="77"/>
      <c r="BVO131" s="77"/>
      <c r="BVP131" s="77"/>
      <c r="BVQ131" s="77"/>
      <c r="BVR131" s="77"/>
      <c r="BVS131" s="77"/>
      <c r="BVT131" s="77"/>
      <c r="BVU131" s="77"/>
      <c r="BVV131" s="77"/>
      <c r="BVW131" s="77"/>
      <c r="BVX131" s="77"/>
      <c r="BVY131" s="77"/>
      <c r="BVZ131" s="77"/>
      <c r="BWA131" s="77"/>
      <c r="BWB131" s="77"/>
      <c r="BWC131" s="77"/>
      <c r="BWD131" s="77"/>
      <c r="BWE131" s="77"/>
      <c r="BWF131" s="77"/>
      <c r="BWG131" s="77"/>
      <c r="BWH131" s="77"/>
      <c r="BWI131" s="77"/>
      <c r="BWJ131" s="77"/>
      <c r="BWK131" s="77"/>
      <c r="BWL131" s="77"/>
      <c r="BWM131" s="77"/>
      <c r="BWN131" s="77"/>
      <c r="BWO131" s="77"/>
      <c r="BWP131" s="77"/>
      <c r="BWQ131" s="77"/>
      <c r="BWR131" s="77"/>
      <c r="BWS131" s="77"/>
      <c r="BWT131" s="77"/>
      <c r="BWU131" s="77"/>
      <c r="BWV131" s="77"/>
      <c r="BWW131" s="77"/>
      <c r="BWX131" s="77"/>
      <c r="BWY131" s="77"/>
      <c r="BWZ131" s="77"/>
      <c r="BXA131" s="77"/>
      <c r="BXB131" s="77"/>
      <c r="BXC131" s="77"/>
      <c r="BXD131" s="77"/>
      <c r="BXE131" s="77"/>
      <c r="BXF131" s="77"/>
      <c r="BXG131" s="77"/>
      <c r="BXH131" s="77"/>
      <c r="BXI131" s="77"/>
      <c r="BXJ131" s="77"/>
      <c r="BXK131" s="77"/>
      <c r="BXL131" s="77"/>
      <c r="BXM131" s="77"/>
      <c r="BXN131" s="77"/>
      <c r="BXO131" s="77"/>
      <c r="BXP131" s="77"/>
      <c r="BXQ131" s="77"/>
      <c r="BXR131" s="77"/>
      <c r="BXS131" s="77"/>
      <c r="BXT131" s="77"/>
      <c r="BXU131" s="77"/>
      <c r="BXV131" s="77"/>
      <c r="BXW131" s="77"/>
      <c r="BXX131" s="77"/>
      <c r="BXY131" s="77"/>
      <c r="BXZ131" s="77"/>
      <c r="BYA131" s="77"/>
      <c r="BYB131" s="77"/>
      <c r="BYC131" s="77"/>
      <c r="BYD131" s="77"/>
      <c r="BYE131" s="77"/>
      <c r="BYF131" s="77"/>
      <c r="BYG131" s="77"/>
      <c r="BYH131" s="77"/>
      <c r="BYI131" s="77"/>
      <c r="BYJ131" s="77"/>
      <c r="BYK131" s="77"/>
      <c r="BYL131" s="77"/>
      <c r="BYM131" s="77"/>
      <c r="BYN131" s="77"/>
      <c r="BYO131" s="77"/>
      <c r="BYP131" s="77"/>
      <c r="BYQ131" s="77"/>
      <c r="BYR131" s="77"/>
      <c r="BYS131" s="77"/>
      <c r="BYT131" s="77"/>
      <c r="BYU131" s="77"/>
      <c r="BYV131" s="77"/>
      <c r="BYW131" s="77"/>
      <c r="BYX131" s="77"/>
      <c r="BYY131" s="77"/>
      <c r="BYZ131" s="77"/>
      <c r="BZA131" s="77"/>
      <c r="BZB131" s="77"/>
      <c r="BZC131" s="77"/>
      <c r="BZD131" s="77"/>
      <c r="BZE131" s="77"/>
      <c r="BZF131" s="77"/>
      <c r="BZG131" s="77"/>
      <c r="BZH131" s="77"/>
      <c r="BZI131" s="77"/>
      <c r="BZJ131" s="77"/>
      <c r="BZK131" s="77"/>
      <c r="BZL131" s="77"/>
      <c r="BZM131" s="77"/>
      <c r="BZN131" s="77"/>
      <c r="BZO131" s="77"/>
      <c r="BZP131" s="77"/>
      <c r="BZQ131" s="77"/>
      <c r="BZR131" s="77"/>
      <c r="BZS131" s="77"/>
      <c r="BZT131" s="77"/>
      <c r="BZU131" s="77"/>
      <c r="BZV131" s="77"/>
      <c r="BZW131" s="77"/>
      <c r="BZX131" s="77"/>
      <c r="BZY131" s="77"/>
      <c r="BZZ131" s="77"/>
      <c r="CAA131" s="77"/>
      <c r="CAB131" s="77"/>
      <c r="CAC131" s="77"/>
      <c r="CAD131" s="77"/>
      <c r="CAE131" s="77"/>
      <c r="CAF131" s="77"/>
      <c r="CAG131" s="77"/>
      <c r="CAH131" s="77"/>
      <c r="CAI131" s="77"/>
      <c r="CAJ131" s="77"/>
      <c r="CAK131" s="77"/>
      <c r="CAL131" s="77"/>
      <c r="CAM131" s="77"/>
      <c r="CAN131" s="77"/>
      <c r="CAO131" s="77"/>
      <c r="CAP131" s="77"/>
      <c r="CAQ131" s="77"/>
      <c r="CAR131" s="77"/>
      <c r="CAS131" s="77"/>
      <c r="CAT131" s="77"/>
      <c r="CAU131" s="77"/>
      <c r="CAV131" s="77"/>
      <c r="CAW131" s="77"/>
      <c r="CAX131" s="77"/>
      <c r="CAY131" s="77"/>
      <c r="CAZ131" s="77"/>
      <c r="CBA131" s="77"/>
      <c r="CBB131" s="77"/>
      <c r="CBC131" s="77"/>
      <c r="CBD131" s="77"/>
      <c r="CBE131" s="77"/>
      <c r="CBF131" s="77"/>
      <c r="CBG131" s="77"/>
      <c r="CBH131" s="77"/>
      <c r="CBI131" s="77"/>
      <c r="CBJ131" s="77"/>
      <c r="CBK131" s="77"/>
      <c r="CBL131" s="77"/>
      <c r="CBM131" s="77"/>
      <c r="CBN131" s="77"/>
      <c r="CBO131" s="77"/>
      <c r="CBP131" s="77"/>
      <c r="CBQ131" s="77"/>
      <c r="CBR131" s="77"/>
      <c r="CBS131" s="77"/>
      <c r="CBT131" s="77"/>
      <c r="CBU131" s="77"/>
      <c r="CBV131" s="77"/>
      <c r="CBW131" s="77"/>
      <c r="CBX131" s="77"/>
      <c r="CBY131" s="77"/>
      <c r="CBZ131" s="77"/>
      <c r="CCA131" s="77"/>
      <c r="CCB131" s="77"/>
      <c r="CCC131" s="77"/>
      <c r="CCD131" s="77"/>
      <c r="CCE131" s="77"/>
      <c r="CCF131" s="77"/>
      <c r="CCG131" s="77"/>
      <c r="CCH131" s="77"/>
      <c r="CCI131" s="77"/>
      <c r="CCJ131" s="77"/>
      <c r="CCK131" s="77"/>
      <c r="CCL131" s="77"/>
      <c r="CCM131" s="77"/>
      <c r="CCN131" s="77"/>
      <c r="CCO131" s="77"/>
      <c r="CCP131" s="77"/>
      <c r="CCQ131" s="77"/>
      <c r="CCR131" s="77"/>
      <c r="CCS131" s="77"/>
      <c r="CCT131" s="77"/>
      <c r="CCU131" s="77"/>
      <c r="CCV131" s="77"/>
      <c r="CCW131" s="77"/>
      <c r="CCX131" s="77"/>
      <c r="CCY131" s="77"/>
      <c r="CCZ131" s="77"/>
      <c r="CDA131" s="77"/>
      <c r="CDB131" s="77"/>
      <c r="CDC131" s="77"/>
      <c r="CDD131" s="77"/>
      <c r="CDE131" s="77"/>
      <c r="CDF131" s="77"/>
      <c r="CDG131" s="77"/>
      <c r="CDH131" s="77"/>
      <c r="CDI131" s="77"/>
      <c r="CDJ131" s="77"/>
      <c r="CDK131" s="77"/>
      <c r="CDL131" s="77"/>
      <c r="CDM131" s="77"/>
      <c r="CDN131" s="77"/>
      <c r="CDO131" s="77"/>
      <c r="CDP131" s="77"/>
      <c r="CDQ131" s="77"/>
      <c r="CDR131" s="77"/>
      <c r="CDS131" s="77"/>
      <c r="CDT131" s="77"/>
      <c r="CDU131" s="77"/>
      <c r="CDV131" s="77"/>
      <c r="CDW131" s="77"/>
      <c r="CDX131" s="77"/>
      <c r="CDY131" s="77"/>
      <c r="CDZ131" s="77"/>
      <c r="CEA131" s="77"/>
      <c r="CEB131" s="77"/>
      <c r="CEC131" s="77"/>
      <c r="CED131" s="77"/>
      <c r="CEE131" s="77"/>
      <c r="CEF131" s="77"/>
      <c r="CEG131" s="77"/>
      <c r="CEH131" s="77"/>
      <c r="CEI131" s="77"/>
      <c r="CEJ131" s="77"/>
      <c r="CEK131" s="77"/>
      <c r="CEL131" s="77"/>
      <c r="CEM131" s="77"/>
      <c r="CEN131" s="77"/>
      <c r="CEO131" s="77"/>
      <c r="CEP131" s="77"/>
      <c r="CEQ131" s="77"/>
      <c r="CER131" s="77"/>
      <c r="CES131" s="77"/>
      <c r="CET131" s="77"/>
      <c r="CEU131" s="77"/>
      <c r="CEV131" s="77"/>
      <c r="CEW131" s="77"/>
      <c r="CEX131" s="77"/>
      <c r="CEY131" s="77"/>
      <c r="CEZ131" s="77"/>
      <c r="CFA131" s="77"/>
      <c r="CFB131" s="77"/>
      <c r="CFC131" s="77"/>
      <c r="CFD131" s="77"/>
      <c r="CFE131" s="77"/>
      <c r="CFF131" s="77"/>
      <c r="CFG131" s="77"/>
      <c r="CFH131" s="77"/>
      <c r="CFI131" s="77"/>
      <c r="CFJ131" s="77"/>
      <c r="CFK131" s="77"/>
      <c r="CFL131" s="77"/>
      <c r="CFM131" s="77"/>
      <c r="CFN131" s="77"/>
      <c r="CFO131" s="77"/>
      <c r="CFP131" s="77"/>
      <c r="CFQ131" s="77"/>
      <c r="CFR131" s="77"/>
      <c r="CFS131" s="77"/>
      <c r="CFT131" s="77"/>
      <c r="CFU131" s="77"/>
      <c r="CFV131" s="77"/>
      <c r="CFW131" s="77"/>
      <c r="CFX131" s="77"/>
      <c r="CFY131" s="77"/>
      <c r="CFZ131" s="77"/>
      <c r="CGA131" s="77"/>
      <c r="CGB131" s="77"/>
      <c r="CGC131" s="77"/>
      <c r="CGD131" s="77"/>
      <c r="CGE131" s="77"/>
      <c r="CGF131" s="77"/>
      <c r="CGG131" s="77"/>
      <c r="CGH131" s="77"/>
      <c r="CGI131" s="77"/>
      <c r="CGJ131" s="77"/>
      <c r="CGK131" s="77"/>
      <c r="CGL131" s="77"/>
      <c r="CGM131" s="77"/>
      <c r="CGN131" s="77"/>
      <c r="CGO131" s="77"/>
      <c r="CGP131" s="77"/>
      <c r="CGQ131" s="77"/>
      <c r="CGR131" s="77"/>
      <c r="CGS131" s="77"/>
      <c r="CGT131" s="77"/>
      <c r="CGU131" s="77"/>
      <c r="CGV131" s="77"/>
      <c r="CGW131" s="77"/>
      <c r="CGX131" s="77"/>
      <c r="CGY131" s="77"/>
      <c r="CGZ131" s="77"/>
      <c r="CHA131" s="77"/>
      <c r="CHB131" s="77"/>
      <c r="CHC131" s="77"/>
      <c r="CHD131" s="77"/>
      <c r="CHE131" s="77"/>
      <c r="CHF131" s="77"/>
      <c r="CHG131" s="77"/>
      <c r="CHH131" s="77"/>
      <c r="CHI131" s="77"/>
      <c r="CHJ131" s="77"/>
      <c r="CHK131" s="77"/>
      <c r="CHL131" s="77"/>
      <c r="CHM131" s="77"/>
      <c r="CHN131" s="77"/>
      <c r="CHO131" s="77"/>
      <c r="CHP131" s="77"/>
      <c r="CHQ131" s="77"/>
      <c r="CHR131" s="77"/>
      <c r="CHS131" s="77"/>
      <c r="CHT131" s="77"/>
      <c r="CHU131" s="77"/>
      <c r="CHV131" s="77"/>
      <c r="CHW131" s="77"/>
      <c r="CHX131" s="77"/>
      <c r="CHY131" s="77"/>
      <c r="CHZ131" s="77"/>
      <c r="CIA131" s="77"/>
      <c r="CIB131" s="77"/>
      <c r="CIC131" s="77"/>
      <c r="CID131" s="77"/>
      <c r="CIE131" s="77"/>
      <c r="CIF131" s="77"/>
      <c r="CIG131" s="77"/>
      <c r="CIH131" s="77"/>
      <c r="CII131" s="77"/>
      <c r="CIJ131" s="77"/>
      <c r="CIK131" s="77"/>
      <c r="CIL131" s="77"/>
      <c r="CIM131" s="77"/>
      <c r="CIN131" s="77"/>
      <c r="CIO131" s="77"/>
      <c r="CIP131" s="77"/>
      <c r="CIQ131" s="77"/>
      <c r="CIR131" s="77"/>
      <c r="CIS131" s="77"/>
      <c r="CIT131" s="77"/>
      <c r="CIU131" s="77"/>
      <c r="CIV131" s="77"/>
      <c r="CIW131" s="77"/>
      <c r="CIX131" s="77"/>
      <c r="CIY131" s="77"/>
      <c r="CIZ131" s="77"/>
      <c r="CJA131" s="77"/>
      <c r="CJB131" s="77"/>
      <c r="CJC131" s="77"/>
      <c r="CJD131" s="77"/>
      <c r="CJE131" s="77"/>
      <c r="CJF131" s="77"/>
      <c r="CJG131" s="77"/>
      <c r="CJH131" s="77"/>
      <c r="CJI131" s="77"/>
      <c r="CJJ131" s="77"/>
      <c r="CJK131" s="77"/>
      <c r="CJL131" s="77"/>
      <c r="CJM131" s="77"/>
      <c r="CJN131" s="77"/>
      <c r="CJO131" s="77"/>
      <c r="CJP131" s="77"/>
      <c r="CJQ131" s="77"/>
      <c r="CJR131" s="77"/>
      <c r="CJS131" s="77"/>
      <c r="CJT131" s="77"/>
      <c r="CJU131" s="77"/>
      <c r="CJV131" s="77"/>
      <c r="CJW131" s="77"/>
      <c r="CJX131" s="77"/>
      <c r="CJY131" s="77"/>
      <c r="CJZ131" s="77"/>
      <c r="CKA131" s="77"/>
      <c r="CKB131" s="77"/>
      <c r="CKC131" s="77"/>
      <c r="CKD131" s="77"/>
      <c r="CKE131" s="77"/>
      <c r="CKF131" s="77"/>
      <c r="CKG131" s="77"/>
      <c r="CKH131" s="77"/>
      <c r="CKI131" s="77"/>
      <c r="CKJ131" s="77"/>
      <c r="CKK131" s="77"/>
      <c r="CKL131" s="77"/>
      <c r="CKM131" s="77"/>
      <c r="CKN131" s="77"/>
      <c r="CKO131" s="77"/>
      <c r="CKP131" s="77"/>
      <c r="CKQ131" s="77"/>
      <c r="CKR131" s="77"/>
      <c r="CKS131" s="77"/>
      <c r="CKT131" s="77"/>
      <c r="CKU131" s="77"/>
      <c r="CKV131" s="77"/>
      <c r="CKW131" s="77"/>
      <c r="CKX131" s="77"/>
      <c r="CKY131" s="77"/>
      <c r="CKZ131" s="77"/>
      <c r="CLA131" s="77"/>
      <c r="CLB131" s="77"/>
      <c r="CLC131" s="77"/>
      <c r="CLD131" s="77"/>
      <c r="CLE131" s="77"/>
      <c r="CLF131" s="77"/>
      <c r="CLG131" s="77"/>
      <c r="CLH131" s="77"/>
      <c r="CLI131" s="77"/>
      <c r="CLJ131" s="77"/>
      <c r="CLK131" s="77"/>
      <c r="CLL131" s="77"/>
      <c r="CLM131" s="77"/>
      <c r="CLN131" s="77"/>
      <c r="CLO131" s="77"/>
      <c r="CLP131" s="77"/>
      <c r="CLQ131" s="77"/>
      <c r="CLR131" s="77"/>
      <c r="CLS131" s="77"/>
      <c r="CLT131" s="77"/>
      <c r="CLU131" s="77"/>
      <c r="CLV131" s="77"/>
      <c r="CLW131" s="77"/>
      <c r="CLX131" s="77"/>
      <c r="CLY131" s="77"/>
      <c r="CLZ131" s="77"/>
      <c r="CMA131" s="77"/>
      <c r="CMB131" s="77"/>
      <c r="CMC131" s="77"/>
      <c r="CMD131" s="77"/>
      <c r="CME131" s="77"/>
      <c r="CMF131" s="77"/>
      <c r="CMG131" s="77"/>
      <c r="CMH131" s="77"/>
      <c r="CMI131" s="77"/>
      <c r="CMJ131" s="77"/>
      <c r="CMK131" s="77"/>
      <c r="CML131" s="77"/>
      <c r="CMM131" s="77"/>
      <c r="CMN131" s="77"/>
      <c r="CMO131" s="77"/>
      <c r="CMP131" s="77"/>
      <c r="CMQ131" s="77"/>
      <c r="CMR131" s="77"/>
      <c r="CMS131" s="77"/>
      <c r="CMT131" s="77"/>
      <c r="CMU131" s="77"/>
      <c r="CMV131" s="77"/>
      <c r="CMW131" s="77"/>
      <c r="CMX131" s="77"/>
      <c r="CMY131" s="77"/>
      <c r="CMZ131" s="77"/>
      <c r="CNA131" s="77"/>
      <c r="CNB131" s="77"/>
      <c r="CNC131" s="77"/>
      <c r="CND131" s="77"/>
      <c r="CNE131" s="77"/>
      <c r="CNF131" s="77"/>
      <c r="CNG131" s="77"/>
      <c r="CNH131" s="77"/>
      <c r="CNI131" s="77"/>
      <c r="CNJ131" s="77"/>
      <c r="CNK131" s="77"/>
      <c r="CNL131" s="77"/>
      <c r="CNM131" s="77"/>
      <c r="CNN131" s="77"/>
      <c r="CNO131" s="77"/>
      <c r="CNP131" s="77"/>
      <c r="CNQ131" s="77"/>
      <c r="CNR131" s="77"/>
      <c r="CNS131" s="77"/>
      <c r="CNT131" s="77"/>
      <c r="CNU131" s="77"/>
      <c r="CNV131" s="77"/>
      <c r="CNW131" s="77"/>
      <c r="CNX131" s="77"/>
      <c r="CNY131" s="77"/>
      <c r="CNZ131" s="77"/>
      <c r="COA131" s="77"/>
      <c r="COB131" s="77"/>
      <c r="COC131" s="77"/>
      <c r="COD131" s="77"/>
      <c r="COE131" s="77"/>
      <c r="COF131" s="77"/>
      <c r="COG131" s="77"/>
      <c r="COH131" s="77"/>
      <c r="COI131" s="77"/>
      <c r="COJ131" s="77"/>
      <c r="COK131" s="77"/>
      <c r="COL131" s="77"/>
      <c r="COM131" s="77"/>
      <c r="CON131" s="77"/>
      <c r="COO131" s="77"/>
      <c r="COP131" s="77"/>
      <c r="COQ131" s="77"/>
      <c r="COR131" s="77"/>
      <c r="COS131" s="77"/>
      <c r="COT131" s="77"/>
      <c r="COU131" s="77"/>
      <c r="COV131" s="77"/>
      <c r="COW131" s="77"/>
      <c r="COX131" s="77"/>
      <c r="COY131" s="77"/>
      <c r="COZ131" s="77"/>
      <c r="CPA131" s="77"/>
      <c r="CPB131" s="77"/>
      <c r="CPC131" s="77"/>
      <c r="CPD131" s="77"/>
      <c r="CPE131" s="77"/>
      <c r="CPF131" s="77"/>
      <c r="CPG131" s="77"/>
      <c r="CPH131" s="77"/>
      <c r="CPI131" s="77"/>
      <c r="CPJ131" s="77"/>
      <c r="CPK131" s="77"/>
      <c r="CPL131" s="77"/>
      <c r="CPM131" s="77"/>
      <c r="CPN131" s="77"/>
      <c r="CPO131" s="77"/>
      <c r="CPP131" s="77"/>
      <c r="CPQ131" s="77"/>
      <c r="CPR131" s="77"/>
      <c r="CPS131" s="77"/>
      <c r="CPT131" s="77"/>
      <c r="CPU131" s="77"/>
      <c r="CPV131" s="77"/>
      <c r="CPW131" s="77"/>
      <c r="CPX131" s="77"/>
      <c r="CPY131" s="77"/>
      <c r="CPZ131" s="77"/>
      <c r="CQA131" s="77"/>
      <c r="CQB131" s="77"/>
      <c r="CQC131" s="77"/>
      <c r="CQD131" s="77"/>
      <c r="CQE131" s="77"/>
      <c r="CQF131" s="77"/>
      <c r="CQG131" s="77"/>
      <c r="CQH131" s="77"/>
      <c r="CQI131" s="77"/>
      <c r="CQJ131" s="77"/>
      <c r="CQK131" s="77"/>
      <c r="CQL131" s="77"/>
      <c r="CQM131" s="77"/>
      <c r="CQN131" s="77"/>
      <c r="CQO131" s="77"/>
      <c r="CQP131" s="77"/>
      <c r="CQQ131" s="77"/>
      <c r="CQR131" s="77"/>
      <c r="CQS131" s="77"/>
      <c r="CQT131" s="77"/>
      <c r="CQU131" s="77"/>
      <c r="CQV131" s="77"/>
      <c r="CQW131" s="77"/>
      <c r="CQX131" s="77"/>
      <c r="CQY131" s="77"/>
      <c r="CQZ131" s="77"/>
      <c r="CRA131" s="77"/>
      <c r="CRB131" s="77"/>
      <c r="CRC131" s="77"/>
      <c r="CRD131" s="77"/>
      <c r="CRE131" s="77"/>
      <c r="CRF131" s="77"/>
      <c r="CRG131" s="77"/>
      <c r="CRH131" s="77"/>
      <c r="CRI131" s="77"/>
      <c r="CRJ131" s="77"/>
      <c r="CRK131" s="77"/>
      <c r="CRL131" s="77"/>
      <c r="CRM131" s="77"/>
      <c r="CRN131" s="77"/>
      <c r="CRO131" s="77"/>
      <c r="CRP131" s="77"/>
      <c r="CRQ131" s="77"/>
      <c r="CRR131" s="77"/>
      <c r="CRS131" s="77"/>
      <c r="CRT131" s="77"/>
      <c r="CRU131" s="77"/>
      <c r="CRV131" s="77"/>
      <c r="CRW131" s="77"/>
      <c r="CRX131" s="77"/>
      <c r="CRY131" s="77"/>
      <c r="CRZ131" s="77"/>
      <c r="CSA131" s="77"/>
      <c r="CSB131" s="77"/>
      <c r="CSC131" s="77"/>
      <c r="CSD131" s="77"/>
      <c r="CSE131" s="77"/>
      <c r="CSF131" s="77"/>
      <c r="CSG131" s="77"/>
      <c r="CSH131" s="77"/>
      <c r="CSI131" s="77"/>
      <c r="CSJ131" s="77"/>
      <c r="CSK131" s="77"/>
      <c r="CSL131" s="77"/>
      <c r="CSM131" s="77"/>
      <c r="CSN131" s="77"/>
      <c r="CSO131" s="77"/>
      <c r="CSP131" s="77"/>
      <c r="CSQ131" s="77"/>
      <c r="CSR131" s="77"/>
      <c r="CSS131" s="77"/>
      <c r="CST131" s="77"/>
      <c r="CSU131" s="77"/>
      <c r="CSV131" s="77"/>
      <c r="CSW131" s="77"/>
      <c r="CSX131" s="77"/>
      <c r="CSY131" s="77"/>
      <c r="CSZ131" s="77"/>
      <c r="CTA131" s="77"/>
      <c r="CTB131" s="77"/>
      <c r="CTC131" s="77"/>
      <c r="CTD131" s="77"/>
      <c r="CTE131" s="77"/>
      <c r="CTF131" s="77"/>
      <c r="CTG131" s="77"/>
      <c r="CTH131" s="77"/>
      <c r="CTI131" s="77"/>
      <c r="CTJ131" s="77"/>
      <c r="CTK131" s="77"/>
      <c r="CTL131" s="77"/>
      <c r="CTM131" s="77"/>
      <c r="CTN131" s="77"/>
      <c r="CTO131" s="77"/>
      <c r="CTP131" s="77"/>
      <c r="CTQ131" s="77"/>
      <c r="CTR131" s="77"/>
      <c r="CTS131" s="77"/>
      <c r="CTT131" s="77"/>
      <c r="CTU131" s="77"/>
      <c r="CTV131" s="77"/>
      <c r="CTW131" s="77"/>
      <c r="CTX131" s="77"/>
      <c r="CTY131" s="77"/>
      <c r="CTZ131" s="77"/>
      <c r="CUA131" s="77"/>
      <c r="CUB131" s="77"/>
      <c r="CUC131" s="77"/>
      <c r="CUD131" s="77"/>
      <c r="CUE131" s="77"/>
      <c r="CUF131" s="77"/>
      <c r="CUG131" s="77"/>
      <c r="CUH131" s="77"/>
      <c r="CUI131" s="77"/>
      <c r="CUJ131" s="77"/>
      <c r="CUK131" s="77"/>
      <c r="CUL131" s="77"/>
      <c r="CUM131" s="77"/>
      <c r="CUN131" s="77"/>
      <c r="CUO131" s="77"/>
      <c r="CUP131" s="77"/>
      <c r="CUQ131" s="77"/>
      <c r="CUR131" s="77"/>
      <c r="CUS131" s="77"/>
      <c r="CUT131" s="77"/>
      <c r="CUU131" s="77"/>
      <c r="CUV131" s="77"/>
      <c r="CUW131" s="77"/>
      <c r="CUX131" s="77"/>
      <c r="CUY131" s="77"/>
      <c r="CUZ131" s="77"/>
      <c r="CVA131" s="77"/>
      <c r="CVB131" s="77"/>
      <c r="CVC131" s="77"/>
      <c r="CVD131" s="77"/>
      <c r="CVE131" s="77"/>
      <c r="CVF131" s="77"/>
      <c r="CVG131" s="77"/>
      <c r="CVH131" s="77"/>
      <c r="CVI131" s="77"/>
      <c r="CVJ131" s="77"/>
      <c r="CVK131" s="77"/>
      <c r="CVL131" s="77"/>
      <c r="CVM131" s="77"/>
      <c r="CVN131" s="77"/>
      <c r="CVO131" s="77"/>
      <c r="CVP131" s="77"/>
      <c r="CVQ131" s="77"/>
      <c r="CVR131" s="77"/>
      <c r="CVS131" s="77"/>
      <c r="CVT131" s="77"/>
      <c r="CVU131" s="77"/>
      <c r="CVV131" s="77"/>
      <c r="CVW131" s="77"/>
      <c r="CVX131" s="77"/>
      <c r="CVY131" s="77"/>
      <c r="CVZ131" s="77"/>
      <c r="CWA131" s="77"/>
      <c r="CWB131" s="77"/>
      <c r="CWC131" s="77"/>
      <c r="CWD131" s="77"/>
      <c r="CWE131" s="77"/>
      <c r="CWF131" s="77"/>
      <c r="CWG131" s="77"/>
      <c r="CWH131" s="77"/>
      <c r="CWI131" s="77"/>
      <c r="CWJ131" s="77"/>
      <c r="CWK131" s="77"/>
      <c r="CWL131" s="77"/>
      <c r="CWM131" s="77"/>
      <c r="CWN131" s="77"/>
      <c r="CWO131" s="77"/>
      <c r="CWP131" s="77"/>
      <c r="CWQ131" s="77"/>
      <c r="CWR131" s="77"/>
      <c r="CWS131" s="77"/>
      <c r="CWT131" s="77"/>
      <c r="CWU131" s="77"/>
      <c r="CWV131" s="77"/>
      <c r="CWW131" s="77"/>
      <c r="CWX131" s="77"/>
      <c r="CWY131" s="77"/>
      <c r="CWZ131" s="77"/>
      <c r="CXA131" s="77"/>
      <c r="CXB131" s="77"/>
      <c r="CXC131" s="77"/>
      <c r="CXD131" s="77"/>
      <c r="CXE131" s="77"/>
      <c r="CXF131" s="77"/>
      <c r="CXG131" s="77"/>
      <c r="CXH131" s="77"/>
      <c r="CXI131" s="77"/>
      <c r="CXJ131" s="77"/>
      <c r="CXK131" s="77"/>
      <c r="CXL131" s="77"/>
      <c r="CXM131" s="77"/>
      <c r="CXN131" s="77"/>
      <c r="CXO131" s="77"/>
      <c r="CXP131" s="77"/>
      <c r="CXQ131" s="77"/>
      <c r="CXR131" s="77"/>
      <c r="CXS131" s="77"/>
      <c r="CXT131" s="77"/>
      <c r="CXU131" s="77"/>
      <c r="CXV131" s="77"/>
      <c r="CXW131" s="77"/>
      <c r="CXX131" s="77"/>
      <c r="CXY131" s="77"/>
      <c r="CXZ131" s="77"/>
      <c r="CYA131" s="77"/>
      <c r="CYB131" s="77"/>
      <c r="CYC131" s="77"/>
      <c r="CYD131" s="77"/>
      <c r="CYE131" s="77"/>
      <c r="CYF131" s="77"/>
      <c r="CYG131" s="77"/>
      <c r="CYH131" s="77"/>
      <c r="CYI131" s="77"/>
      <c r="CYJ131" s="77"/>
      <c r="CYK131" s="77"/>
      <c r="CYL131" s="77"/>
      <c r="CYM131" s="77"/>
      <c r="CYN131" s="77"/>
      <c r="CYO131" s="77"/>
      <c r="CYP131" s="77"/>
      <c r="CYQ131" s="77"/>
      <c r="CYR131" s="77"/>
      <c r="CYS131" s="77"/>
      <c r="CYT131" s="77"/>
      <c r="CYU131" s="77"/>
      <c r="CYV131" s="77"/>
      <c r="CYW131" s="77"/>
      <c r="CYX131" s="77"/>
      <c r="CYY131" s="77"/>
      <c r="CYZ131" s="77"/>
      <c r="CZA131" s="77"/>
      <c r="CZB131" s="77"/>
      <c r="CZC131" s="77"/>
      <c r="CZD131" s="77"/>
      <c r="CZE131" s="77"/>
      <c r="CZF131" s="77"/>
      <c r="CZG131" s="77"/>
      <c r="CZH131" s="77"/>
      <c r="CZI131" s="77"/>
      <c r="CZJ131" s="77"/>
      <c r="CZK131" s="77"/>
      <c r="CZL131" s="77"/>
      <c r="CZM131" s="77"/>
      <c r="CZN131" s="77"/>
      <c r="CZO131" s="77"/>
      <c r="CZP131" s="77"/>
      <c r="CZQ131" s="77"/>
      <c r="CZR131" s="77"/>
      <c r="CZS131" s="77"/>
      <c r="CZT131" s="77"/>
      <c r="CZU131" s="77"/>
      <c r="CZV131" s="77"/>
      <c r="CZW131" s="77"/>
      <c r="CZX131" s="77"/>
      <c r="CZY131" s="77"/>
      <c r="CZZ131" s="77"/>
      <c r="DAA131" s="77"/>
      <c r="DAB131" s="77"/>
      <c r="DAC131" s="77"/>
      <c r="DAD131" s="77"/>
      <c r="DAE131" s="77"/>
      <c r="DAF131" s="77"/>
      <c r="DAG131" s="77"/>
      <c r="DAH131" s="77"/>
      <c r="DAI131" s="77"/>
      <c r="DAJ131" s="77"/>
      <c r="DAK131" s="77"/>
      <c r="DAL131" s="77"/>
      <c r="DAM131" s="77"/>
      <c r="DAN131" s="77"/>
      <c r="DAO131" s="77"/>
      <c r="DAP131" s="77"/>
      <c r="DAQ131" s="77"/>
      <c r="DAR131" s="77"/>
      <c r="DAS131" s="77"/>
      <c r="DAT131" s="77"/>
      <c r="DAU131" s="77"/>
      <c r="DAV131" s="77"/>
      <c r="DAW131" s="77"/>
      <c r="DAX131" s="77"/>
      <c r="DAY131" s="77"/>
      <c r="DAZ131" s="77"/>
      <c r="DBA131" s="77"/>
      <c r="DBB131" s="77"/>
      <c r="DBC131" s="77"/>
      <c r="DBD131" s="77"/>
      <c r="DBE131" s="77"/>
      <c r="DBF131" s="77"/>
      <c r="DBG131" s="77"/>
      <c r="DBH131" s="77"/>
      <c r="DBI131" s="77"/>
      <c r="DBJ131" s="77"/>
      <c r="DBK131" s="77"/>
      <c r="DBL131" s="77"/>
      <c r="DBM131" s="77"/>
      <c r="DBN131" s="77"/>
      <c r="DBO131" s="77"/>
      <c r="DBP131" s="77"/>
      <c r="DBQ131" s="77"/>
      <c r="DBR131" s="77"/>
      <c r="DBS131" s="77"/>
      <c r="DBT131" s="77"/>
      <c r="DBU131" s="77"/>
      <c r="DBV131" s="77"/>
      <c r="DBW131" s="77"/>
      <c r="DBX131" s="77"/>
      <c r="DBY131" s="77"/>
      <c r="DBZ131" s="77"/>
      <c r="DCA131" s="77"/>
      <c r="DCB131" s="77"/>
      <c r="DCC131" s="77"/>
      <c r="DCD131" s="77"/>
      <c r="DCE131" s="77"/>
      <c r="DCF131" s="77"/>
      <c r="DCG131" s="77"/>
      <c r="DCH131" s="77"/>
      <c r="DCI131" s="77"/>
      <c r="DCJ131" s="77"/>
      <c r="DCK131" s="77"/>
      <c r="DCL131" s="77"/>
      <c r="DCM131" s="77"/>
      <c r="DCN131" s="77"/>
      <c r="DCO131" s="77"/>
      <c r="DCP131" s="77"/>
      <c r="DCQ131" s="77"/>
      <c r="DCR131" s="77"/>
      <c r="DCS131" s="77"/>
      <c r="DCT131" s="77"/>
      <c r="DCU131" s="77"/>
      <c r="DCV131" s="77"/>
      <c r="DCW131" s="77"/>
      <c r="DCX131" s="77"/>
      <c r="DCY131" s="77"/>
      <c r="DCZ131" s="77"/>
      <c r="DDA131" s="77"/>
      <c r="DDB131" s="77"/>
      <c r="DDC131" s="77"/>
      <c r="DDD131" s="77"/>
      <c r="DDE131" s="77"/>
      <c r="DDF131" s="77"/>
      <c r="DDG131" s="77"/>
      <c r="DDH131" s="77"/>
      <c r="DDI131" s="77"/>
      <c r="DDJ131" s="77"/>
      <c r="DDK131" s="77"/>
      <c r="DDL131" s="77"/>
      <c r="DDM131" s="77"/>
      <c r="DDN131" s="77"/>
      <c r="DDO131" s="77"/>
      <c r="DDP131" s="77"/>
      <c r="DDQ131" s="77"/>
      <c r="DDR131" s="77"/>
      <c r="DDS131" s="77"/>
      <c r="DDT131" s="77"/>
      <c r="DDU131" s="77"/>
      <c r="DDV131" s="77"/>
      <c r="DDW131" s="77"/>
      <c r="DDX131" s="77"/>
      <c r="DDY131" s="77"/>
      <c r="DDZ131" s="77"/>
      <c r="DEA131" s="77"/>
      <c r="DEB131" s="77"/>
      <c r="DEC131" s="77"/>
      <c r="DED131" s="77"/>
      <c r="DEE131" s="77"/>
      <c r="DEF131" s="77"/>
      <c r="DEG131" s="77"/>
      <c r="DEH131" s="77"/>
      <c r="DEI131" s="77"/>
      <c r="DEJ131" s="77"/>
      <c r="DEK131" s="77"/>
      <c r="DEL131" s="77"/>
      <c r="DEM131" s="77"/>
      <c r="DEN131" s="77"/>
      <c r="DEO131" s="77"/>
      <c r="DEP131" s="77"/>
      <c r="DEQ131" s="77"/>
      <c r="DER131" s="77"/>
      <c r="DES131" s="77"/>
      <c r="DET131" s="77"/>
      <c r="DEU131" s="77"/>
      <c r="DEV131" s="77"/>
      <c r="DEW131" s="77"/>
      <c r="DEX131" s="77"/>
      <c r="DEY131" s="77"/>
      <c r="DEZ131" s="77"/>
      <c r="DFA131" s="77"/>
      <c r="DFB131" s="77"/>
      <c r="DFC131" s="77"/>
      <c r="DFD131" s="77"/>
      <c r="DFE131" s="77"/>
      <c r="DFF131" s="77"/>
      <c r="DFG131" s="77"/>
      <c r="DFH131" s="77"/>
      <c r="DFI131" s="77"/>
      <c r="DFJ131" s="77"/>
      <c r="DFK131" s="77"/>
      <c r="DFL131" s="77"/>
      <c r="DFM131" s="77"/>
      <c r="DFN131" s="77"/>
      <c r="DFO131" s="77"/>
      <c r="DFP131" s="77"/>
      <c r="DFQ131" s="77"/>
      <c r="DFR131" s="77"/>
      <c r="DFS131" s="77"/>
      <c r="DFT131" s="77"/>
      <c r="DFU131" s="77"/>
      <c r="DFV131" s="77"/>
      <c r="DFW131" s="77"/>
      <c r="DFX131" s="77"/>
      <c r="DFY131" s="77"/>
      <c r="DFZ131" s="77"/>
      <c r="DGA131" s="77"/>
      <c r="DGB131" s="77"/>
      <c r="DGC131" s="77"/>
      <c r="DGD131" s="77"/>
      <c r="DGE131" s="77"/>
      <c r="DGF131" s="77"/>
      <c r="DGG131" s="77"/>
      <c r="DGH131" s="77"/>
      <c r="DGI131" s="77"/>
      <c r="DGJ131" s="77"/>
      <c r="DGK131" s="77"/>
      <c r="DGL131" s="77"/>
      <c r="DGM131" s="77"/>
      <c r="DGN131" s="77"/>
      <c r="DGO131" s="77"/>
      <c r="DGP131" s="77"/>
      <c r="DGQ131" s="77"/>
      <c r="DGR131" s="77"/>
      <c r="DGS131" s="77"/>
      <c r="DGT131" s="77"/>
      <c r="DGU131" s="77"/>
      <c r="DGV131" s="77"/>
      <c r="DGW131" s="77"/>
      <c r="DGX131" s="77"/>
      <c r="DGY131" s="77"/>
      <c r="DGZ131" s="77"/>
      <c r="DHA131" s="77"/>
      <c r="DHB131" s="77"/>
      <c r="DHC131" s="77"/>
      <c r="DHD131" s="77"/>
      <c r="DHE131" s="77"/>
      <c r="DHF131" s="77"/>
      <c r="DHG131" s="77"/>
      <c r="DHH131" s="77"/>
      <c r="DHI131" s="77"/>
      <c r="DHJ131" s="77"/>
      <c r="DHK131" s="77"/>
      <c r="DHL131" s="77"/>
      <c r="DHM131" s="77"/>
      <c r="DHN131" s="77"/>
      <c r="DHO131" s="77"/>
      <c r="DHP131" s="77"/>
      <c r="DHQ131" s="77"/>
      <c r="DHR131" s="77"/>
      <c r="DHS131" s="77"/>
      <c r="DHT131" s="77"/>
      <c r="DHU131" s="77"/>
      <c r="DHV131" s="77"/>
      <c r="DHW131" s="77"/>
      <c r="DHX131" s="77"/>
      <c r="DHY131" s="77"/>
      <c r="DHZ131" s="77"/>
      <c r="DIA131" s="77"/>
      <c r="DIB131" s="77"/>
      <c r="DIC131" s="77"/>
      <c r="DID131" s="77"/>
      <c r="DIE131" s="77"/>
      <c r="DIF131" s="77"/>
      <c r="DIG131" s="77"/>
      <c r="DIH131" s="77"/>
      <c r="DII131" s="77"/>
      <c r="DIJ131" s="77"/>
      <c r="DIK131" s="77"/>
      <c r="DIL131" s="77"/>
      <c r="DIM131" s="77"/>
      <c r="DIN131" s="77"/>
      <c r="DIO131" s="77"/>
      <c r="DIP131" s="77"/>
      <c r="DIQ131" s="77"/>
      <c r="DIR131" s="77"/>
      <c r="DIS131" s="77"/>
      <c r="DIT131" s="77"/>
      <c r="DIU131" s="77"/>
      <c r="DIV131" s="77"/>
      <c r="DIW131" s="77"/>
      <c r="DIX131" s="77"/>
      <c r="DIY131" s="77"/>
      <c r="DIZ131" s="77"/>
      <c r="DJA131" s="77"/>
      <c r="DJB131" s="77"/>
      <c r="DJC131" s="77"/>
      <c r="DJD131" s="77"/>
      <c r="DJE131" s="77"/>
      <c r="DJF131" s="77"/>
      <c r="DJG131" s="77"/>
      <c r="DJH131" s="77"/>
      <c r="DJI131" s="77"/>
      <c r="DJJ131" s="77"/>
      <c r="DJK131" s="77"/>
      <c r="DJL131" s="77"/>
      <c r="DJM131" s="77"/>
      <c r="DJN131" s="77"/>
      <c r="DJO131" s="77"/>
      <c r="DJP131" s="77"/>
      <c r="DJQ131" s="77"/>
      <c r="DJR131" s="77"/>
      <c r="DJS131" s="77"/>
      <c r="DJT131" s="77"/>
      <c r="DJU131" s="77"/>
      <c r="DJV131" s="77"/>
      <c r="DJW131" s="77"/>
      <c r="DJX131" s="77"/>
      <c r="DJY131" s="77"/>
      <c r="DJZ131" s="77"/>
      <c r="DKA131" s="77"/>
      <c r="DKB131" s="77"/>
      <c r="DKC131" s="77"/>
      <c r="DKD131" s="77"/>
      <c r="DKE131" s="77"/>
      <c r="DKF131" s="77"/>
      <c r="DKG131" s="77"/>
      <c r="DKH131" s="77"/>
      <c r="DKI131" s="77"/>
      <c r="DKJ131" s="77"/>
      <c r="DKK131" s="77"/>
      <c r="DKL131" s="77"/>
      <c r="DKM131" s="77"/>
      <c r="DKN131" s="77"/>
      <c r="DKO131" s="77"/>
      <c r="DKP131" s="77"/>
      <c r="DKQ131" s="77"/>
      <c r="DKR131" s="77"/>
      <c r="DKS131" s="77"/>
      <c r="DKT131" s="77"/>
      <c r="DKU131" s="77"/>
      <c r="DKV131" s="77"/>
      <c r="DKW131" s="77"/>
      <c r="DKX131" s="77"/>
      <c r="DKY131" s="77"/>
      <c r="DKZ131" s="77"/>
      <c r="DLA131" s="77"/>
      <c r="DLB131" s="77"/>
      <c r="DLC131" s="77"/>
      <c r="DLD131" s="77"/>
      <c r="DLE131" s="77"/>
      <c r="DLF131" s="77"/>
      <c r="DLG131" s="77"/>
      <c r="DLH131" s="77"/>
      <c r="DLI131" s="77"/>
      <c r="DLJ131" s="77"/>
      <c r="DLK131" s="77"/>
      <c r="DLL131" s="77"/>
      <c r="DLM131" s="77"/>
      <c r="DLN131" s="77"/>
      <c r="DLO131" s="77"/>
      <c r="DLP131" s="77"/>
      <c r="DLQ131" s="77"/>
      <c r="DLR131" s="77"/>
      <c r="DLS131" s="77"/>
      <c r="DLT131" s="77"/>
      <c r="DLU131" s="77"/>
      <c r="DLV131" s="77"/>
      <c r="DLW131" s="77"/>
      <c r="DLX131" s="77"/>
      <c r="DLY131" s="77"/>
      <c r="DLZ131" s="77"/>
      <c r="DMA131" s="77"/>
      <c r="DMB131" s="77"/>
      <c r="DMC131" s="77"/>
      <c r="DMD131" s="77"/>
      <c r="DME131" s="77"/>
      <c r="DMF131" s="77"/>
      <c r="DMG131" s="77"/>
      <c r="DMH131" s="77"/>
      <c r="DMI131" s="77"/>
      <c r="DMJ131" s="77"/>
      <c r="DMK131" s="77"/>
      <c r="DML131" s="77"/>
      <c r="DMM131" s="77"/>
      <c r="DMN131" s="77"/>
      <c r="DMO131" s="77"/>
      <c r="DMP131" s="77"/>
      <c r="DMQ131" s="77"/>
      <c r="DMR131" s="77"/>
      <c r="DMS131" s="77"/>
      <c r="DMT131" s="77"/>
      <c r="DMU131" s="77"/>
      <c r="DMV131" s="77"/>
      <c r="DMW131" s="77"/>
      <c r="DMX131" s="77"/>
      <c r="DMY131" s="77"/>
      <c r="DMZ131" s="77"/>
      <c r="DNA131" s="77"/>
      <c r="DNB131" s="77"/>
      <c r="DNC131" s="77"/>
      <c r="DND131" s="77"/>
      <c r="DNE131" s="77"/>
      <c r="DNF131" s="77"/>
      <c r="DNG131" s="77"/>
      <c r="DNH131" s="77"/>
      <c r="DNI131" s="77"/>
      <c r="DNJ131" s="77"/>
      <c r="DNK131" s="77"/>
      <c r="DNL131" s="77"/>
      <c r="DNM131" s="77"/>
      <c r="DNN131" s="77"/>
      <c r="DNO131" s="77"/>
      <c r="DNP131" s="77"/>
      <c r="DNQ131" s="77"/>
      <c r="DNR131" s="77"/>
      <c r="DNS131" s="77"/>
      <c r="DNT131" s="77"/>
      <c r="DNU131" s="77"/>
      <c r="DNV131" s="77"/>
      <c r="DNW131" s="77"/>
      <c r="DNX131" s="77"/>
      <c r="DNY131" s="77"/>
      <c r="DNZ131" s="77"/>
      <c r="DOA131" s="77"/>
      <c r="DOB131" s="77"/>
      <c r="DOC131" s="77"/>
      <c r="DOD131" s="77"/>
      <c r="DOE131" s="77"/>
      <c r="DOF131" s="77"/>
      <c r="DOG131" s="77"/>
      <c r="DOH131" s="77"/>
      <c r="DOI131" s="77"/>
      <c r="DOJ131" s="77"/>
      <c r="DOK131" s="77"/>
      <c r="DOL131" s="77"/>
      <c r="DOM131" s="77"/>
      <c r="DON131" s="77"/>
      <c r="DOO131" s="77"/>
      <c r="DOP131" s="77"/>
      <c r="DOQ131" s="77"/>
      <c r="DOR131" s="77"/>
      <c r="DOS131" s="77"/>
      <c r="DOT131" s="77"/>
      <c r="DOU131" s="77"/>
      <c r="DOV131" s="77"/>
      <c r="DOW131" s="77"/>
      <c r="DOX131" s="77"/>
      <c r="DOY131" s="77"/>
      <c r="DOZ131" s="77"/>
      <c r="DPA131" s="77"/>
      <c r="DPB131" s="77"/>
      <c r="DPC131" s="77"/>
      <c r="DPD131" s="77"/>
      <c r="DPE131" s="77"/>
      <c r="DPF131" s="77"/>
      <c r="DPG131" s="77"/>
      <c r="DPH131" s="77"/>
      <c r="DPI131" s="77"/>
      <c r="DPJ131" s="77"/>
      <c r="DPK131" s="77"/>
      <c r="DPL131" s="77"/>
      <c r="DPM131" s="77"/>
      <c r="DPN131" s="77"/>
      <c r="DPO131" s="77"/>
      <c r="DPP131" s="77"/>
      <c r="DPQ131" s="77"/>
      <c r="DPR131" s="77"/>
      <c r="DPS131" s="77"/>
      <c r="DPT131" s="77"/>
      <c r="DPU131" s="77"/>
      <c r="DPV131" s="77"/>
      <c r="DPW131" s="77"/>
      <c r="DPX131" s="77"/>
      <c r="DPY131" s="77"/>
      <c r="DPZ131" s="77"/>
      <c r="DQA131" s="77"/>
      <c r="DQB131" s="77"/>
      <c r="DQC131" s="77"/>
      <c r="DQD131" s="77"/>
      <c r="DQE131" s="77"/>
      <c r="DQF131" s="77"/>
      <c r="DQG131" s="77"/>
      <c r="DQH131" s="77"/>
      <c r="DQI131" s="77"/>
      <c r="DQJ131" s="77"/>
      <c r="DQK131" s="77"/>
      <c r="DQL131" s="77"/>
      <c r="DQM131" s="77"/>
      <c r="DQN131" s="77"/>
      <c r="DQO131" s="77"/>
      <c r="DQP131" s="77"/>
      <c r="DQQ131" s="77"/>
      <c r="DQR131" s="77"/>
      <c r="DQS131" s="77"/>
      <c r="DQT131" s="77"/>
      <c r="DQU131" s="77"/>
      <c r="DQV131" s="77"/>
      <c r="DQW131" s="77"/>
      <c r="DQX131" s="77"/>
      <c r="DQY131" s="77"/>
      <c r="DQZ131" s="77"/>
      <c r="DRA131" s="77"/>
      <c r="DRB131" s="77"/>
      <c r="DRC131" s="77"/>
      <c r="DRD131" s="77"/>
      <c r="DRE131" s="77"/>
      <c r="DRF131" s="77"/>
      <c r="DRG131" s="77"/>
      <c r="DRH131" s="77"/>
      <c r="DRI131" s="77"/>
      <c r="DRJ131" s="77"/>
      <c r="DRK131" s="77"/>
      <c r="DRL131" s="77"/>
      <c r="DRM131" s="77"/>
      <c r="DRN131" s="77"/>
      <c r="DRO131" s="77"/>
      <c r="DRP131" s="77"/>
      <c r="DRQ131" s="77"/>
      <c r="DRR131" s="77"/>
      <c r="DRS131" s="77"/>
      <c r="DRT131" s="77"/>
      <c r="DRU131" s="77"/>
      <c r="DRV131" s="77"/>
      <c r="DRW131" s="77"/>
      <c r="DRX131" s="77"/>
      <c r="DRY131" s="77"/>
      <c r="DRZ131" s="77"/>
      <c r="DSA131" s="77"/>
      <c r="DSB131" s="77"/>
      <c r="DSC131" s="77"/>
      <c r="DSD131" s="77"/>
      <c r="DSE131" s="77"/>
      <c r="DSF131" s="77"/>
      <c r="DSG131" s="77"/>
      <c r="DSH131" s="77"/>
      <c r="DSI131" s="77"/>
      <c r="DSJ131" s="77"/>
      <c r="DSK131" s="77"/>
      <c r="DSL131" s="77"/>
      <c r="DSM131" s="77"/>
      <c r="DSN131" s="77"/>
      <c r="DSO131" s="77"/>
      <c r="DSP131" s="77"/>
      <c r="DSQ131" s="77"/>
      <c r="DSR131" s="77"/>
      <c r="DSS131" s="77"/>
      <c r="DST131" s="77"/>
      <c r="DSU131" s="77"/>
      <c r="DSV131" s="77"/>
      <c r="DSW131" s="77"/>
      <c r="DSX131" s="77"/>
      <c r="DSY131" s="77"/>
      <c r="DSZ131" s="77"/>
      <c r="DTA131" s="77"/>
      <c r="DTB131" s="77"/>
      <c r="DTC131" s="77"/>
      <c r="DTD131" s="77"/>
      <c r="DTE131" s="77"/>
      <c r="DTF131" s="77"/>
      <c r="DTG131" s="77"/>
      <c r="DTH131" s="77"/>
      <c r="DTI131" s="77"/>
      <c r="DTJ131" s="77"/>
      <c r="DTK131" s="77"/>
      <c r="DTL131" s="77"/>
      <c r="DTM131" s="77"/>
      <c r="DTN131" s="77"/>
      <c r="DTO131" s="77"/>
      <c r="DTP131" s="77"/>
      <c r="DTQ131" s="77"/>
      <c r="DTR131" s="77"/>
      <c r="DTS131" s="77"/>
      <c r="DTT131" s="77"/>
      <c r="DTU131" s="77"/>
      <c r="DTV131" s="77"/>
      <c r="DTW131" s="77"/>
      <c r="DTX131" s="77"/>
      <c r="DTY131" s="77"/>
      <c r="DTZ131" s="77"/>
      <c r="DUA131" s="77"/>
      <c r="DUB131" s="77"/>
      <c r="DUC131" s="77"/>
      <c r="DUD131" s="77"/>
      <c r="DUE131" s="77"/>
      <c r="DUF131" s="77"/>
      <c r="DUG131" s="77"/>
      <c r="DUH131" s="77"/>
      <c r="DUI131" s="77"/>
      <c r="DUJ131" s="77"/>
      <c r="DUK131" s="77"/>
      <c r="DUL131" s="77"/>
      <c r="DUM131" s="77"/>
      <c r="DUN131" s="77"/>
      <c r="DUO131" s="77"/>
      <c r="DUP131" s="77"/>
      <c r="DUQ131" s="77"/>
      <c r="DUR131" s="77"/>
      <c r="DUS131" s="77"/>
      <c r="DUT131" s="77"/>
      <c r="DUU131" s="77"/>
      <c r="DUV131" s="77"/>
      <c r="DUW131" s="77"/>
      <c r="DUX131" s="77"/>
      <c r="DUY131" s="77"/>
      <c r="DUZ131" s="77"/>
      <c r="DVA131" s="77"/>
      <c r="DVB131" s="77"/>
      <c r="DVC131" s="77"/>
      <c r="DVD131" s="77"/>
      <c r="DVE131" s="77"/>
      <c r="DVF131" s="77"/>
      <c r="DVG131" s="77"/>
      <c r="DVH131" s="77"/>
      <c r="DVI131" s="77"/>
      <c r="DVJ131" s="77"/>
      <c r="DVK131" s="77"/>
      <c r="DVL131" s="77"/>
      <c r="DVM131" s="77"/>
      <c r="DVN131" s="77"/>
      <c r="DVO131" s="77"/>
      <c r="DVP131" s="77"/>
      <c r="DVQ131" s="77"/>
      <c r="DVR131" s="77"/>
      <c r="DVS131" s="77"/>
      <c r="DVT131" s="77"/>
      <c r="DVU131" s="77"/>
      <c r="DVV131" s="77"/>
      <c r="DVW131" s="77"/>
      <c r="DVX131" s="77"/>
      <c r="DVY131" s="77"/>
      <c r="DVZ131" s="77"/>
      <c r="DWA131" s="77"/>
      <c r="DWB131" s="77"/>
      <c r="DWC131" s="77"/>
      <c r="DWD131" s="77"/>
      <c r="DWE131" s="77"/>
      <c r="DWF131" s="77"/>
      <c r="DWG131" s="77"/>
      <c r="DWH131" s="77"/>
      <c r="DWI131" s="77"/>
      <c r="DWJ131" s="77"/>
      <c r="DWK131" s="77"/>
      <c r="DWL131" s="77"/>
      <c r="DWM131" s="77"/>
      <c r="DWN131" s="77"/>
      <c r="DWO131" s="77"/>
      <c r="DWP131" s="77"/>
      <c r="DWQ131" s="77"/>
      <c r="DWR131" s="77"/>
      <c r="DWS131" s="77"/>
      <c r="DWT131" s="77"/>
      <c r="DWU131" s="77"/>
      <c r="DWV131" s="77"/>
      <c r="DWW131" s="77"/>
      <c r="DWX131" s="77"/>
      <c r="DWY131" s="77"/>
      <c r="DWZ131" s="77"/>
      <c r="DXA131" s="77"/>
      <c r="DXB131" s="77"/>
      <c r="DXC131" s="77"/>
      <c r="DXD131" s="77"/>
      <c r="DXE131" s="77"/>
      <c r="DXF131" s="77"/>
      <c r="DXG131" s="77"/>
      <c r="DXH131" s="77"/>
      <c r="DXI131" s="77"/>
      <c r="DXJ131" s="77"/>
      <c r="DXK131" s="77"/>
      <c r="DXL131" s="77"/>
      <c r="DXM131" s="77"/>
      <c r="DXN131" s="77"/>
      <c r="DXO131" s="77"/>
      <c r="DXP131" s="77"/>
      <c r="DXQ131" s="77"/>
      <c r="DXR131" s="77"/>
      <c r="DXS131" s="77"/>
      <c r="DXT131" s="77"/>
      <c r="DXU131" s="77"/>
      <c r="DXV131" s="77"/>
      <c r="DXW131" s="77"/>
      <c r="DXX131" s="77"/>
      <c r="DXY131" s="77"/>
      <c r="DXZ131" s="77"/>
      <c r="DYA131" s="77"/>
      <c r="DYB131" s="77"/>
      <c r="DYC131" s="77"/>
      <c r="DYD131" s="77"/>
      <c r="DYE131" s="77"/>
      <c r="DYF131" s="77"/>
      <c r="DYG131" s="77"/>
      <c r="DYH131" s="77"/>
      <c r="DYI131" s="77"/>
      <c r="DYJ131" s="77"/>
      <c r="DYK131" s="77"/>
      <c r="DYL131" s="77"/>
      <c r="DYM131" s="77"/>
      <c r="DYN131" s="77"/>
      <c r="DYO131" s="77"/>
      <c r="DYP131" s="77"/>
      <c r="DYQ131" s="77"/>
      <c r="DYR131" s="77"/>
      <c r="DYS131" s="77"/>
      <c r="DYT131" s="77"/>
      <c r="DYU131" s="77"/>
      <c r="DYV131" s="77"/>
      <c r="DYW131" s="77"/>
      <c r="DYX131" s="77"/>
      <c r="DYY131" s="77"/>
      <c r="DYZ131" s="77"/>
      <c r="DZA131" s="77"/>
      <c r="DZB131" s="77"/>
      <c r="DZC131" s="77"/>
      <c r="DZD131" s="77"/>
      <c r="DZE131" s="77"/>
      <c r="DZF131" s="77"/>
      <c r="DZG131" s="77"/>
      <c r="DZH131" s="77"/>
      <c r="DZI131" s="77"/>
      <c r="DZJ131" s="77"/>
      <c r="DZK131" s="77"/>
      <c r="DZL131" s="77"/>
      <c r="DZM131" s="77"/>
      <c r="DZN131" s="77"/>
      <c r="DZO131" s="77"/>
      <c r="DZP131" s="77"/>
      <c r="DZQ131" s="77"/>
      <c r="DZR131" s="77"/>
      <c r="DZS131" s="77"/>
      <c r="DZT131" s="77"/>
      <c r="DZU131" s="77"/>
      <c r="DZV131" s="77"/>
      <c r="DZW131" s="77"/>
      <c r="DZX131" s="77"/>
      <c r="DZY131" s="77"/>
      <c r="DZZ131" s="77"/>
      <c r="EAA131" s="77"/>
      <c r="EAB131" s="77"/>
      <c r="EAC131" s="77"/>
      <c r="EAD131" s="77"/>
      <c r="EAE131" s="77"/>
      <c r="EAF131" s="77"/>
      <c r="EAG131" s="77"/>
      <c r="EAH131" s="77"/>
      <c r="EAI131" s="77"/>
      <c r="EAJ131" s="77"/>
      <c r="EAK131" s="77"/>
      <c r="EAL131" s="77"/>
      <c r="EAM131" s="77"/>
      <c r="EAN131" s="77"/>
      <c r="EAO131" s="77"/>
      <c r="EAP131" s="77"/>
      <c r="EAQ131" s="77"/>
      <c r="EAR131" s="77"/>
      <c r="EAS131" s="77"/>
      <c r="EAT131" s="77"/>
      <c r="EAU131" s="77"/>
      <c r="EAV131" s="77"/>
      <c r="EAW131" s="77"/>
      <c r="EAX131" s="77"/>
      <c r="EAY131" s="77"/>
      <c r="EAZ131" s="77"/>
      <c r="EBA131" s="77"/>
      <c r="EBB131" s="77"/>
      <c r="EBC131" s="77"/>
      <c r="EBD131" s="77"/>
      <c r="EBE131" s="77"/>
      <c r="EBF131" s="77"/>
      <c r="EBG131" s="77"/>
      <c r="EBH131" s="77"/>
      <c r="EBI131" s="77"/>
      <c r="EBJ131" s="77"/>
      <c r="EBK131" s="77"/>
      <c r="EBL131" s="77"/>
      <c r="EBM131" s="77"/>
      <c r="EBN131" s="77"/>
      <c r="EBO131" s="77"/>
      <c r="EBP131" s="77"/>
      <c r="EBQ131" s="77"/>
      <c r="EBR131" s="77"/>
      <c r="EBS131" s="77"/>
      <c r="EBT131" s="77"/>
      <c r="EBU131" s="77"/>
      <c r="EBV131" s="77"/>
      <c r="EBW131" s="77"/>
      <c r="EBX131" s="77"/>
      <c r="EBY131" s="77"/>
      <c r="EBZ131" s="77"/>
      <c r="ECA131" s="77"/>
      <c r="ECB131" s="77"/>
      <c r="ECC131" s="77"/>
      <c r="ECD131" s="77"/>
      <c r="ECE131" s="77"/>
      <c r="ECF131" s="77"/>
      <c r="ECG131" s="77"/>
      <c r="ECH131" s="77"/>
      <c r="ECI131" s="77"/>
      <c r="ECJ131" s="77"/>
      <c r="ECK131" s="77"/>
      <c r="ECL131" s="77"/>
      <c r="ECM131" s="77"/>
      <c r="ECN131" s="77"/>
      <c r="ECO131" s="77"/>
      <c r="ECP131" s="77"/>
      <c r="ECQ131" s="77"/>
      <c r="ECR131" s="77"/>
      <c r="ECS131" s="77"/>
      <c r="ECT131" s="77"/>
      <c r="ECU131" s="77"/>
      <c r="ECV131" s="77"/>
      <c r="ECW131" s="77"/>
      <c r="ECX131" s="77"/>
      <c r="ECY131" s="77"/>
      <c r="ECZ131" s="77"/>
      <c r="EDA131" s="77"/>
      <c r="EDB131" s="77"/>
      <c r="EDC131" s="77"/>
      <c r="EDD131" s="77"/>
      <c r="EDE131" s="77"/>
      <c r="EDF131" s="77"/>
      <c r="EDG131" s="77"/>
      <c r="EDH131" s="77"/>
      <c r="EDI131" s="77"/>
      <c r="EDJ131" s="77"/>
      <c r="EDK131" s="77"/>
      <c r="EDL131" s="77"/>
      <c r="EDM131" s="77"/>
      <c r="EDN131" s="77"/>
      <c r="EDO131" s="77"/>
      <c r="EDP131" s="77"/>
      <c r="EDQ131" s="77"/>
      <c r="EDR131" s="77"/>
      <c r="EDS131" s="77"/>
      <c r="EDT131" s="77"/>
      <c r="EDU131" s="77"/>
      <c r="EDV131" s="77"/>
      <c r="EDW131" s="77"/>
      <c r="EDX131" s="77"/>
      <c r="EDY131" s="77"/>
      <c r="EDZ131" s="77"/>
      <c r="EEA131" s="77"/>
      <c r="EEB131" s="77"/>
      <c r="EEC131" s="77"/>
      <c r="EED131" s="77"/>
      <c r="EEE131" s="77"/>
      <c r="EEF131" s="77"/>
      <c r="EEG131" s="77"/>
      <c r="EEH131" s="77"/>
      <c r="EEI131" s="77"/>
      <c r="EEJ131" s="77"/>
      <c r="EEK131" s="77"/>
      <c r="EEL131" s="77"/>
      <c r="EEM131" s="77"/>
      <c r="EEN131" s="77"/>
      <c r="EEO131" s="77"/>
      <c r="EEP131" s="77"/>
      <c r="EEQ131" s="77"/>
      <c r="EER131" s="77"/>
      <c r="EES131" s="77"/>
      <c r="EET131" s="77"/>
      <c r="EEU131" s="77"/>
      <c r="EEV131" s="77"/>
      <c r="EEW131" s="77"/>
      <c r="EEX131" s="77"/>
      <c r="EEY131" s="77"/>
      <c r="EEZ131" s="77"/>
      <c r="EFA131" s="77"/>
      <c r="EFB131" s="77"/>
      <c r="EFC131" s="77"/>
      <c r="EFD131" s="77"/>
      <c r="EFE131" s="77"/>
      <c r="EFF131" s="77"/>
      <c r="EFG131" s="77"/>
      <c r="EFH131" s="77"/>
      <c r="EFI131" s="77"/>
      <c r="EFJ131" s="77"/>
      <c r="EFK131" s="77"/>
      <c r="EFL131" s="77"/>
      <c r="EFM131" s="77"/>
      <c r="EFN131" s="77"/>
      <c r="EFO131" s="77"/>
      <c r="EFP131" s="77"/>
      <c r="EFQ131" s="77"/>
      <c r="EFR131" s="77"/>
      <c r="EFS131" s="77"/>
      <c r="EFT131" s="77"/>
      <c r="EFU131" s="77"/>
      <c r="EFV131" s="77"/>
      <c r="EFW131" s="77"/>
      <c r="EFX131" s="77"/>
      <c r="EFY131" s="77"/>
      <c r="EFZ131" s="77"/>
      <c r="EGA131" s="77"/>
      <c r="EGB131" s="77"/>
      <c r="EGC131" s="77"/>
      <c r="EGD131" s="77"/>
      <c r="EGE131" s="77"/>
      <c r="EGF131" s="77"/>
      <c r="EGG131" s="77"/>
      <c r="EGH131" s="77"/>
      <c r="EGI131" s="77"/>
      <c r="EGJ131" s="77"/>
      <c r="EGK131" s="77"/>
      <c r="EGL131" s="77"/>
      <c r="EGM131" s="77"/>
      <c r="EGN131" s="77"/>
      <c r="EGO131" s="77"/>
      <c r="EGP131" s="77"/>
      <c r="EGQ131" s="77"/>
      <c r="EGR131" s="77"/>
      <c r="EGS131" s="77"/>
      <c r="EGT131" s="77"/>
      <c r="EGU131" s="77"/>
      <c r="EGV131" s="77"/>
      <c r="EGW131" s="77"/>
      <c r="EGX131" s="77"/>
      <c r="EGY131" s="77"/>
      <c r="EGZ131" s="77"/>
      <c r="EHA131" s="77"/>
      <c r="EHB131" s="77"/>
      <c r="EHC131" s="77"/>
      <c r="EHD131" s="77"/>
      <c r="EHE131" s="77"/>
      <c r="EHF131" s="77"/>
      <c r="EHG131" s="77"/>
      <c r="EHH131" s="77"/>
      <c r="EHI131" s="77"/>
      <c r="EHJ131" s="77"/>
      <c r="EHK131" s="77"/>
      <c r="EHL131" s="77"/>
      <c r="EHM131" s="77"/>
      <c r="EHN131" s="77"/>
      <c r="EHO131" s="77"/>
      <c r="EHP131" s="77"/>
      <c r="EHQ131" s="77"/>
      <c r="EHR131" s="77"/>
      <c r="EHS131" s="77"/>
      <c r="EHT131" s="77"/>
      <c r="EHU131" s="77"/>
      <c r="EHV131" s="77"/>
      <c r="EHW131" s="77"/>
      <c r="EHX131" s="77"/>
      <c r="EHY131" s="77"/>
      <c r="EHZ131" s="77"/>
      <c r="EIA131" s="77"/>
      <c r="EIB131" s="77"/>
      <c r="EIC131" s="77"/>
      <c r="EID131" s="77"/>
      <c r="EIE131" s="77"/>
      <c r="EIF131" s="77"/>
      <c r="EIG131" s="77"/>
      <c r="EIH131" s="77"/>
      <c r="EII131" s="77"/>
      <c r="EIJ131" s="77"/>
      <c r="EIK131" s="77"/>
      <c r="EIL131" s="77"/>
      <c r="EIM131" s="77"/>
      <c r="EIN131" s="77"/>
      <c r="EIO131" s="77"/>
      <c r="EIP131" s="77"/>
      <c r="EIQ131" s="77"/>
      <c r="EIR131" s="77"/>
      <c r="EIS131" s="77"/>
      <c r="EIT131" s="77"/>
      <c r="EIU131" s="77"/>
      <c r="EIV131" s="77"/>
      <c r="EIW131" s="77"/>
      <c r="EIX131" s="77"/>
      <c r="EIY131" s="77"/>
      <c r="EIZ131" s="77"/>
      <c r="EJA131" s="77"/>
      <c r="EJB131" s="77"/>
      <c r="EJC131" s="77"/>
      <c r="EJD131" s="77"/>
      <c r="EJE131" s="77"/>
      <c r="EJF131" s="77"/>
      <c r="EJG131" s="77"/>
      <c r="EJH131" s="77"/>
      <c r="EJI131" s="77"/>
      <c r="EJJ131" s="77"/>
      <c r="EJK131" s="77"/>
      <c r="EJL131" s="77"/>
      <c r="EJM131" s="77"/>
      <c r="EJN131" s="77"/>
      <c r="EJO131" s="77"/>
      <c r="EJP131" s="77"/>
      <c r="EJQ131" s="77"/>
      <c r="EJR131" s="77"/>
      <c r="EJS131" s="77"/>
      <c r="EJT131" s="77"/>
      <c r="EJU131" s="77"/>
      <c r="EJV131" s="77"/>
      <c r="EJW131" s="77"/>
      <c r="EJX131" s="77"/>
      <c r="EJY131" s="77"/>
      <c r="EJZ131" s="77"/>
      <c r="EKA131" s="77"/>
      <c r="EKB131" s="77"/>
      <c r="EKC131" s="77"/>
      <c r="EKD131" s="77"/>
      <c r="EKE131" s="77"/>
      <c r="EKF131" s="77"/>
      <c r="EKG131" s="77"/>
      <c r="EKH131" s="77"/>
      <c r="EKI131" s="77"/>
      <c r="EKJ131" s="77"/>
      <c r="EKK131" s="77"/>
      <c r="EKL131" s="77"/>
      <c r="EKM131" s="77"/>
      <c r="EKN131" s="77"/>
      <c r="EKO131" s="77"/>
      <c r="EKP131" s="77"/>
      <c r="EKQ131" s="77"/>
      <c r="EKR131" s="77"/>
      <c r="EKS131" s="77"/>
      <c r="EKT131" s="77"/>
      <c r="EKU131" s="77"/>
      <c r="EKV131" s="77"/>
      <c r="EKW131" s="77"/>
      <c r="EKX131" s="77"/>
      <c r="EKY131" s="77"/>
      <c r="EKZ131" s="77"/>
      <c r="ELA131" s="77"/>
      <c r="ELB131" s="77"/>
      <c r="ELC131" s="77"/>
      <c r="ELD131" s="77"/>
      <c r="ELE131" s="77"/>
      <c r="ELF131" s="77"/>
      <c r="ELG131" s="77"/>
      <c r="ELH131" s="77"/>
      <c r="ELI131" s="77"/>
      <c r="ELJ131" s="77"/>
      <c r="ELK131" s="77"/>
      <c r="ELL131" s="77"/>
      <c r="ELM131" s="77"/>
      <c r="ELN131" s="77"/>
      <c r="ELO131" s="77"/>
      <c r="ELP131" s="77"/>
      <c r="ELQ131" s="77"/>
      <c r="ELR131" s="77"/>
      <c r="ELS131" s="77"/>
      <c r="ELT131" s="77"/>
      <c r="ELU131" s="77"/>
      <c r="ELV131" s="77"/>
      <c r="ELW131" s="77"/>
      <c r="ELX131" s="77"/>
      <c r="ELY131" s="77"/>
      <c r="ELZ131" s="77"/>
      <c r="EMA131" s="77"/>
      <c r="EMB131" s="77"/>
      <c r="EMC131" s="77"/>
      <c r="EMD131" s="77"/>
      <c r="EME131" s="77"/>
      <c r="EMF131" s="77"/>
      <c r="EMG131" s="77"/>
      <c r="EMH131" s="77"/>
      <c r="EMI131" s="77"/>
      <c r="EMJ131" s="77"/>
      <c r="EMK131" s="77"/>
      <c r="EML131" s="77"/>
      <c r="EMM131" s="77"/>
      <c r="EMN131" s="77"/>
      <c r="EMO131" s="77"/>
      <c r="EMP131" s="77"/>
      <c r="EMQ131" s="77"/>
      <c r="EMR131" s="77"/>
      <c r="EMS131" s="77"/>
      <c r="EMT131" s="77"/>
      <c r="EMU131" s="77"/>
      <c r="EMV131" s="77"/>
      <c r="EMW131" s="77"/>
      <c r="EMX131" s="77"/>
      <c r="EMY131" s="77"/>
      <c r="EMZ131" s="77"/>
      <c r="ENA131" s="77"/>
      <c r="ENB131" s="77"/>
      <c r="ENC131" s="77"/>
      <c r="END131" s="77"/>
      <c r="ENE131" s="77"/>
      <c r="ENF131" s="77"/>
      <c r="ENG131" s="77"/>
      <c r="ENH131" s="77"/>
      <c r="ENI131" s="77"/>
      <c r="ENJ131" s="77"/>
      <c r="ENK131" s="77"/>
      <c r="ENL131" s="77"/>
      <c r="ENM131" s="77"/>
      <c r="ENN131" s="77"/>
      <c r="ENO131" s="77"/>
      <c r="ENP131" s="77"/>
      <c r="ENQ131" s="77"/>
      <c r="ENR131" s="77"/>
      <c r="ENS131" s="77"/>
      <c r="ENT131" s="77"/>
      <c r="ENU131" s="77"/>
      <c r="ENV131" s="77"/>
      <c r="ENW131" s="77"/>
      <c r="ENX131" s="77"/>
      <c r="ENY131" s="77"/>
      <c r="ENZ131" s="77"/>
      <c r="EOA131" s="77"/>
      <c r="EOB131" s="77"/>
      <c r="EOC131" s="77"/>
      <c r="EOD131" s="77"/>
      <c r="EOE131" s="77"/>
      <c r="EOF131" s="77"/>
      <c r="EOG131" s="77"/>
      <c r="EOH131" s="77"/>
      <c r="EOI131" s="77"/>
      <c r="EOJ131" s="77"/>
      <c r="EOK131" s="77"/>
      <c r="EOL131" s="77"/>
      <c r="EOM131" s="77"/>
      <c r="EON131" s="77"/>
      <c r="EOO131" s="77"/>
      <c r="EOP131" s="77"/>
      <c r="EOQ131" s="77"/>
      <c r="EOR131" s="77"/>
      <c r="EOS131" s="77"/>
      <c r="EOT131" s="77"/>
      <c r="EOU131" s="77"/>
      <c r="EOV131" s="77"/>
      <c r="EOW131" s="77"/>
      <c r="EOX131" s="77"/>
      <c r="EOY131" s="77"/>
      <c r="EOZ131" s="77"/>
      <c r="EPA131" s="77"/>
      <c r="EPB131" s="77"/>
      <c r="EPC131" s="77"/>
      <c r="EPD131" s="77"/>
      <c r="EPE131" s="77"/>
      <c r="EPF131" s="77"/>
      <c r="EPG131" s="77"/>
      <c r="EPH131" s="77"/>
      <c r="EPI131" s="77"/>
      <c r="EPJ131" s="77"/>
      <c r="EPK131" s="77"/>
      <c r="EPL131" s="77"/>
      <c r="EPM131" s="77"/>
      <c r="EPN131" s="77"/>
      <c r="EPO131" s="77"/>
      <c r="EPP131" s="77"/>
      <c r="EPQ131" s="77"/>
      <c r="EPR131" s="77"/>
      <c r="EPS131" s="77"/>
      <c r="EPT131" s="77"/>
      <c r="EPU131" s="77"/>
      <c r="EPV131" s="77"/>
      <c r="EPW131" s="77"/>
      <c r="EPX131" s="77"/>
      <c r="EPY131" s="77"/>
      <c r="EPZ131" s="77"/>
      <c r="EQA131" s="77"/>
      <c r="EQB131" s="77"/>
      <c r="EQC131" s="77"/>
      <c r="EQD131" s="77"/>
      <c r="EQE131" s="77"/>
      <c r="EQF131" s="77"/>
      <c r="EQG131" s="77"/>
      <c r="EQH131" s="77"/>
      <c r="EQI131" s="77"/>
      <c r="EQJ131" s="77"/>
      <c r="EQK131" s="77"/>
      <c r="EQL131" s="77"/>
      <c r="EQM131" s="77"/>
      <c r="EQN131" s="77"/>
      <c r="EQO131" s="77"/>
      <c r="EQP131" s="77"/>
      <c r="EQQ131" s="77"/>
      <c r="EQR131" s="77"/>
      <c r="EQS131" s="77"/>
      <c r="EQT131" s="77"/>
      <c r="EQU131" s="77"/>
      <c r="EQV131" s="77"/>
      <c r="EQW131" s="77"/>
      <c r="EQX131" s="77"/>
      <c r="EQY131" s="77"/>
      <c r="EQZ131" s="77"/>
      <c r="ERA131" s="77"/>
      <c r="ERB131" s="77"/>
      <c r="ERC131" s="77"/>
      <c r="ERD131" s="77"/>
      <c r="ERE131" s="77"/>
      <c r="ERF131" s="77"/>
      <c r="ERG131" s="77"/>
      <c r="ERH131" s="77"/>
      <c r="ERI131" s="77"/>
      <c r="ERJ131" s="77"/>
      <c r="ERK131" s="77"/>
      <c r="ERL131" s="77"/>
      <c r="ERM131" s="77"/>
      <c r="ERN131" s="77"/>
      <c r="ERO131" s="77"/>
      <c r="ERP131" s="77"/>
      <c r="ERQ131" s="77"/>
      <c r="ERR131" s="77"/>
      <c r="ERS131" s="77"/>
      <c r="ERT131" s="77"/>
      <c r="ERU131" s="77"/>
      <c r="ERV131" s="77"/>
      <c r="ERW131" s="77"/>
      <c r="ERX131" s="77"/>
      <c r="ERY131" s="77"/>
      <c r="ERZ131" s="77"/>
      <c r="ESA131" s="77"/>
      <c r="ESB131" s="77"/>
      <c r="ESC131" s="77"/>
      <c r="ESD131" s="77"/>
      <c r="ESE131" s="77"/>
      <c r="ESF131" s="77"/>
      <c r="ESG131" s="77"/>
      <c r="ESH131" s="77"/>
      <c r="ESI131" s="77"/>
      <c r="ESJ131" s="77"/>
      <c r="ESK131" s="77"/>
      <c r="ESL131" s="77"/>
      <c r="ESM131" s="77"/>
      <c r="ESN131" s="77"/>
      <c r="ESO131" s="77"/>
      <c r="ESP131" s="77"/>
      <c r="ESQ131" s="77"/>
      <c r="ESR131" s="77"/>
      <c r="ESS131" s="77"/>
      <c r="EST131" s="77"/>
      <c r="ESU131" s="77"/>
      <c r="ESV131" s="77"/>
      <c r="ESW131" s="77"/>
      <c r="ESX131" s="77"/>
      <c r="ESY131" s="77"/>
      <c r="ESZ131" s="77"/>
      <c r="ETA131" s="77"/>
      <c r="ETB131" s="77"/>
      <c r="ETC131" s="77"/>
      <c r="ETD131" s="77"/>
      <c r="ETE131" s="77"/>
      <c r="ETF131" s="77"/>
      <c r="ETG131" s="77"/>
      <c r="ETH131" s="77"/>
      <c r="ETI131" s="77"/>
      <c r="ETJ131" s="77"/>
      <c r="ETK131" s="77"/>
      <c r="ETL131" s="77"/>
      <c r="ETM131" s="77"/>
      <c r="ETN131" s="77"/>
      <c r="ETO131" s="77"/>
      <c r="ETP131" s="77"/>
      <c r="ETQ131" s="77"/>
      <c r="ETR131" s="77"/>
      <c r="ETS131" s="77"/>
      <c r="ETT131" s="77"/>
      <c r="ETU131" s="77"/>
      <c r="ETV131" s="77"/>
      <c r="ETW131" s="77"/>
      <c r="ETX131" s="77"/>
      <c r="ETY131" s="77"/>
      <c r="ETZ131" s="77"/>
      <c r="EUA131" s="77"/>
      <c r="EUB131" s="77"/>
      <c r="EUC131" s="77"/>
      <c r="EUD131" s="77"/>
      <c r="EUE131" s="77"/>
      <c r="EUF131" s="77"/>
      <c r="EUG131" s="77"/>
      <c r="EUH131" s="77"/>
      <c r="EUI131" s="77"/>
      <c r="EUJ131" s="77"/>
      <c r="EUK131" s="77"/>
      <c r="EUL131" s="77"/>
      <c r="EUM131" s="77"/>
      <c r="EUN131" s="77"/>
      <c r="EUO131" s="77"/>
      <c r="EUP131" s="77"/>
      <c r="EUQ131" s="77"/>
      <c r="EUR131" s="77"/>
      <c r="EUS131" s="77"/>
      <c r="EUT131" s="77"/>
      <c r="EUU131" s="77"/>
      <c r="EUV131" s="77"/>
      <c r="EUW131" s="77"/>
      <c r="EUX131" s="77"/>
      <c r="EUY131" s="77"/>
      <c r="EUZ131" s="77"/>
      <c r="EVA131" s="77"/>
      <c r="EVB131" s="77"/>
      <c r="EVC131" s="77"/>
      <c r="EVD131" s="77"/>
      <c r="EVE131" s="77"/>
      <c r="EVF131" s="77"/>
      <c r="EVG131" s="77"/>
      <c r="EVH131" s="77"/>
      <c r="EVI131" s="77"/>
      <c r="EVJ131" s="77"/>
      <c r="EVK131" s="77"/>
      <c r="EVL131" s="77"/>
      <c r="EVM131" s="77"/>
      <c r="EVN131" s="77"/>
      <c r="EVO131" s="77"/>
      <c r="EVP131" s="77"/>
      <c r="EVQ131" s="77"/>
      <c r="EVR131" s="77"/>
      <c r="EVS131" s="77"/>
      <c r="EVT131" s="77"/>
      <c r="EVU131" s="77"/>
      <c r="EVV131" s="77"/>
      <c r="EVW131" s="77"/>
      <c r="EVX131" s="77"/>
      <c r="EVY131" s="77"/>
      <c r="EVZ131" s="77"/>
      <c r="EWA131" s="77"/>
      <c r="EWB131" s="77"/>
      <c r="EWC131" s="77"/>
      <c r="EWD131" s="77"/>
      <c r="EWE131" s="77"/>
      <c r="EWF131" s="77"/>
      <c r="EWG131" s="77"/>
      <c r="EWH131" s="77"/>
      <c r="EWI131" s="77"/>
      <c r="EWJ131" s="77"/>
      <c r="EWK131" s="77"/>
      <c r="EWL131" s="77"/>
      <c r="EWM131" s="77"/>
      <c r="EWN131" s="77"/>
      <c r="EWO131" s="77"/>
      <c r="EWP131" s="77"/>
      <c r="EWQ131" s="77"/>
      <c r="EWR131" s="77"/>
      <c r="EWS131" s="77"/>
      <c r="EWT131" s="77"/>
      <c r="EWU131" s="77"/>
      <c r="EWV131" s="77"/>
      <c r="EWW131" s="77"/>
      <c r="EWX131" s="77"/>
      <c r="EWY131" s="77"/>
      <c r="EWZ131" s="77"/>
      <c r="EXA131" s="77"/>
      <c r="EXB131" s="77"/>
      <c r="EXC131" s="77"/>
      <c r="EXD131" s="77"/>
      <c r="EXE131" s="77"/>
      <c r="EXF131" s="77"/>
      <c r="EXG131" s="77"/>
      <c r="EXH131" s="77"/>
      <c r="EXI131" s="77"/>
      <c r="EXJ131" s="77"/>
      <c r="EXK131" s="77"/>
      <c r="EXL131" s="77"/>
      <c r="EXM131" s="77"/>
      <c r="EXN131" s="77"/>
      <c r="EXO131" s="77"/>
      <c r="EXP131" s="77"/>
      <c r="EXQ131" s="77"/>
      <c r="EXR131" s="77"/>
      <c r="EXS131" s="77"/>
      <c r="EXT131" s="77"/>
      <c r="EXU131" s="77"/>
      <c r="EXV131" s="77"/>
      <c r="EXW131" s="77"/>
      <c r="EXX131" s="77"/>
      <c r="EXY131" s="77"/>
      <c r="EXZ131" s="77"/>
      <c r="EYA131" s="77"/>
      <c r="EYB131" s="77"/>
      <c r="EYC131" s="77"/>
      <c r="EYD131" s="77"/>
      <c r="EYE131" s="77"/>
      <c r="EYF131" s="77"/>
      <c r="EYG131" s="77"/>
      <c r="EYH131" s="77"/>
      <c r="EYI131" s="77"/>
      <c r="EYJ131" s="77"/>
      <c r="EYK131" s="77"/>
      <c r="EYL131" s="77"/>
      <c r="EYM131" s="77"/>
      <c r="EYN131" s="77"/>
      <c r="EYO131" s="77"/>
      <c r="EYP131" s="77"/>
      <c r="EYQ131" s="77"/>
      <c r="EYR131" s="77"/>
      <c r="EYS131" s="77"/>
      <c r="EYT131" s="77"/>
      <c r="EYU131" s="77"/>
      <c r="EYV131" s="77"/>
      <c r="EYW131" s="77"/>
      <c r="EYX131" s="77"/>
      <c r="EYY131" s="77"/>
      <c r="EYZ131" s="77"/>
      <c r="EZA131" s="77"/>
      <c r="EZB131" s="77"/>
      <c r="EZC131" s="77"/>
      <c r="EZD131" s="77"/>
      <c r="EZE131" s="77"/>
      <c r="EZF131" s="77"/>
      <c r="EZG131" s="77"/>
      <c r="EZH131" s="77"/>
      <c r="EZI131" s="77"/>
      <c r="EZJ131" s="77"/>
      <c r="EZK131" s="77"/>
      <c r="EZL131" s="77"/>
      <c r="EZM131" s="77"/>
      <c r="EZN131" s="77"/>
      <c r="EZO131" s="77"/>
      <c r="EZP131" s="77"/>
      <c r="EZQ131" s="77"/>
      <c r="EZR131" s="77"/>
      <c r="EZS131" s="77"/>
      <c r="EZT131" s="77"/>
      <c r="EZU131" s="77"/>
      <c r="EZV131" s="77"/>
      <c r="EZW131" s="77"/>
      <c r="EZX131" s="77"/>
      <c r="EZY131" s="77"/>
      <c r="EZZ131" s="77"/>
      <c r="FAA131" s="77"/>
      <c r="FAB131" s="77"/>
      <c r="FAC131" s="77"/>
      <c r="FAD131" s="77"/>
      <c r="FAE131" s="77"/>
      <c r="FAF131" s="77"/>
      <c r="FAG131" s="77"/>
      <c r="FAH131" s="77"/>
      <c r="FAI131" s="77"/>
      <c r="FAJ131" s="77"/>
      <c r="FAK131" s="77"/>
      <c r="FAL131" s="77"/>
      <c r="FAM131" s="77"/>
      <c r="FAN131" s="77"/>
      <c r="FAO131" s="77"/>
      <c r="FAP131" s="77"/>
      <c r="FAQ131" s="77"/>
      <c r="FAR131" s="77"/>
      <c r="FAS131" s="77"/>
      <c r="FAT131" s="77"/>
      <c r="FAU131" s="77"/>
      <c r="FAV131" s="77"/>
      <c r="FAW131" s="77"/>
      <c r="FAX131" s="77"/>
      <c r="FAY131" s="77"/>
      <c r="FAZ131" s="77"/>
      <c r="FBA131" s="77"/>
      <c r="FBB131" s="77"/>
      <c r="FBC131" s="77"/>
      <c r="FBD131" s="77"/>
      <c r="FBE131" s="77"/>
      <c r="FBF131" s="77"/>
      <c r="FBG131" s="77"/>
      <c r="FBH131" s="77"/>
      <c r="FBI131" s="77"/>
      <c r="FBJ131" s="77"/>
      <c r="FBK131" s="77"/>
      <c r="FBL131" s="77"/>
      <c r="FBM131" s="77"/>
      <c r="FBN131" s="77"/>
      <c r="FBO131" s="77"/>
      <c r="FBP131" s="77"/>
      <c r="FBQ131" s="77"/>
      <c r="FBR131" s="77"/>
      <c r="FBS131" s="77"/>
      <c r="FBT131" s="77"/>
      <c r="FBU131" s="77"/>
      <c r="FBV131" s="77"/>
      <c r="FBW131" s="77"/>
      <c r="FBX131" s="77"/>
      <c r="FBY131" s="77"/>
      <c r="FBZ131" s="77"/>
      <c r="FCA131" s="77"/>
      <c r="FCB131" s="77"/>
      <c r="FCC131" s="77"/>
      <c r="FCD131" s="77"/>
      <c r="FCE131" s="77"/>
      <c r="FCF131" s="77"/>
      <c r="FCG131" s="77"/>
      <c r="FCH131" s="77"/>
      <c r="FCI131" s="77"/>
      <c r="FCJ131" s="77"/>
      <c r="FCK131" s="77"/>
      <c r="FCL131" s="77"/>
      <c r="FCM131" s="77"/>
      <c r="FCN131" s="77"/>
      <c r="FCO131" s="77"/>
      <c r="FCP131" s="77"/>
      <c r="FCQ131" s="77"/>
      <c r="FCR131" s="77"/>
      <c r="FCS131" s="77"/>
      <c r="FCT131" s="77"/>
      <c r="FCU131" s="77"/>
      <c r="FCV131" s="77"/>
      <c r="FCW131" s="77"/>
      <c r="FCX131" s="77"/>
      <c r="FCY131" s="77"/>
      <c r="FCZ131" s="77"/>
      <c r="FDA131" s="77"/>
      <c r="FDB131" s="77"/>
      <c r="FDC131" s="77"/>
      <c r="FDD131" s="77"/>
      <c r="FDE131" s="77"/>
      <c r="FDF131" s="77"/>
      <c r="FDG131" s="77"/>
      <c r="FDH131" s="77"/>
      <c r="FDI131" s="77"/>
      <c r="FDJ131" s="77"/>
      <c r="FDK131" s="77"/>
      <c r="FDL131" s="77"/>
      <c r="FDM131" s="77"/>
      <c r="FDN131" s="77"/>
      <c r="FDO131" s="77"/>
      <c r="FDP131" s="77"/>
      <c r="FDQ131" s="77"/>
      <c r="FDR131" s="77"/>
      <c r="FDS131" s="77"/>
      <c r="FDT131" s="77"/>
      <c r="FDU131" s="77"/>
      <c r="FDV131" s="77"/>
      <c r="FDW131" s="77"/>
      <c r="FDX131" s="77"/>
      <c r="FDY131" s="77"/>
      <c r="FDZ131" s="77"/>
      <c r="FEA131" s="77"/>
      <c r="FEB131" s="77"/>
      <c r="FEC131" s="77"/>
      <c r="FED131" s="77"/>
      <c r="FEE131" s="77"/>
      <c r="FEF131" s="77"/>
      <c r="FEG131" s="77"/>
      <c r="FEH131" s="77"/>
      <c r="FEI131" s="77"/>
      <c r="FEJ131" s="77"/>
      <c r="FEK131" s="77"/>
      <c r="FEL131" s="77"/>
      <c r="FEM131" s="77"/>
      <c r="FEN131" s="77"/>
      <c r="FEO131" s="77"/>
      <c r="FEP131" s="77"/>
      <c r="FEQ131" s="77"/>
      <c r="FER131" s="77"/>
      <c r="FES131" s="77"/>
      <c r="FET131" s="77"/>
      <c r="FEU131" s="77"/>
      <c r="FEV131" s="77"/>
      <c r="FEW131" s="77"/>
      <c r="FEX131" s="77"/>
      <c r="FEY131" s="77"/>
      <c r="FEZ131" s="77"/>
      <c r="FFA131" s="77"/>
      <c r="FFB131" s="77"/>
      <c r="FFC131" s="77"/>
      <c r="FFD131" s="77"/>
      <c r="FFE131" s="77"/>
      <c r="FFF131" s="77"/>
      <c r="FFG131" s="77"/>
      <c r="FFH131" s="77"/>
      <c r="FFI131" s="77"/>
      <c r="FFJ131" s="77"/>
      <c r="FFK131" s="77"/>
      <c r="FFL131" s="77"/>
      <c r="FFM131" s="77"/>
      <c r="FFN131" s="77"/>
      <c r="FFO131" s="77"/>
      <c r="FFP131" s="77"/>
      <c r="FFQ131" s="77"/>
      <c r="FFR131" s="77"/>
      <c r="FFS131" s="77"/>
      <c r="FFT131" s="77"/>
      <c r="FFU131" s="77"/>
      <c r="FFV131" s="77"/>
      <c r="FFW131" s="77"/>
      <c r="FFX131" s="77"/>
      <c r="FFY131" s="77"/>
      <c r="FFZ131" s="77"/>
      <c r="FGA131" s="77"/>
      <c r="FGB131" s="77"/>
      <c r="FGC131" s="77"/>
      <c r="FGD131" s="77"/>
      <c r="FGE131" s="77"/>
      <c r="FGF131" s="77"/>
      <c r="FGG131" s="77"/>
      <c r="FGH131" s="77"/>
      <c r="FGI131" s="77"/>
      <c r="FGJ131" s="77"/>
      <c r="FGK131" s="77"/>
      <c r="FGL131" s="77"/>
      <c r="FGM131" s="77"/>
      <c r="FGN131" s="77"/>
      <c r="FGO131" s="77"/>
      <c r="FGP131" s="77"/>
      <c r="FGQ131" s="77"/>
      <c r="FGR131" s="77"/>
      <c r="FGS131" s="77"/>
      <c r="FGT131" s="77"/>
      <c r="FGU131" s="77"/>
      <c r="FGV131" s="77"/>
      <c r="FGW131" s="77"/>
      <c r="FGX131" s="77"/>
      <c r="FGY131" s="77"/>
      <c r="FGZ131" s="77"/>
      <c r="FHA131" s="77"/>
      <c r="FHB131" s="77"/>
      <c r="FHC131" s="77"/>
      <c r="FHD131" s="77"/>
      <c r="FHE131" s="77"/>
      <c r="FHF131" s="77"/>
      <c r="FHG131" s="77"/>
      <c r="FHH131" s="77"/>
      <c r="FHI131" s="77"/>
      <c r="FHJ131" s="77"/>
      <c r="FHK131" s="77"/>
      <c r="FHL131" s="77"/>
      <c r="FHM131" s="77"/>
      <c r="FHN131" s="77"/>
      <c r="FHO131" s="77"/>
      <c r="FHP131" s="77"/>
      <c r="FHQ131" s="77"/>
      <c r="FHR131" s="77"/>
      <c r="FHS131" s="77"/>
      <c r="FHT131" s="77"/>
      <c r="FHU131" s="77"/>
      <c r="FHV131" s="77"/>
      <c r="FHW131" s="77"/>
      <c r="FHX131" s="77"/>
      <c r="FHY131" s="77"/>
      <c r="FHZ131" s="77"/>
      <c r="FIA131" s="77"/>
      <c r="FIB131" s="77"/>
      <c r="FIC131" s="77"/>
      <c r="FID131" s="77"/>
      <c r="FIE131" s="77"/>
      <c r="FIF131" s="77"/>
      <c r="FIG131" s="77"/>
      <c r="FIH131" s="77"/>
      <c r="FII131" s="77"/>
      <c r="FIJ131" s="77"/>
      <c r="FIK131" s="77"/>
      <c r="FIL131" s="77"/>
      <c r="FIM131" s="77"/>
      <c r="FIN131" s="77"/>
      <c r="FIO131" s="77"/>
      <c r="FIP131" s="77"/>
      <c r="FIQ131" s="77"/>
      <c r="FIR131" s="77"/>
      <c r="FIS131" s="77"/>
      <c r="FIT131" s="77"/>
      <c r="FIU131" s="77"/>
      <c r="FIV131" s="77"/>
      <c r="FIW131" s="77"/>
      <c r="FIX131" s="77"/>
      <c r="FIY131" s="77"/>
      <c r="FIZ131" s="77"/>
      <c r="FJA131" s="77"/>
      <c r="FJB131" s="77"/>
      <c r="FJC131" s="77"/>
      <c r="FJD131" s="77"/>
      <c r="FJE131" s="77"/>
      <c r="FJF131" s="77"/>
      <c r="FJG131" s="77"/>
      <c r="FJH131" s="77"/>
      <c r="FJI131" s="77"/>
      <c r="FJJ131" s="77"/>
      <c r="FJK131" s="77"/>
      <c r="FJL131" s="77"/>
      <c r="FJM131" s="77"/>
      <c r="FJN131" s="77"/>
      <c r="FJO131" s="77"/>
      <c r="FJP131" s="77"/>
      <c r="FJQ131" s="77"/>
      <c r="FJR131" s="77"/>
      <c r="FJS131" s="77"/>
      <c r="FJT131" s="77"/>
      <c r="FJU131" s="77"/>
      <c r="FJV131" s="77"/>
      <c r="FJW131" s="77"/>
      <c r="FJX131" s="77"/>
      <c r="FJY131" s="77"/>
      <c r="FJZ131" s="77"/>
      <c r="FKA131" s="77"/>
      <c r="FKB131" s="77"/>
      <c r="FKC131" s="77"/>
      <c r="FKD131" s="77"/>
      <c r="FKE131" s="77"/>
      <c r="FKF131" s="77"/>
      <c r="FKG131" s="77"/>
      <c r="FKH131" s="77"/>
      <c r="FKI131" s="77"/>
      <c r="FKJ131" s="77"/>
      <c r="FKK131" s="77"/>
      <c r="FKL131" s="77"/>
      <c r="FKM131" s="77"/>
      <c r="FKN131" s="77"/>
      <c r="FKO131" s="77"/>
      <c r="FKP131" s="77"/>
      <c r="FKQ131" s="77"/>
      <c r="FKR131" s="77"/>
      <c r="FKS131" s="77"/>
      <c r="FKT131" s="77"/>
      <c r="FKU131" s="77"/>
      <c r="FKV131" s="77"/>
      <c r="FKW131" s="77"/>
      <c r="FKX131" s="77"/>
      <c r="FKY131" s="77"/>
      <c r="FKZ131" s="77"/>
      <c r="FLA131" s="77"/>
      <c r="FLB131" s="77"/>
      <c r="FLC131" s="77"/>
      <c r="FLD131" s="77"/>
      <c r="FLE131" s="77"/>
      <c r="FLF131" s="77"/>
      <c r="FLG131" s="77"/>
      <c r="FLH131" s="77"/>
      <c r="FLI131" s="77"/>
      <c r="FLJ131" s="77"/>
      <c r="FLK131" s="77"/>
      <c r="FLL131" s="77"/>
      <c r="FLM131" s="77"/>
      <c r="FLN131" s="77"/>
      <c r="FLO131" s="77"/>
      <c r="FLP131" s="77"/>
      <c r="FLQ131" s="77"/>
      <c r="FLR131" s="77"/>
      <c r="FLS131" s="77"/>
      <c r="FLT131" s="77"/>
      <c r="FLU131" s="77"/>
      <c r="FLV131" s="77"/>
      <c r="FLW131" s="77"/>
      <c r="FLX131" s="77"/>
      <c r="FLY131" s="77"/>
      <c r="FLZ131" s="77"/>
      <c r="FMA131" s="77"/>
      <c r="FMB131" s="77"/>
      <c r="FMC131" s="77"/>
      <c r="FMD131" s="77"/>
      <c r="FME131" s="77"/>
      <c r="FMF131" s="77"/>
      <c r="FMG131" s="77"/>
      <c r="FMH131" s="77"/>
      <c r="FMI131" s="77"/>
      <c r="FMJ131" s="77"/>
      <c r="FMK131" s="77"/>
      <c r="FML131" s="77"/>
      <c r="FMM131" s="77"/>
      <c r="FMN131" s="77"/>
      <c r="FMO131" s="77"/>
      <c r="FMP131" s="77"/>
      <c r="FMQ131" s="77"/>
      <c r="FMR131" s="77"/>
      <c r="FMS131" s="77"/>
      <c r="FMT131" s="77"/>
      <c r="FMU131" s="77"/>
      <c r="FMV131" s="77"/>
      <c r="FMW131" s="77"/>
      <c r="FMX131" s="77"/>
      <c r="FMY131" s="77"/>
      <c r="FMZ131" s="77"/>
      <c r="FNA131" s="77"/>
      <c r="FNB131" s="77"/>
      <c r="FNC131" s="77"/>
      <c r="FND131" s="77"/>
      <c r="FNE131" s="77"/>
      <c r="FNF131" s="77"/>
      <c r="FNG131" s="77"/>
      <c r="FNH131" s="77"/>
      <c r="FNI131" s="77"/>
      <c r="FNJ131" s="77"/>
      <c r="FNK131" s="77"/>
      <c r="FNL131" s="77"/>
      <c r="FNM131" s="77"/>
      <c r="FNN131" s="77"/>
      <c r="FNO131" s="77"/>
      <c r="FNP131" s="77"/>
      <c r="FNQ131" s="77"/>
      <c r="FNR131" s="77"/>
      <c r="FNS131" s="77"/>
      <c r="FNT131" s="77"/>
      <c r="FNU131" s="77"/>
      <c r="FNV131" s="77"/>
      <c r="FNW131" s="77"/>
      <c r="FNX131" s="77"/>
      <c r="FNY131" s="77"/>
      <c r="FNZ131" s="77"/>
      <c r="FOA131" s="77"/>
      <c r="FOB131" s="77"/>
      <c r="FOC131" s="77"/>
      <c r="FOD131" s="77"/>
      <c r="FOE131" s="77"/>
      <c r="FOF131" s="77"/>
      <c r="FOG131" s="77"/>
      <c r="FOH131" s="77"/>
      <c r="FOI131" s="77"/>
      <c r="FOJ131" s="77"/>
      <c r="FOK131" s="77"/>
      <c r="FOL131" s="77"/>
      <c r="FOM131" s="77"/>
      <c r="FON131" s="77"/>
      <c r="FOO131" s="77"/>
      <c r="FOP131" s="77"/>
      <c r="FOQ131" s="77"/>
      <c r="FOR131" s="77"/>
      <c r="FOS131" s="77"/>
      <c r="FOT131" s="77"/>
      <c r="FOU131" s="77"/>
      <c r="FOV131" s="77"/>
      <c r="FOW131" s="77"/>
      <c r="FOX131" s="77"/>
      <c r="FOY131" s="77"/>
      <c r="FOZ131" s="77"/>
      <c r="FPA131" s="77"/>
      <c r="FPB131" s="77"/>
      <c r="FPC131" s="77"/>
      <c r="FPD131" s="77"/>
      <c r="FPE131" s="77"/>
      <c r="FPF131" s="77"/>
      <c r="FPG131" s="77"/>
      <c r="FPH131" s="77"/>
      <c r="FPI131" s="77"/>
      <c r="FPJ131" s="77"/>
      <c r="FPK131" s="77"/>
      <c r="FPL131" s="77"/>
      <c r="FPM131" s="77"/>
      <c r="FPN131" s="77"/>
      <c r="FPO131" s="77"/>
      <c r="FPP131" s="77"/>
      <c r="FPQ131" s="77"/>
      <c r="FPR131" s="77"/>
      <c r="FPS131" s="77"/>
      <c r="FPT131" s="77"/>
      <c r="FPU131" s="77"/>
      <c r="FPV131" s="77"/>
      <c r="FPW131" s="77"/>
      <c r="FPX131" s="77"/>
      <c r="FPY131" s="77"/>
      <c r="FPZ131" s="77"/>
      <c r="FQA131" s="77"/>
      <c r="FQB131" s="77"/>
      <c r="FQC131" s="77"/>
      <c r="FQD131" s="77"/>
      <c r="FQE131" s="77"/>
      <c r="FQF131" s="77"/>
      <c r="FQG131" s="77"/>
      <c r="FQH131" s="77"/>
      <c r="FQI131" s="77"/>
      <c r="FQJ131" s="77"/>
      <c r="FQK131" s="77"/>
      <c r="FQL131" s="77"/>
      <c r="FQM131" s="77"/>
      <c r="FQN131" s="77"/>
      <c r="FQO131" s="77"/>
      <c r="FQP131" s="77"/>
      <c r="FQQ131" s="77"/>
      <c r="FQR131" s="77"/>
      <c r="FQS131" s="77"/>
      <c r="FQT131" s="77"/>
      <c r="FQU131" s="77"/>
      <c r="FQV131" s="77"/>
      <c r="FQW131" s="77"/>
      <c r="FQX131" s="77"/>
      <c r="FQY131" s="77"/>
      <c r="FQZ131" s="77"/>
      <c r="FRA131" s="77"/>
      <c r="FRB131" s="77"/>
      <c r="FRC131" s="77"/>
      <c r="FRD131" s="77"/>
      <c r="FRE131" s="77"/>
      <c r="FRF131" s="77"/>
      <c r="FRG131" s="77"/>
      <c r="FRH131" s="77"/>
      <c r="FRI131" s="77"/>
      <c r="FRJ131" s="77"/>
      <c r="FRK131" s="77"/>
      <c r="FRL131" s="77"/>
      <c r="FRM131" s="77"/>
      <c r="FRN131" s="77"/>
      <c r="FRO131" s="77"/>
      <c r="FRP131" s="77"/>
      <c r="FRQ131" s="77"/>
      <c r="FRR131" s="77"/>
      <c r="FRS131" s="77"/>
      <c r="FRT131" s="77"/>
      <c r="FRU131" s="77"/>
      <c r="FRV131" s="77"/>
      <c r="FRW131" s="77"/>
      <c r="FRX131" s="77"/>
      <c r="FRY131" s="77"/>
      <c r="FRZ131" s="77"/>
      <c r="FSA131" s="77"/>
      <c r="FSB131" s="77"/>
      <c r="FSC131" s="77"/>
      <c r="FSD131" s="77"/>
      <c r="FSE131" s="77"/>
      <c r="FSF131" s="77"/>
      <c r="FSG131" s="77"/>
      <c r="FSH131" s="77"/>
      <c r="FSI131" s="77"/>
      <c r="FSJ131" s="77"/>
      <c r="FSK131" s="77"/>
      <c r="FSL131" s="77"/>
      <c r="FSM131" s="77"/>
      <c r="FSN131" s="77"/>
      <c r="FSO131" s="77"/>
      <c r="FSP131" s="77"/>
      <c r="FSQ131" s="77"/>
      <c r="FSR131" s="77"/>
      <c r="FSS131" s="77"/>
      <c r="FST131" s="77"/>
      <c r="FSU131" s="77"/>
      <c r="FSV131" s="77"/>
      <c r="FSW131" s="77"/>
      <c r="FSX131" s="77"/>
      <c r="FSY131" s="77"/>
      <c r="FSZ131" s="77"/>
      <c r="FTA131" s="77"/>
      <c r="FTB131" s="77"/>
      <c r="FTC131" s="77"/>
      <c r="FTD131" s="77"/>
      <c r="FTE131" s="77"/>
      <c r="FTF131" s="77"/>
      <c r="FTG131" s="77"/>
      <c r="FTH131" s="77"/>
      <c r="FTI131" s="77"/>
      <c r="FTJ131" s="77"/>
      <c r="FTK131" s="77"/>
      <c r="FTL131" s="77"/>
      <c r="FTM131" s="77"/>
      <c r="FTN131" s="77"/>
      <c r="FTO131" s="77"/>
      <c r="FTP131" s="77"/>
      <c r="FTQ131" s="77"/>
      <c r="FTR131" s="77"/>
      <c r="FTS131" s="77"/>
      <c r="FTT131" s="77"/>
      <c r="FTU131" s="77"/>
      <c r="FTV131" s="77"/>
      <c r="FTW131" s="77"/>
      <c r="FTX131" s="77"/>
      <c r="FTY131" s="77"/>
      <c r="FTZ131" s="77"/>
      <c r="FUA131" s="77"/>
      <c r="FUB131" s="77"/>
      <c r="FUC131" s="77"/>
      <c r="FUD131" s="77"/>
      <c r="FUE131" s="77"/>
      <c r="FUF131" s="77"/>
      <c r="FUG131" s="77"/>
      <c r="FUH131" s="77"/>
      <c r="FUI131" s="77"/>
      <c r="FUJ131" s="77"/>
      <c r="FUK131" s="77"/>
      <c r="FUL131" s="77"/>
      <c r="FUM131" s="77"/>
      <c r="FUN131" s="77"/>
      <c r="FUO131" s="77"/>
      <c r="FUP131" s="77"/>
      <c r="FUQ131" s="77"/>
      <c r="FUR131" s="77"/>
      <c r="FUS131" s="77"/>
      <c r="FUT131" s="77"/>
      <c r="FUU131" s="77"/>
      <c r="FUV131" s="77"/>
      <c r="FUW131" s="77"/>
      <c r="FUX131" s="77"/>
      <c r="FUY131" s="77"/>
      <c r="FUZ131" s="77"/>
      <c r="FVA131" s="77"/>
      <c r="FVB131" s="77"/>
      <c r="FVC131" s="77"/>
      <c r="FVD131" s="77"/>
      <c r="FVE131" s="77"/>
      <c r="FVF131" s="77"/>
      <c r="FVG131" s="77"/>
      <c r="FVH131" s="77"/>
      <c r="FVI131" s="77"/>
      <c r="FVJ131" s="77"/>
      <c r="FVK131" s="77"/>
      <c r="FVL131" s="77"/>
      <c r="FVM131" s="77"/>
      <c r="FVN131" s="77"/>
      <c r="FVO131" s="77"/>
      <c r="FVP131" s="77"/>
      <c r="FVQ131" s="77"/>
      <c r="FVR131" s="77"/>
      <c r="FVS131" s="77"/>
      <c r="FVT131" s="77"/>
      <c r="FVU131" s="77"/>
      <c r="FVV131" s="77"/>
      <c r="FVW131" s="77"/>
      <c r="FVX131" s="77"/>
      <c r="FVY131" s="77"/>
      <c r="FVZ131" s="77"/>
      <c r="FWA131" s="77"/>
      <c r="FWB131" s="77"/>
      <c r="FWC131" s="77"/>
      <c r="FWD131" s="77"/>
      <c r="FWE131" s="77"/>
      <c r="FWF131" s="77"/>
      <c r="FWG131" s="77"/>
      <c r="FWH131" s="77"/>
      <c r="FWI131" s="77"/>
      <c r="FWJ131" s="77"/>
      <c r="FWK131" s="77"/>
      <c r="FWL131" s="77"/>
      <c r="FWM131" s="77"/>
      <c r="FWN131" s="77"/>
      <c r="FWO131" s="77"/>
      <c r="FWP131" s="77"/>
      <c r="FWQ131" s="77"/>
      <c r="FWR131" s="77"/>
      <c r="FWS131" s="77"/>
      <c r="FWT131" s="77"/>
      <c r="FWU131" s="77"/>
      <c r="FWV131" s="77"/>
      <c r="FWW131" s="77"/>
      <c r="FWX131" s="77"/>
      <c r="FWY131" s="77"/>
      <c r="FWZ131" s="77"/>
      <c r="FXA131" s="77"/>
      <c r="FXB131" s="77"/>
      <c r="FXC131" s="77"/>
      <c r="FXD131" s="77"/>
      <c r="FXE131" s="77"/>
      <c r="FXF131" s="77"/>
      <c r="FXG131" s="77"/>
      <c r="FXH131" s="77"/>
      <c r="FXI131" s="77"/>
      <c r="FXJ131" s="77"/>
      <c r="FXK131" s="77"/>
      <c r="FXL131" s="77"/>
      <c r="FXM131" s="77"/>
      <c r="FXN131" s="77"/>
      <c r="FXO131" s="77"/>
      <c r="FXP131" s="77"/>
      <c r="FXQ131" s="77"/>
      <c r="FXR131" s="77"/>
      <c r="FXS131" s="77"/>
      <c r="FXT131" s="77"/>
      <c r="FXU131" s="77"/>
      <c r="FXV131" s="77"/>
      <c r="FXW131" s="77"/>
      <c r="FXX131" s="77"/>
      <c r="FXY131" s="77"/>
      <c r="FXZ131" s="77"/>
      <c r="FYA131" s="77"/>
      <c r="FYB131" s="77"/>
      <c r="FYC131" s="77"/>
      <c r="FYD131" s="77"/>
      <c r="FYE131" s="77"/>
      <c r="FYF131" s="77"/>
      <c r="FYG131" s="77"/>
      <c r="FYH131" s="77"/>
      <c r="FYI131" s="77"/>
      <c r="FYJ131" s="77"/>
      <c r="FYK131" s="77"/>
      <c r="FYL131" s="77"/>
      <c r="FYM131" s="77"/>
      <c r="FYN131" s="77"/>
      <c r="FYO131" s="77"/>
      <c r="FYP131" s="77"/>
      <c r="FYQ131" s="77"/>
      <c r="FYR131" s="77"/>
      <c r="FYS131" s="77"/>
      <c r="FYT131" s="77"/>
      <c r="FYU131" s="77"/>
      <c r="FYV131" s="77"/>
      <c r="FYW131" s="77"/>
      <c r="FYX131" s="77"/>
      <c r="FYY131" s="77"/>
      <c r="FYZ131" s="77"/>
      <c r="FZA131" s="77"/>
      <c r="FZB131" s="77"/>
      <c r="FZC131" s="77"/>
      <c r="FZD131" s="77"/>
      <c r="FZE131" s="77"/>
      <c r="FZF131" s="77"/>
      <c r="FZG131" s="77"/>
      <c r="FZH131" s="77"/>
      <c r="FZI131" s="77"/>
      <c r="FZJ131" s="77"/>
      <c r="FZK131" s="77"/>
      <c r="FZL131" s="77"/>
      <c r="FZM131" s="77"/>
      <c r="FZN131" s="77"/>
      <c r="FZO131" s="77"/>
      <c r="FZP131" s="77"/>
      <c r="FZQ131" s="77"/>
      <c r="FZR131" s="77"/>
      <c r="FZS131" s="77"/>
      <c r="FZT131" s="77"/>
      <c r="FZU131" s="77"/>
      <c r="FZV131" s="77"/>
      <c r="FZW131" s="77"/>
      <c r="FZX131" s="77"/>
      <c r="FZY131" s="77"/>
      <c r="FZZ131" s="77"/>
      <c r="GAA131" s="77"/>
      <c r="GAB131" s="77"/>
      <c r="GAC131" s="77"/>
      <c r="GAD131" s="77"/>
      <c r="GAE131" s="77"/>
      <c r="GAF131" s="77"/>
      <c r="GAG131" s="77"/>
      <c r="GAH131" s="77"/>
      <c r="GAI131" s="77"/>
      <c r="GAJ131" s="77"/>
      <c r="GAK131" s="77"/>
      <c r="GAL131" s="77"/>
      <c r="GAM131" s="77"/>
      <c r="GAN131" s="77"/>
      <c r="GAO131" s="77"/>
      <c r="GAP131" s="77"/>
      <c r="GAQ131" s="77"/>
      <c r="GAR131" s="77"/>
      <c r="GAS131" s="77"/>
      <c r="GAT131" s="77"/>
      <c r="GAU131" s="77"/>
      <c r="GAV131" s="77"/>
      <c r="GAW131" s="77"/>
      <c r="GAX131" s="77"/>
      <c r="GAY131" s="77"/>
      <c r="GAZ131" s="77"/>
      <c r="GBA131" s="77"/>
      <c r="GBB131" s="77"/>
      <c r="GBC131" s="77"/>
      <c r="GBD131" s="77"/>
      <c r="GBE131" s="77"/>
      <c r="GBF131" s="77"/>
      <c r="GBG131" s="77"/>
      <c r="GBH131" s="77"/>
      <c r="GBI131" s="77"/>
      <c r="GBJ131" s="77"/>
      <c r="GBK131" s="77"/>
      <c r="GBL131" s="77"/>
      <c r="GBM131" s="77"/>
      <c r="GBN131" s="77"/>
      <c r="GBO131" s="77"/>
      <c r="GBP131" s="77"/>
      <c r="GBQ131" s="77"/>
      <c r="GBR131" s="77"/>
      <c r="GBS131" s="77"/>
      <c r="GBT131" s="77"/>
      <c r="GBU131" s="77"/>
      <c r="GBV131" s="77"/>
      <c r="GBW131" s="77"/>
      <c r="GBX131" s="77"/>
      <c r="GBY131" s="77"/>
      <c r="GBZ131" s="77"/>
      <c r="GCA131" s="77"/>
      <c r="GCB131" s="77"/>
      <c r="GCC131" s="77"/>
      <c r="GCD131" s="77"/>
      <c r="GCE131" s="77"/>
      <c r="GCF131" s="77"/>
      <c r="GCG131" s="77"/>
      <c r="GCH131" s="77"/>
      <c r="GCI131" s="77"/>
      <c r="GCJ131" s="77"/>
      <c r="GCK131" s="77"/>
      <c r="GCL131" s="77"/>
      <c r="GCM131" s="77"/>
      <c r="GCN131" s="77"/>
      <c r="GCO131" s="77"/>
      <c r="GCP131" s="77"/>
      <c r="GCQ131" s="77"/>
      <c r="GCR131" s="77"/>
      <c r="GCS131" s="77"/>
      <c r="GCT131" s="77"/>
      <c r="GCU131" s="77"/>
      <c r="GCV131" s="77"/>
      <c r="GCW131" s="77"/>
      <c r="GCX131" s="77"/>
      <c r="GCY131" s="77"/>
      <c r="GCZ131" s="77"/>
      <c r="GDA131" s="77"/>
      <c r="GDB131" s="77"/>
      <c r="GDC131" s="77"/>
      <c r="GDD131" s="77"/>
      <c r="GDE131" s="77"/>
      <c r="GDF131" s="77"/>
      <c r="GDG131" s="77"/>
      <c r="GDH131" s="77"/>
      <c r="GDI131" s="77"/>
      <c r="GDJ131" s="77"/>
      <c r="GDK131" s="77"/>
      <c r="GDL131" s="77"/>
      <c r="GDM131" s="77"/>
      <c r="GDN131" s="77"/>
      <c r="GDO131" s="77"/>
      <c r="GDP131" s="77"/>
      <c r="GDQ131" s="77"/>
      <c r="GDR131" s="77"/>
      <c r="GDS131" s="77"/>
      <c r="GDT131" s="77"/>
      <c r="GDU131" s="77"/>
      <c r="GDV131" s="77"/>
      <c r="GDW131" s="77"/>
      <c r="GDX131" s="77"/>
      <c r="GDY131" s="77"/>
      <c r="GDZ131" s="77"/>
      <c r="GEA131" s="77"/>
      <c r="GEB131" s="77"/>
      <c r="GEC131" s="77"/>
      <c r="GED131" s="77"/>
      <c r="GEE131" s="77"/>
      <c r="GEF131" s="77"/>
      <c r="GEG131" s="77"/>
      <c r="GEH131" s="77"/>
      <c r="GEI131" s="77"/>
      <c r="GEJ131" s="77"/>
      <c r="GEK131" s="77"/>
      <c r="GEL131" s="77"/>
      <c r="GEM131" s="77"/>
      <c r="GEN131" s="77"/>
      <c r="GEO131" s="77"/>
      <c r="GEP131" s="77"/>
      <c r="GEQ131" s="77"/>
      <c r="GER131" s="77"/>
      <c r="GES131" s="77"/>
      <c r="GET131" s="77"/>
      <c r="GEU131" s="77"/>
      <c r="GEV131" s="77"/>
      <c r="GEW131" s="77"/>
      <c r="GEX131" s="77"/>
      <c r="GEY131" s="77"/>
      <c r="GEZ131" s="77"/>
      <c r="GFA131" s="77"/>
      <c r="GFB131" s="77"/>
      <c r="GFC131" s="77"/>
      <c r="GFD131" s="77"/>
      <c r="GFE131" s="77"/>
      <c r="GFF131" s="77"/>
      <c r="GFG131" s="77"/>
      <c r="GFH131" s="77"/>
      <c r="GFI131" s="77"/>
      <c r="GFJ131" s="77"/>
      <c r="GFK131" s="77"/>
      <c r="GFL131" s="77"/>
      <c r="GFM131" s="77"/>
      <c r="GFN131" s="77"/>
      <c r="GFO131" s="77"/>
      <c r="GFP131" s="77"/>
      <c r="GFQ131" s="77"/>
      <c r="GFR131" s="77"/>
      <c r="GFS131" s="77"/>
      <c r="GFT131" s="77"/>
      <c r="GFU131" s="77"/>
      <c r="GFV131" s="77"/>
      <c r="GFW131" s="77"/>
      <c r="GFX131" s="77"/>
      <c r="GFY131" s="77"/>
      <c r="GFZ131" s="77"/>
      <c r="GGA131" s="77"/>
      <c r="GGB131" s="77"/>
      <c r="GGC131" s="77"/>
      <c r="GGD131" s="77"/>
      <c r="GGE131" s="77"/>
      <c r="GGF131" s="77"/>
      <c r="GGG131" s="77"/>
      <c r="GGH131" s="77"/>
      <c r="GGI131" s="77"/>
      <c r="GGJ131" s="77"/>
      <c r="GGK131" s="77"/>
      <c r="GGL131" s="77"/>
      <c r="GGM131" s="77"/>
      <c r="GGN131" s="77"/>
      <c r="GGO131" s="77"/>
      <c r="GGP131" s="77"/>
      <c r="GGQ131" s="77"/>
      <c r="GGR131" s="77"/>
      <c r="GGS131" s="77"/>
      <c r="GGT131" s="77"/>
      <c r="GGU131" s="77"/>
      <c r="GGV131" s="77"/>
      <c r="GGW131" s="77"/>
      <c r="GGX131" s="77"/>
      <c r="GGY131" s="77"/>
      <c r="GGZ131" s="77"/>
      <c r="GHA131" s="77"/>
      <c r="GHB131" s="77"/>
      <c r="GHC131" s="77"/>
      <c r="GHD131" s="77"/>
      <c r="GHE131" s="77"/>
      <c r="GHF131" s="77"/>
      <c r="GHG131" s="77"/>
      <c r="GHH131" s="77"/>
      <c r="GHI131" s="77"/>
      <c r="GHJ131" s="77"/>
      <c r="GHK131" s="77"/>
      <c r="GHL131" s="77"/>
      <c r="GHM131" s="77"/>
      <c r="GHN131" s="77"/>
      <c r="GHO131" s="77"/>
      <c r="GHP131" s="77"/>
      <c r="GHQ131" s="77"/>
      <c r="GHR131" s="77"/>
      <c r="GHS131" s="77"/>
      <c r="GHT131" s="77"/>
      <c r="GHU131" s="77"/>
      <c r="GHV131" s="77"/>
      <c r="GHW131" s="77"/>
      <c r="GHX131" s="77"/>
      <c r="GHY131" s="77"/>
      <c r="GHZ131" s="77"/>
      <c r="GIA131" s="77"/>
      <c r="GIB131" s="77"/>
      <c r="GIC131" s="77"/>
      <c r="GID131" s="77"/>
      <c r="GIE131" s="77"/>
      <c r="GIF131" s="77"/>
      <c r="GIG131" s="77"/>
      <c r="GIH131" s="77"/>
      <c r="GII131" s="77"/>
      <c r="GIJ131" s="77"/>
      <c r="GIK131" s="77"/>
      <c r="GIL131" s="77"/>
      <c r="GIM131" s="77"/>
      <c r="GIN131" s="77"/>
      <c r="GIO131" s="77"/>
      <c r="GIP131" s="77"/>
      <c r="GIQ131" s="77"/>
      <c r="GIR131" s="77"/>
      <c r="GIS131" s="77"/>
      <c r="GIT131" s="77"/>
      <c r="GIU131" s="77"/>
      <c r="GIV131" s="77"/>
      <c r="GIW131" s="77"/>
      <c r="GIX131" s="77"/>
      <c r="GIY131" s="77"/>
      <c r="GIZ131" s="77"/>
      <c r="GJA131" s="77"/>
      <c r="GJB131" s="77"/>
      <c r="GJC131" s="77"/>
      <c r="GJD131" s="77"/>
      <c r="GJE131" s="77"/>
      <c r="GJF131" s="77"/>
      <c r="GJG131" s="77"/>
      <c r="GJH131" s="77"/>
      <c r="GJI131" s="77"/>
      <c r="GJJ131" s="77"/>
      <c r="GJK131" s="77"/>
      <c r="GJL131" s="77"/>
      <c r="GJM131" s="77"/>
      <c r="GJN131" s="77"/>
      <c r="GJO131" s="77"/>
      <c r="GJP131" s="77"/>
      <c r="GJQ131" s="77"/>
      <c r="GJR131" s="77"/>
      <c r="GJS131" s="77"/>
      <c r="GJT131" s="77"/>
      <c r="GJU131" s="77"/>
      <c r="GJV131" s="77"/>
      <c r="GJW131" s="77"/>
      <c r="GJX131" s="77"/>
      <c r="GJY131" s="77"/>
      <c r="GJZ131" s="77"/>
      <c r="GKA131" s="77"/>
      <c r="GKB131" s="77"/>
      <c r="GKC131" s="77"/>
      <c r="GKD131" s="77"/>
      <c r="GKE131" s="77"/>
      <c r="GKF131" s="77"/>
      <c r="GKG131" s="77"/>
      <c r="GKH131" s="77"/>
      <c r="GKI131" s="77"/>
      <c r="GKJ131" s="77"/>
      <c r="GKK131" s="77"/>
      <c r="GKL131" s="77"/>
      <c r="GKM131" s="77"/>
      <c r="GKN131" s="77"/>
      <c r="GKO131" s="77"/>
      <c r="GKP131" s="77"/>
      <c r="GKQ131" s="77"/>
      <c r="GKR131" s="77"/>
      <c r="GKS131" s="77"/>
      <c r="GKT131" s="77"/>
      <c r="GKU131" s="77"/>
      <c r="GKV131" s="77"/>
      <c r="GKW131" s="77"/>
      <c r="GKX131" s="77"/>
      <c r="GKY131" s="77"/>
      <c r="GKZ131" s="77"/>
      <c r="GLA131" s="77"/>
      <c r="GLB131" s="77"/>
      <c r="GLC131" s="77"/>
      <c r="GLD131" s="77"/>
      <c r="GLE131" s="77"/>
      <c r="GLF131" s="77"/>
      <c r="GLG131" s="77"/>
      <c r="GLH131" s="77"/>
      <c r="GLI131" s="77"/>
      <c r="GLJ131" s="77"/>
      <c r="GLK131" s="77"/>
      <c r="GLL131" s="77"/>
      <c r="GLM131" s="77"/>
      <c r="GLN131" s="77"/>
      <c r="GLO131" s="77"/>
      <c r="GLP131" s="77"/>
      <c r="GLQ131" s="77"/>
      <c r="GLR131" s="77"/>
      <c r="GLS131" s="77"/>
      <c r="GLT131" s="77"/>
      <c r="GLU131" s="77"/>
      <c r="GLV131" s="77"/>
      <c r="GLW131" s="77"/>
      <c r="GLX131" s="77"/>
      <c r="GLY131" s="77"/>
      <c r="GLZ131" s="77"/>
      <c r="GMA131" s="77"/>
      <c r="GMB131" s="77"/>
      <c r="GMC131" s="77"/>
      <c r="GMD131" s="77"/>
      <c r="GME131" s="77"/>
      <c r="GMF131" s="77"/>
      <c r="GMG131" s="77"/>
      <c r="GMH131" s="77"/>
      <c r="GMI131" s="77"/>
      <c r="GMJ131" s="77"/>
      <c r="GMK131" s="77"/>
      <c r="GML131" s="77"/>
      <c r="GMM131" s="77"/>
      <c r="GMN131" s="77"/>
      <c r="GMO131" s="77"/>
      <c r="GMP131" s="77"/>
      <c r="GMQ131" s="77"/>
      <c r="GMR131" s="77"/>
      <c r="GMS131" s="77"/>
      <c r="GMT131" s="77"/>
      <c r="GMU131" s="77"/>
      <c r="GMV131" s="77"/>
      <c r="GMW131" s="77"/>
      <c r="GMX131" s="77"/>
      <c r="GMY131" s="77"/>
      <c r="GMZ131" s="77"/>
      <c r="GNA131" s="77"/>
      <c r="GNB131" s="77"/>
      <c r="GNC131" s="77"/>
      <c r="GND131" s="77"/>
      <c r="GNE131" s="77"/>
      <c r="GNF131" s="77"/>
      <c r="GNG131" s="77"/>
      <c r="GNH131" s="77"/>
      <c r="GNI131" s="77"/>
      <c r="GNJ131" s="77"/>
      <c r="GNK131" s="77"/>
      <c r="GNL131" s="77"/>
      <c r="GNM131" s="77"/>
      <c r="GNN131" s="77"/>
      <c r="GNO131" s="77"/>
      <c r="GNP131" s="77"/>
      <c r="GNQ131" s="77"/>
      <c r="GNR131" s="77"/>
      <c r="GNS131" s="77"/>
      <c r="GNT131" s="77"/>
      <c r="GNU131" s="77"/>
      <c r="GNV131" s="77"/>
      <c r="GNW131" s="77"/>
      <c r="GNX131" s="77"/>
      <c r="GNY131" s="77"/>
      <c r="GNZ131" s="77"/>
      <c r="GOA131" s="77"/>
      <c r="GOB131" s="77"/>
      <c r="GOC131" s="77"/>
      <c r="GOD131" s="77"/>
      <c r="GOE131" s="77"/>
      <c r="GOF131" s="77"/>
      <c r="GOG131" s="77"/>
      <c r="GOH131" s="77"/>
      <c r="GOI131" s="77"/>
      <c r="GOJ131" s="77"/>
      <c r="GOK131" s="77"/>
      <c r="GOL131" s="77"/>
      <c r="GOM131" s="77"/>
      <c r="GON131" s="77"/>
      <c r="GOO131" s="77"/>
      <c r="GOP131" s="77"/>
      <c r="GOQ131" s="77"/>
      <c r="GOR131" s="77"/>
      <c r="GOS131" s="77"/>
      <c r="GOT131" s="77"/>
      <c r="GOU131" s="77"/>
      <c r="GOV131" s="77"/>
      <c r="GOW131" s="77"/>
      <c r="GOX131" s="77"/>
      <c r="GOY131" s="77"/>
      <c r="GOZ131" s="77"/>
      <c r="GPA131" s="77"/>
      <c r="GPB131" s="77"/>
      <c r="GPC131" s="77"/>
      <c r="GPD131" s="77"/>
      <c r="GPE131" s="77"/>
      <c r="GPF131" s="77"/>
      <c r="GPG131" s="77"/>
      <c r="GPH131" s="77"/>
      <c r="GPI131" s="77"/>
      <c r="GPJ131" s="77"/>
      <c r="GPK131" s="77"/>
      <c r="GPL131" s="77"/>
      <c r="GPM131" s="77"/>
      <c r="GPN131" s="77"/>
      <c r="GPO131" s="77"/>
      <c r="GPP131" s="77"/>
      <c r="GPQ131" s="77"/>
      <c r="GPR131" s="77"/>
      <c r="GPS131" s="77"/>
      <c r="GPT131" s="77"/>
      <c r="GPU131" s="77"/>
      <c r="GPV131" s="77"/>
      <c r="GPW131" s="77"/>
      <c r="GPX131" s="77"/>
      <c r="GPY131" s="77"/>
      <c r="GPZ131" s="77"/>
      <c r="GQA131" s="77"/>
      <c r="GQB131" s="77"/>
      <c r="GQC131" s="77"/>
      <c r="GQD131" s="77"/>
      <c r="GQE131" s="77"/>
      <c r="GQF131" s="77"/>
      <c r="GQG131" s="77"/>
      <c r="GQH131" s="77"/>
      <c r="GQI131" s="77"/>
      <c r="GQJ131" s="77"/>
      <c r="GQK131" s="77"/>
      <c r="GQL131" s="77"/>
      <c r="GQM131" s="77"/>
      <c r="GQN131" s="77"/>
      <c r="GQO131" s="77"/>
      <c r="GQP131" s="77"/>
      <c r="GQQ131" s="77"/>
      <c r="GQR131" s="77"/>
      <c r="GQS131" s="77"/>
      <c r="GQT131" s="77"/>
      <c r="GQU131" s="77"/>
      <c r="GQV131" s="77"/>
      <c r="GQW131" s="77"/>
      <c r="GQX131" s="77"/>
      <c r="GQY131" s="77"/>
      <c r="GQZ131" s="77"/>
      <c r="GRA131" s="77"/>
      <c r="GRB131" s="77"/>
      <c r="GRC131" s="77"/>
      <c r="GRD131" s="77"/>
      <c r="GRE131" s="77"/>
      <c r="GRF131" s="77"/>
      <c r="GRG131" s="77"/>
      <c r="GRH131" s="77"/>
      <c r="GRI131" s="77"/>
      <c r="GRJ131" s="77"/>
      <c r="GRK131" s="77"/>
      <c r="GRL131" s="77"/>
      <c r="GRM131" s="77"/>
      <c r="GRN131" s="77"/>
      <c r="GRO131" s="77"/>
      <c r="GRP131" s="77"/>
      <c r="GRQ131" s="77"/>
      <c r="GRR131" s="77"/>
      <c r="GRS131" s="77"/>
      <c r="GRT131" s="77"/>
      <c r="GRU131" s="77"/>
      <c r="GRV131" s="77"/>
      <c r="GRW131" s="77"/>
      <c r="GRX131" s="77"/>
      <c r="GRY131" s="77"/>
      <c r="GRZ131" s="77"/>
      <c r="GSA131" s="77"/>
      <c r="GSB131" s="77"/>
      <c r="GSC131" s="77"/>
      <c r="GSD131" s="77"/>
      <c r="GSE131" s="77"/>
      <c r="GSF131" s="77"/>
      <c r="GSG131" s="77"/>
      <c r="GSH131" s="77"/>
      <c r="GSI131" s="77"/>
      <c r="GSJ131" s="77"/>
      <c r="GSK131" s="77"/>
      <c r="GSL131" s="77"/>
      <c r="GSM131" s="77"/>
      <c r="GSN131" s="77"/>
      <c r="GSO131" s="77"/>
      <c r="GSP131" s="77"/>
      <c r="GSQ131" s="77"/>
      <c r="GSR131" s="77"/>
      <c r="GSS131" s="77"/>
      <c r="GST131" s="77"/>
      <c r="GSU131" s="77"/>
      <c r="GSV131" s="77"/>
      <c r="GSW131" s="77"/>
      <c r="GSX131" s="77"/>
      <c r="GSY131" s="77"/>
      <c r="GSZ131" s="77"/>
      <c r="GTA131" s="77"/>
      <c r="GTB131" s="77"/>
      <c r="GTC131" s="77"/>
      <c r="GTD131" s="77"/>
      <c r="GTE131" s="77"/>
      <c r="GTF131" s="77"/>
      <c r="GTG131" s="77"/>
      <c r="GTH131" s="77"/>
      <c r="GTI131" s="77"/>
      <c r="GTJ131" s="77"/>
      <c r="GTK131" s="77"/>
      <c r="GTL131" s="77"/>
      <c r="GTM131" s="77"/>
      <c r="GTN131" s="77"/>
      <c r="GTO131" s="77"/>
      <c r="GTP131" s="77"/>
      <c r="GTQ131" s="77"/>
      <c r="GTR131" s="77"/>
      <c r="GTS131" s="77"/>
      <c r="GTT131" s="77"/>
      <c r="GTU131" s="77"/>
      <c r="GTV131" s="77"/>
      <c r="GTW131" s="77"/>
      <c r="GTX131" s="77"/>
      <c r="GTY131" s="77"/>
      <c r="GTZ131" s="77"/>
      <c r="GUA131" s="77"/>
      <c r="GUB131" s="77"/>
      <c r="GUC131" s="77"/>
      <c r="GUD131" s="77"/>
      <c r="GUE131" s="77"/>
      <c r="GUF131" s="77"/>
      <c r="GUG131" s="77"/>
      <c r="GUH131" s="77"/>
      <c r="GUI131" s="77"/>
      <c r="GUJ131" s="77"/>
      <c r="GUK131" s="77"/>
      <c r="GUL131" s="77"/>
      <c r="GUM131" s="77"/>
      <c r="GUN131" s="77"/>
      <c r="GUO131" s="77"/>
      <c r="GUP131" s="77"/>
      <c r="GUQ131" s="77"/>
      <c r="GUR131" s="77"/>
      <c r="GUS131" s="77"/>
      <c r="GUT131" s="77"/>
      <c r="GUU131" s="77"/>
      <c r="GUV131" s="77"/>
      <c r="GUW131" s="77"/>
      <c r="GUX131" s="77"/>
      <c r="GUY131" s="77"/>
      <c r="GUZ131" s="77"/>
      <c r="GVA131" s="77"/>
      <c r="GVB131" s="77"/>
      <c r="GVC131" s="77"/>
      <c r="GVD131" s="77"/>
      <c r="GVE131" s="77"/>
      <c r="GVF131" s="77"/>
      <c r="GVG131" s="77"/>
      <c r="GVH131" s="77"/>
      <c r="GVI131" s="77"/>
      <c r="GVJ131" s="77"/>
      <c r="GVK131" s="77"/>
      <c r="GVL131" s="77"/>
      <c r="GVM131" s="77"/>
      <c r="GVN131" s="77"/>
      <c r="GVO131" s="77"/>
      <c r="GVP131" s="77"/>
      <c r="GVQ131" s="77"/>
      <c r="GVR131" s="77"/>
      <c r="GVS131" s="77"/>
      <c r="GVT131" s="77"/>
      <c r="GVU131" s="77"/>
      <c r="GVV131" s="77"/>
      <c r="GVW131" s="77"/>
      <c r="GVX131" s="77"/>
      <c r="GVY131" s="77"/>
      <c r="GVZ131" s="77"/>
      <c r="GWA131" s="77"/>
      <c r="GWB131" s="77"/>
      <c r="GWC131" s="77"/>
      <c r="GWD131" s="77"/>
      <c r="GWE131" s="77"/>
      <c r="GWF131" s="77"/>
      <c r="GWG131" s="77"/>
      <c r="GWH131" s="77"/>
      <c r="GWI131" s="77"/>
      <c r="GWJ131" s="77"/>
      <c r="GWK131" s="77"/>
      <c r="GWL131" s="77"/>
      <c r="GWM131" s="77"/>
      <c r="GWN131" s="77"/>
      <c r="GWO131" s="77"/>
      <c r="GWP131" s="77"/>
      <c r="GWQ131" s="77"/>
      <c r="GWR131" s="77"/>
      <c r="GWS131" s="77"/>
      <c r="GWT131" s="77"/>
      <c r="GWU131" s="77"/>
      <c r="GWV131" s="77"/>
      <c r="GWW131" s="77"/>
      <c r="GWX131" s="77"/>
      <c r="GWY131" s="77"/>
      <c r="GWZ131" s="77"/>
      <c r="GXA131" s="77"/>
      <c r="GXB131" s="77"/>
      <c r="GXC131" s="77"/>
      <c r="GXD131" s="77"/>
      <c r="GXE131" s="77"/>
      <c r="GXF131" s="77"/>
      <c r="GXG131" s="77"/>
      <c r="GXH131" s="77"/>
      <c r="GXI131" s="77"/>
      <c r="GXJ131" s="77"/>
      <c r="GXK131" s="77"/>
      <c r="GXL131" s="77"/>
      <c r="GXM131" s="77"/>
      <c r="GXN131" s="77"/>
      <c r="GXO131" s="77"/>
      <c r="GXP131" s="77"/>
      <c r="GXQ131" s="77"/>
      <c r="GXR131" s="77"/>
      <c r="GXS131" s="77"/>
      <c r="GXT131" s="77"/>
      <c r="GXU131" s="77"/>
      <c r="GXV131" s="77"/>
      <c r="GXW131" s="77"/>
      <c r="GXX131" s="77"/>
      <c r="GXY131" s="77"/>
      <c r="GXZ131" s="77"/>
      <c r="GYA131" s="77"/>
      <c r="GYB131" s="77"/>
      <c r="GYC131" s="77"/>
      <c r="GYD131" s="77"/>
      <c r="GYE131" s="77"/>
      <c r="GYF131" s="77"/>
      <c r="GYG131" s="77"/>
      <c r="GYH131" s="77"/>
      <c r="GYI131" s="77"/>
      <c r="GYJ131" s="77"/>
      <c r="GYK131" s="77"/>
      <c r="GYL131" s="77"/>
      <c r="GYM131" s="77"/>
      <c r="GYN131" s="77"/>
      <c r="GYO131" s="77"/>
      <c r="GYP131" s="77"/>
      <c r="GYQ131" s="77"/>
      <c r="GYR131" s="77"/>
      <c r="GYS131" s="77"/>
      <c r="GYT131" s="77"/>
      <c r="GYU131" s="77"/>
      <c r="GYV131" s="77"/>
      <c r="GYW131" s="77"/>
      <c r="GYX131" s="77"/>
      <c r="GYY131" s="77"/>
      <c r="GYZ131" s="77"/>
      <c r="GZA131" s="77"/>
      <c r="GZB131" s="77"/>
      <c r="GZC131" s="77"/>
      <c r="GZD131" s="77"/>
      <c r="GZE131" s="77"/>
      <c r="GZF131" s="77"/>
      <c r="GZG131" s="77"/>
      <c r="GZH131" s="77"/>
      <c r="GZI131" s="77"/>
      <c r="GZJ131" s="77"/>
      <c r="GZK131" s="77"/>
      <c r="GZL131" s="77"/>
      <c r="GZM131" s="77"/>
      <c r="GZN131" s="77"/>
      <c r="GZO131" s="77"/>
      <c r="GZP131" s="77"/>
      <c r="GZQ131" s="77"/>
      <c r="GZR131" s="77"/>
      <c r="GZS131" s="77"/>
      <c r="GZT131" s="77"/>
      <c r="GZU131" s="77"/>
      <c r="GZV131" s="77"/>
      <c r="GZW131" s="77"/>
      <c r="GZX131" s="77"/>
      <c r="GZY131" s="77"/>
      <c r="GZZ131" s="77"/>
      <c r="HAA131" s="77"/>
      <c r="HAB131" s="77"/>
      <c r="HAC131" s="77"/>
      <c r="HAD131" s="77"/>
      <c r="HAE131" s="77"/>
      <c r="HAF131" s="77"/>
      <c r="HAG131" s="77"/>
      <c r="HAH131" s="77"/>
      <c r="HAI131" s="77"/>
      <c r="HAJ131" s="77"/>
      <c r="HAK131" s="77"/>
      <c r="HAL131" s="77"/>
      <c r="HAM131" s="77"/>
      <c r="HAN131" s="77"/>
      <c r="HAO131" s="77"/>
      <c r="HAP131" s="77"/>
      <c r="HAQ131" s="77"/>
      <c r="HAR131" s="77"/>
      <c r="HAS131" s="77"/>
      <c r="HAT131" s="77"/>
      <c r="HAU131" s="77"/>
      <c r="HAV131" s="77"/>
      <c r="HAW131" s="77"/>
      <c r="HAX131" s="77"/>
      <c r="HAY131" s="77"/>
      <c r="HAZ131" s="77"/>
      <c r="HBA131" s="77"/>
      <c r="HBB131" s="77"/>
      <c r="HBC131" s="77"/>
      <c r="HBD131" s="77"/>
      <c r="HBE131" s="77"/>
      <c r="HBF131" s="77"/>
      <c r="HBG131" s="77"/>
      <c r="HBH131" s="77"/>
      <c r="HBI131" s="77"/>
      <c r="HBJ131" s="77"/>
      <c r="HBK131" s="77"/>
      <c r="HBL131" s="77"/>
      <c r="HBM131" s="77"/>
      <c r="HBN131" s="77"/>
      <c r="HBO131" s="77"/>
      <c r="HBP131" s="77"/>
      <c r="HBQ131" s="77"/>
      <c r="HBR131" s="77"/>
      <c r="HBS131" s="77"/>
      <c r="HBT131" s="77"/>
      <c r="HBU131" s="77"/>
      <c r="HBV131" s="77"/>
      <c r="HBW131" s="77"/>
      <c r="HBX131" s="77"/>
      <c r="HBY131" s="77"/>
      <c r="HBZ131" s="77"/>
      <c r="HCA131" s="77"/>
      <c r="HCB131" s="77"/>
      <c r="HCC131" s="77"/>
      <c r="HCD131" s="77"/>
      <c r="HCE131" s="77"/>
      <c r="HCF131" s="77"/>
      <c r="HCG131" s="77"/>
      <c r="HCH131" s="77"/>
      <c r="HCI131" s="77"/>
      <c r="HCJ131" s="77"/>
      <c r="HCK131" s="77"/>
      <c r="HCL131" s="77"/>
      <c r="HCM131" s="77"/>
      <c r="HCN131" s="77"/>
      <c r="HCO131" s="77"/>
      <c r="HCP131" s="77"/>
      <c r="HCQ131" s="77"/>
      <c r="HCR131" s="77"/>
      <c r="HCS131" s="77"/>
      <c r="HCT131" s="77"/>
      <c r="HCU131" s="77"/>
      <c r="HCV131" s="77"/>
      <c r="HCW131" s="77"/>
      <c r="HCX131" s="77"/>
      <c r="HCY131" s="77"/>
      <c r="HCZ131" s="77"/>
      <c r="HDA131" s="77"/>
      <c r="HDB131" s="77"/>
      <c r="HDC131" s="77"/>
      <c r="HDD131" s="77"/>
      <c r="HDE131" s="77"/>
      <c r="HDF131" s="77"/>
      <c r="HDG131" s="77"/>
      <c r="HDH131" s="77"/>
      <c r="HDI131" s="77"/>
      <c r="HDJ131" s="77"/>
      <c r="HDK131" s="77"/>
      <c r="HDL131" s="77"/>
      <c r="HDM131" s="77"/>
      <c r="HDN131" s="77"/>
      <c r="HDO131" s="77"/>
      <c r="HDP131" s="77"/>
      <c r="HDQ131" s="77"/>
      <c r="HDR131" s="77"/>
      <c r="HDS131" s="77"/>
      <c r="HDT131" s="77"/>
      <c r="HDU131" s="77"/>
      <c r="HDV131" s="77"/>
      <c r="HDW131" s="77"/>
      <c r="HDX131" s="77"/>
      <c r="HDY131" s="77"/>
      <c r="HDZ131" s="77"/>
      <c r="HEA131" s="77"/>
      <c r="HEB131" s="77"/>
      <c r="HEC131" s="77"/>
      <c r="HED131" s="77"/>
      <c r="HEE131" s="77"/>
      <c r="HEF131" s="77"/>
      <c r="HEG131" s="77"/>
      <c r="HEH131" s="77"/>
      <c r="HEI131" s="77"/>
      <c r="HEJ131" s="77"/>
      <c r="HEK131" s="77"/>
      <c r="HEL131" s="77"/>
      <c r="HEM131" s="77"/>
      <c r="HEN131" s="77"/>
      <c r="HEO131" s="77"/>
      <c r="HEP131" s="77"/>
      <c r="HEQ131" s="77"/>
      <c r="HER131" s="77"/>
      <c r="HES131" s="77"/>
      <c r="HET131" s="77"/>
      <c r="HEU131" s="77"/>
      <c r="HEV131" s="77"/>
      <c r="HEW131" s="77"/>
      <c r="HEX131" s="77"/>
      <c r="HEY131" s="77"/>
      <c r="HEZ131" s="77"/>
      <c r="HFA131" s="77"/>
      <c r="HFB131" s="77"/>
      <c r="HFC131" s="77"/>
      <c r="HFD131" s="77"/>
      <c r="HFE131" s="77"/>
      <c r="HFF131" s="77"/>
      <c r="HFG131" s="77"/>
      <c r="HFH131" s="77"/>
      <c r="HFI131" s="77"/>
      <c r="HFJ131" s="77"/>
      <c r="HFK131" s="77"/>
      <c r="HFL131" s="77"/>
      <c r="HFM131" s="77"/>
      <c r="HFN131" s="77"/>
      <c r="HFO131" s="77"/>
      <c r="HFP131" s="77"/>
      <c r="HFQ131" s="77"/>
      <c r="HFR131" s="77"/>
      <c r="HFS131" s="77"/>
      <c r="HFT131" s="77"/>
      <c r="HFU131" s="77"/>
      <c r="HFV131" s="77"/>
      <c r="HFW131" s="77"/>
      <c r="HFX131" s="77"/>
      <c r="HFY131" s="77"/>
      <c r="HFZ131" s="77"/>
      <c r="HGA131" s="77"/>
      <c r="HGB131" s="77"/>
      <c r="HGC131" s="77"/>
      <c r="HGD131" s="77"/>
      <c r="HGE131" s="77"/>
      <c r="HGF131" s="77"/>
      <c r="HGG131" s="77"/>
      <c r="HGH131" s="77"/>
      <c r="HGI131" s="77"/>
      <c r="HGJ131" s="77"/>
      <c r="HGK131" s="77"/>
      <c r="HGL131" s="77"/>
      <c r="HGM131" s="77"/>
      <c r="HGN131" s="77"/>
      <c r="HGO131" s="77"/>
      <c r="HGP131" s="77"/>
      <c r="HGQ131" s="77"/>
      <c r="HGR131" s="77"/>
      <c r="HGS131" s="77"/>
      <c r="HGT131" s="77"/>
      <c r="HGU131" s="77"/>
      <c r="HGV131" s="77"/>
      <c r="HGW131" s="77"/>
      <c r="HGX131" s="77"/>
      <c r="HGY131" s="77"/>
      <c r="HGZ131" s="77"/>
      <c r="HHA131" s="77"/>
      <c r="HHB131" s="77"/>
      <c r="HHC131" s="77"/>
      <c r="HHD131" s="77"/>
      <c r="HHE131" s="77"/>
      <c r="HHF131" s="77"/>
      <c r="HHG131" s="77"/>
      <c r="HHH131" s="77"/>
      <c r="HHI131" s="77"/>
      <c r="HHJ131" s="77"/>
      <c r="HHK131" s="77"/>
      <c r="HHL131" s="77"/>
      <c r="HHM131" s="77"/>
      <c r="HHN131" s="77"/>
      <c r="HHO131" s="77"/>
      <c r="HHP131" s="77"/>
      <c r="HHQ131" s="77"/>
      <c r="HHR131" s="77"/>
      <c r="HHS131" s="77"/>
      <c r="HHT131" s="77"/>
      <c r="HHU131" s="77"/>
      <c r="HHV131" s="77"/>
      <c r="HHW131" s="77"/>
      <c r="HHX131" s="77"/>
      <c r="HHY131" s="77"/>
      <c r="HHZ131" s="77"/>
      <c r="HIA131" s="77"/>
      <c r="HIB131" s="77"/>
      <c r="HIC131" s="77"/>
      <c r="HID131" s="77"/>
      <c r="HIE131" s="77"/>
      <c r="HIF131" s="77"/>
      <c r="HIG131" s="77"/>
      <c r="HIH131" s="77"/>
      <c r="HII131" s="77"/>
      <c r="HIJ131" s="77"/>
      <c r="HIK131" s="77"/>
      <c r="HIL131" s="77"/>
      <c r="HIM131" s="77"/>
      <c r="HIN131" s="77"/>
      <c r="HIO131" s="77"/>
      <c r="HIP131" s="77"/>
      <c r="HIQ131" s="77"/>
      <c r="HIR131" s="77"/>
      <c r="HIS131" s="77"/>
      <c r="HIT131" s="77"/>
      <c r="HIU131" s="77"/>
      <c r="HIV131" s="77"/>
      <c r="HIW131" s="77"/>
      <c r="HIX131" s="77"/>
      <c r="HIY131" s="77"/>
      <c r="HIZ131" s="77"/>
      <c r="HJA131" s="77"/>
      <c r="HJB131" s="77"/>
      <c r="HJC131" s="77"/>
      <c r="HJD131" s="77"/>
      <c r="HJE131" s="77"/>
      <c r="HJF131" s="77"/>
      <c r="HJG131" s="77"/>
      <c r="HJH131" s="77"/>
      <c r="HJI131" s="77"/>
      <c r="HJJ131" s="77"/>
      <c r="HJK131" s="77"/>
      <c r="HJL131" s="77"/>
      <c r="HJM131" s="77"/>
      <c r="HJN131" s="77"/>
      <c r="HJO131" s="77"/>
      <c r="HJP131" s="77"/>
      <c r="HJQ131" s="77"/>
      <c r="HJR131" s="77"/>
      <c r="HJS131" s="77"/>
      <c r="HJT131" s="77"/>
      <c r="HJU131" s="77"/>
      <c r="HJV131" s="77"/>
      <c r="HJW131" s="77"/>
      <c r="HJX131" s="77"/>
      <c r="HJY131" s="77"/>
      <c r="HJZ131" s="77"/>
      <c r="HKA131" s="77"/>
      <c r="HKB131" s="77"/>
      <c r="HKC131" s="77"/>
      <c r="HKD131" s="77"/>
      <c r="HKE131" s="77"/>
      <c r="HKF131" s="77"/>
      <c r="HKG131" s="77"/>
      <c r="HKH131" s="77"/>
      <c r="HKI131" s="77"/>
      <c r="HKJ131" s="77"/>
      <c r="HKK131" s="77"/>
      <c r="HKL131" s="77"/>
      <c r="HKM131" s="77"/>
      <c r="HKN131" s="77"/>
      <c r="HKO131" s="77"/>
      <c r="HKP131" s="77"/>
      <c r="HKQ131" s="77"/>
      <c r="HKR131" s="77"/>
      <c r="HKS131" s="77"/>
      <c r="HKT131" s="77"/>
      <c r="HKU131" s="77"/>
      <c r="HKV131" s="77"/>
      <c r="HKW131" s="77"/>
      <c r="HKX131" s="77"/>
      <c r="HKY131" s="77"/>
      <c r="HKZ131" s="77"/>
      <c r="HLA131" s="77"/>
      <c r="HLB131" s="77"/>
      <c r="HLC131" s="77"/>
      <c r="HLD131" s="77"/>
      <c r="HLE131" s="77"/>
      <c r="HLF131" s="77"/>
      <c r="HLG131" s="77"/>
      <c r="HLH131" s="77"/>
      <c r="HLI131" s="77"/>
      <c r="HLJ131" s="77"/>
      <c r="HLK131" s="77"/>
      <c r="HLL131" s="77"/>
      <c r="HLM131" s="77"/>
      <c r="HLN131" s="77"/>
      <c r="HLO131" s="77"/>
      <c r="HLP131" s="77"/>
      <c r="HLQ131" s="77"/>
      <c r="HLR131" s="77"/>
      <c r="HLS131" s="77"/>
      <c r="HLT131" s="77"/>
      <c r="HLU131" s="77"/>
      <c r="HLV131" s="77"/>
      <c r="HLW131" s="77"/>
      <c r="HLX131" s="77"/>
      <c r="HLY131" s="77"/>
      <c r="HLZ131" s="77"/>
      <c r="HMA131" s="77"/>
      <c r="HMB131" s="77"/>
      <c r="HMC131" s="77"/>
      <c r="HMD131" s="77"/>
      <c r="HME131" s="77"/>
      <c r="HMF131" s="77"/>
      <c r="HMG131" s="77"/>
      <c r="HMH131" s="77"/>
      <c r="HMI131" s="77"/>
      <c r="HMJ131" s="77"/>
      <c r="HMK131" s="77"/>
      <c r="HML131" s="77"/>
      <c r="HMM131" s="77"/>
      <c r="HMN131" s="77"/>
      <c r="HMO131" s="77"/>
      <c r="HMP131" s="77"/>
      <c r="HMQ131" s="77"/>
      <c r="HMR131" s="77"/>
      <c r="HMS131" s="77"/>
      <c r="HMT131" s="77"/>
      <c r="HMU131" s="77"/>
      <c r="HMV131" s="77"/>
      <c r="HMW131" s="77"/>
      <c r="HMX131" s="77"/>
      <c r="HMY131" s="77"/>
      <c r="HMZ131" s="77"/>
      <c r="HNA131" s="77"/>
      <c r="HNB131" s="77"/>
      <c r="HNC131" s="77"/>
      <c r="HND131" s="77"/>
      <c r="HNE131" s="77"/>
      <c r="HNF131" s="77"/>
      <c r="HNG131" s="77"/>
      <c r="HNH131" s="77"/>
      <c r="HNI131" s="77"/>
      <c r="HNJ131" s="77"/>
      <c r="HNK131" s="77"/>
      <c r="HNL131" s="77"/>
      <c r="HNM131" s="77"/>
      <c r="HNN131" s="77"/>
      <c r="HNO131" s="77"/>
      <c r="HNP131" s="77"/>
      <c r="HNQ131" s="77"/>
      <c r="HNR131" s="77"/>
      <c r="HNS131" s="77"/>
      <c r="HNT131" s="77"/>
      <c r="HNU131" s="77"/>
      <c r="HNV131" s="77"/>
      <c r="HNW131" s="77"/>
      <c r="HNX131" s="77"/>
      <c r="HNY131" s="77"/>
      <c r="HNZ131" s="77"/>
      <c r="HOA131" s="77"/>
      <c r="HOB131" s="77"/>
      <c r="HOC131" s="77"/>
      <c r="HOD131" s="77"/>
      <c r="HOE131" s="77"/>
      <c r="HOF131" s="77"/>
      <c r="HOG131" s="77"/>
      <c r="HOH131" s="77"/>
      <c r="HOI131" s="77"/>
      <c r="HOJ131" s="77"/>
      <c r="HOK131" s="77"/>
      <c r="HOL131" s="77"/>
      <c r="HOM131" s="77"/>
      <c r="HON131" s="77"/>
      <c r="HOO131" s="77"/>
      <c r="HOP131" s="77"/>
      <c r="HOQ131" s="77"/>
      <c r="HOR131" s="77"/>
      <c r="HOS131" s="77"/>
      <c r="HOT131" s="77"/>
      <c r="HOU131" s="77"/>
      <c r="HOV131" s="77"/>
      <c r="HOW131" s="77"/>
      <c r="HOX131" s="77"/>
      <c r="HOY131" s="77"/>
      <c r="HOZ131" s="77"/>
      <c r="HPA131" s="77"/>
      <c r="HPB131" s="77"/>
      <c r="HPC131" s="77"/>
      <c r="HPD131" s="77"/>
      <c r="HPE131" s="77"/>
      <c r="HPF131" s="77"/>
      <c r="HPG131" s="77"/>
      <c r="HPH131" s="77"/>
      <c r="HPI131" s="77"/>
      <c r="HPJ131" s="77"/>
      <c r="HPK131" s="77"/>
      <c r="HPL131" s="77"/>
      <c r="HPM131" s="77"/>
      <c r="HPN131" s="77"/>
      <c r="HPO131" s="77"/>
      <c r="HPP131" s="77"/>
      <c r="HPQ131" s="77"/>
      <c r="HPR131" s="77"/>
      <c r="HPS131" s="77"/>
      <c r="HPT131" s="77"/>
      <c r="HPU131" s="77"/>
      <c r="HPV131" s="77"/>
      <c r="HPW131" s="77"/>
      <c r="HPX131" s="77"/>
      <c r="HPY131" s="77"/>
      <c r="HPZ131" s="77"/>
      <c r="HQA131" s="77"/>
      <c r="HQB131" s="77"/>
      <c r="HQC131" s="77"/>
      <c r="HQD131" s="77"/>
      <c r="HQE131" s="77"/>
      <c r="HQF131" s="77"/>
      <c r="HQG131" s="77"/>
      <c r="HQH131" s="77"/>
      <c r="HQI131" s="77"/>
      <c r="HQJ131" s="77"/>
      <c r="HQK131" s="77"/>
      <c r="HQL131" s="77"/>
      <c r="HQM131" s="77"/>
      <c r="HQN131" s="77"/>
      <c r="HQO131" s="77"/>
      <c r="HQP131" s="77"/>
      <c r="HQQ131" s="77"/>
      <c r="HQR131" s="77"/>
      <c r="HQS131" s="77"/>
      <c r="HQT131" s="77"/>
      <c r="HQU131" s="77"/>
      <c r="HQV131" s="77"/>
      <c r="HQW131" s="77"/>
      <c r="HQX131" s="77"/>
      <c r="HQY131" s="77"/>
      <c r="HQZ131" s="77"/>
      <c r="HRA131" s="77"/>
      <c r="HRB131" s="77"/>
      <c r="HRC131" s="77"/>
      <c r="HRD131" s="77"/>
      <c r="HRE131" s="77"/>
      <c r="HRF131" s="77"/>
      <c r="HRG131" s="77"/>
      <c r="HRH131" s="77"/>
      <c r="HRI131" s="77"/>
      <c r="HRJ131" s="77"/>
      <c r="HRK131" s="77"/>
      <c r="HRL131" s="77"/>
      <c r="HRM131" s="77"/>
      <c r="HRN131" s="77"/>
      <c r="HRO131" s="77"/>
      <c r="HRP131" s="77"/>
      <c r="HRQ131" s="77"/>
      <c r="HRR131" s="77"/>
      <c r="HRS131" s="77"/>
      <c r="HRT131" s="77"/>
      <c r="HRU131" s="77"/>
      <c r="HRV131" s="77"/>
      <c r="HRW131" s="77"/>
      <c r="HRX131" s="77"/>
      <c r="HRY131" s="77"/>
      <c r="HRZ131" s="77"/>
      <c r="HSA131" s="77"/>
      <c r="HSB131" s="77"/>
      <c r="HSC131" s="77"/>
      <c r="HSD131" s="77"/>
      <c r="HSE131" s="77"/>
      <c r="HSF131" s="77"/>
      <c r="HSG131" s="77"/>
      <c r="HSH131" s="77"/>
      <c r="HSI131" s="77"/>
      <c r="HSJ131" s="77"/>
      <c r="HSK131" s="77"/>
      <c r="HSL131" s="77"/>
      <c r="HSM131" s="77"/>
      <c r="HSN131" s="77"/>
      <c r="HSO131" s="77"/>
      <c r="HSP131" s="77"/>
      <c r="HSQ131" s="77"/>
      <c r="HSR131" s="77"/>
      <c r="HSS131" s="77"/>
      <c r="HST131" s="77"/>
      <c r="HSU131" s="77"/>
      <c r="HSV131" s="77"/>
      <c r="HSW131" s="77"/>
      <c r="HSX131" s="77"/>
      <c r="HSY131" s="77"/>
      <c r="HSZ131" s="77"/>
      <c r="HTA131" s="77"/>
      <c r="HTB131" s="77"/>
      <c r="HTC131" s="77"/>
      <c r="HTD131" s="77"/>
      <c r="HTE131" s="77"/>
      <c r="HTF131" s="77"/>
      <c r="HTG131" s="77"/>
      <c r="HTH131" s="77"/>
      <c r="HTI131" s="77"/>
      <c r="HTJ131" s="77"/>
      <c r="HTK131" s="77"/>
      <c r="HTL131" s="77"/>
      <c r="HTM131" s="77"/>
      <c r="HTN131" s="77"/>
      <c r="HTO131" s="77"/>
      <c r="HTP131" s="77"/>
      <c r="HTQ131" s="77"/>
      <c r="HTR131" s="77"/>
      <c r="HTS131" s="77"/>
      <c r="HTT131" s="77"/>
      <c r="HTU131" s="77"/>
      <c r="HTV131" s="77"/>
      <c r="HTW131" s="77"/>
      <c r="HTX131" s="77"/>
      <c r="HTY131" s="77"/>
      <c r="HTZ131" s="77"/>
      <c r="HUA131" s="77"/>
      <c r="HUB131" s="77"/>
      <c r="HUC131" s="77"/>
      <c r="HUD131" s="77"/>
      <c r="HUE131" s="77"/>
      <c r="HUF131" s="77"/>
      <c r="HUG131" s="77"/>
      <c r="HUH131" s="77"/>
      <c r="HUI131" s="77"/>
      <c r="HUJ131" s="77"/>
      <c r="HUK131" s="77"/>
      <c r="HUL131" s="77"/>
      <c r="HUM131" s="77"/>
      <c r="HUN131" s="77"/>
      <c r="HUO131" s="77"/>
      <c r="HUP131" s="77"/>
      <c r="HUQ131" s="77"/>
      <c r="HUR131" s="77"/>
      <c r="HUS131" s="77"/>
      <c r="HUT131" s="77"/>
      <c r="HUU131" s="77"/>
      <c r="HUV131" s="77"/>
      <c r="HUW131" s="77"/>
      <c r="HUX131" s="77"/>
      <c r="HUY131" s="77"/>
      <c r="HUZ131" s="77"/>
      <c r="HVA131" s="77"/>
      <c r="HVB131" s="77"/>
      <c r="HVC131" s="77"/>
      <c r="HVD131" s="77"/>
      <c r="HVE131" s="77"/>
      <c r="HVF131" s="77"/>
      <c r="HVG131" s="77"/>
      <c r="HVH131" s="77"/>
      <c r="HVI131" s="77"/>
      <c r="HVJ131" s="77"/>
      <c r="HVK131" s="77"/>
      <c r="HVL131" s="77"/>
      <c r="HVM131" s="77"/>
      <c r="HVN131" s="77"/>
      <c r="HVO131" s="77"/>
      <c r="HVP131" s="77"/>
      <c r="HVQ131" s="77"/>
      <c r="HVR131" s="77"/>
      <c r="HVS131" s="77"/>
      <c r="HVT131" s="77"/>
      <c r="HVU131" s="77"/>
      <c r="HVV131" s="77"/>
      <c r="HVW131" s="77"/>
      <c r="HVX131" s="77"/>
      <c r="HVY131" s="77"/>
      <c r="HVZ131" s="77"/>
      <c r="HWA131" s="77"/>
      <c r="HWB131" s="77"/>
      <c r="HWC131" s="77"/>
      <c r="HWD131" s="77"/>
      <c r="HWE131" s="77"/>
      <c r="HWF131" s="77"/>
      <c r="HWG131" s="77"/>
      <c r="HWH131" s="77"/>
      <c r="HWI131" s="77"/>
      <c r="HWJ131" s="77"/>
      <c r="HWK131" s="77"/>
      <c r="HWL131" s="77"/>
      <c r="HWM131" s="77"/>
      <c r="HWN131" s="77"/>
      <c r="HWO131" s="77"/>
      <c r="HWP131" s="77"/>
      <c r="HWQ131" s="77"/>
      <c r="HWR131" s="77"/>
      <c r="HWS131" s="77"/>
      <c r="HWT131" s="77"/>
      <c r="HWU131" s="77"/>
      <c r="HWV131" s="77"/>
      <c r="HWW131" s="77"/>
      <c r="HWX131" s="77"/>
      <c r="HWY131" s="77"/>
      <c r="HWZ131" s="77"/>
      <c r="HXA131" s="77"/>
      <c r="HXB131" s="77"/>
      <c r="HXC131" s="77"/>
      <c r="HXD131" s="77"/>
      <c r="HXE131" s="77"/>
      <c r="HXF131" s="77"/>
      <c r="HXG131" s="77"/>
      <c r="HXH131" s="77"/>
      <c r="HXI131" s="77"/>
      <c r="HXJ131" s="77"/>
      <c r="HXK131" s="77"/>
      <c r="HXL131" s="77"/>
      <c r="HXM131" s="77"/>
      <c r="HXN131" s="77"/>
      <c r="HXO131" s="77"/>
      <c r="HXP131" s="77"/>
      <c r="HXQ131" s="77"/>
      <c r="HXR131" s="77"/>
      <c r="HXS131" s="77"/>
      <c r="HXT131" s="77"/>
      <c r="HXU131" s="77"/>
      <c r="HXV131" s="77"/>
      <c r="HXW131" s="77"/>
      <c r="HXX131" s="77"/>
      <c r="HXY131" s="77"/>
      <c r="HXZ131" s="77"/>
      <c r="HYA131" s="77"/>
      <c r="HYB131" s="77"/>
      <c r="HYC131" s="77"/>
      <c r="HYD131" s="77"/>
      <c r="HYE131" s="77"/>
      <c r="HYF131" s="77"/>
      <c r="HYG131" s="77"/>
      <c r="HYH131" s="77"/>
      <c r="HYI131" s="77"/>
      <c r="HYJ131" s="77"/>
      <c r="HYK131" s="77"/>
      <c r="HYL131" s="77"/>
      <c r="HYM131" s="77"/>
      <c r="HYN131" s="77"/>
      <c r="HYO131" s="77"/>
      <c r="HYP131" s="77"/>
      <c r="HYQ131" s="77"/>
      <c r="HYR131" s="77"/>
      <c r="HYS131" s="77"/>
      <c r="HYT131" s="77"/>
      <c r="HYU131" s="77"/>
      <c r="HYV131" s="77"/>
      <c r="HYW131" s="77"/>
      <c r="HYX131" s="77"/>
      <c r="HYY131" s="77"/>
      <c r="HYZ131" s="77"/>
      <c r="HZA131" s="77"/>
      <c r="HZB131" s="77"/>
      <c r="HZC131" s="77"/>
      <c r="HZD131" s="77"/>
      <c r="HZE131" s="77"/>
      <c r="HZF131" s="77"/>
      <c r="HZG131" s="77"/>
      <c r="HZH131" s="77"/>
      <c r="HZI131" s="77"/>
      <c r="HZJ131" s="77"/>
      <c r="HZK131" s="77"/>
      <c r="HZL131" s="77"/>
      <c r="HZM131" s="77"/>
      <c r="HZN131" s="77"/>
      <c r="HZO131" s="77"/>
      <c r="HZP131" s="77"/>
      <c r="HZQ131" s="77"/>
      <c r="HZR131" s="77"/>
      <c r="HZS131" s="77"/>
      <c r="HZT131" s="77"/>
      <c r="HZU131" s="77"/>
      <c r="HZV131" s="77"/>
      <c r="HZW131" s="77"/>
      <c r="HZX131" s="77"/>
      <c r="HZY131" s="77"/>
      <c r="HZZ131" s="77"/>
      <c r="IAA131" s="77"/>
      <c r="IAB131" s="77"/>
      <c r="IAC131" s="77"/>
      <c r="IAD131" s="77"/>
      <c r="IAE131" s="77"/>
      <c r="IAF131" s="77"/>
      <c r="IAG131" s="77"/>
      <c r="IAH131" s="77"/>
      <c r="IAI131" s="77"/>
      <c r="IAJ131" s="77"/>
      <c r="IAK131" s="77"/>
      <c r="IAL131" s="77"/>
      <c r="IAM131" s="77"/>
      <c r="IAN131" s="77"/>
      <c r="IAO131" s="77"/>
      <c r="IAP131" s="77"/>
      <c r="IAQ131" s="77"/>
      <c r="IAR131" s="77"/>
      <c r="IAS131" s="77"/>
      <c r="IAT131" s="77"/>
      <c r="IAU131" s="77"/>
      <c r="IAV131" s="77"/>
      <c r="IAW131" s="77"/>
      <c r="IAX131" s="77"/>
      <c r="IAY131" s="77"/>
      <c r="IAZ131" s="77"/>
      <c r="IBA131" s="77"/>
      <c r="IBB131" s="77"/>
      <c r="IBC131" s="77"/>
      <c r="IBD131" s="77"/>
      <c r="IBE131" s="77"/>
      <c r="IBF131" s="77"/>
      <c r="IBG131" s="77"/>
      <c r="IBH131" s="77"/>
      <c r="IBI131" s="77"/>
      <c r="IBJ131" s="77"/>
      <c r="IBK131" s="77"/>
      <c r="IBL131" s="77"/>
      <c r="IBM131" s="77"/>
      <c r="IBN131" s="77"/>
      <c r="IBO131" s="77"/>
      <c r="IBP131" s="77"/>
      <c r="IBQ131" s="77"/>
      <c r="IBR131" s="77"/>
      <c r="IBS131" s="77"/>
      <c r="IBT131" s="77"/>
      <c r="IBU131" s="77"/>
      <c r="IBV131" s="77"/>
      <c r="IBW131" s="77"/>
      <c r="IBX131" s="77"/>
      <c r="IBY131" s="77"/>
      <c r="IBZ131" s="77"/>
      <c r="ICA131" s="77"/>
      <c r="ICB131" s="77"/>
      <c r="ICC131" s="77"/>
      <c r="ICD131" s="77"/>
      <c r="ICE131" s="77"/>
      <c r="ICF131" s="77"/>
      <c r="ICG131" s="77"/>
      <c r="ICH131" s="77"/>
      <c r="ICI131" s="77"/>
      <c r="ICJ131" s="77"/>
      <c r="ICK131" s="77"/>
      <c r="ICL131" s="77"/>
      <c r="ICM131" s="77"/>
      <c r="ICN131" s="77"/>
      <c r="ICO131" s="77"/>
      <c r="ICP131" s="77"/>
      <c r="ICQ131" s="77"/>
      <c r="ICR131" s="77"/>
      <c r="ICS131" s="77"/>
      <c r="ICT131" s="77"/>
      <c r="ICU131" s="77"/>
      <c r="ICV131" s="77"/>
      <c r="ICW131" s="77"/>
      <c r="ICX131" s="77"/>
      <c r="ICY131" s="77"/>
      <c r="ICZ131" s="77"/>
      <c r="IDA131" s="77"/>
      <c r="IDB131" s="77"/>
      <c r="IDC131" s="77"/>
      <c r="IDD131" s="77"/>
      <c r="IDE131" s="77"/>
      <c r="IDF131" s="77"/>
      <c r="IDG131" s="77"/>
      <c r="IDH131" s="77"/>
      <c r="IDI131" s="77"/>
      <c r="IDJ131" s="77"/>
      <c r="IDK131" s="77"/>
      <c r="IDL131" s="77"/>
      <c r="IDM131" s="77"/>
      <c r="IDN131" s="77"/>
      <c r="IDO131" s="77"/>
      <c r="IDP131" s="77"/>
      <c r="IDQ131" s="77"/>
      <c r="IDR131" s="77"/>
      <c r="IDS131" s="77"/>
      <c r="IDT131" s="77"/>
      <c r="IDU131" s="77"/>
      <c r="IDV131" s="77"/>
      <c r="IDW131" s="77"/>
      <c r="IDX131" s="77"/>
      <c r="IDY131" s="77"/>
      <c r="IDZ131" s="77"/>
      <c r="IEA131" s="77"/>
      <c r="IEB131" s="77"/>
      <c r="IEC131" s="77"/>
      <c r="IED131" s="77"/>
      <c r="IEE131" s="77"/>
      <c r="IEF131" s="77"/>
      <c r="IEG131" s="77"/>
      <c r="IEH131" s="77"/>
      <c r="IEI131" s="77"/>
      <c r="IEJ131" s="77"/>
      <c r="IEK131" s="77"/>
      <c r="IEL131" s="77"/>
      <c r="IEM131" s="77"/>
      <c r="IEN131" s="77"/>
      <c r="IEO131" s="77"/>
      <c r="IEP131" s="77"/>
      <c r="IEQ131" s="77"/>
      <c r="IER131" s="77"/>
      <c r="IES131" s="77"/>
      <c r="IET131" s="77"/>
      <c r="IEU131" s="77"/>
      <c r="IEV131" s="77"/>
      <c r="IEW131" s="77"/>
      <c r="IEX131" s="77"/>
      <c r="IEY131" s="77"/>
      <c r="IEZ131" s="77"/>
      <c r="IFA131" s="77"/>
      <c r="IFB131" s="77"/>
      <c r="IFC131" s="77"/>
      <c r="IFD131" s="77"/>
      <c r="IFE131" s="77"/>
      <c r="IFF131" s="77"/>
      <c r="IFG131" s="77"/>
      <c r="IFH131" s="77"/>
      <c r="IFI131" s="77"/>
      <c r="IFJ131" s="77"/>
      <c r="IFK131" s="77"/>
      <c r="IFL131" s="77"/>
      <c r="IFM131" s="77"/>
      <c r="IFN131" s="77"/>
      <c r="IFO131" s="77"/>
      <c r="IFP131" s="77"/>
      <c r="IFQ131" s="77"/>
      <c r="IFR131" s="77"/>
      <c r="IFS131" s="77"/>
      <c r="IFT131" s="77"/>
      <c r="IFU131" s="77"/>
      <c r="IFV131" s="77"/>
      <c r="IFW131" s="77"/>
      <c r="IFX131" s="77"/>
      <c r="IFY131" s="77"/>
      <c r="IFZ131" s="77"/>
      <c r="IGA131" s="77"/>
      <c r="IGB131" s="77"/>
      <c r="IGC131" s="77"/>
      <c r="IGD131" s="77"/>
      <c r="IGE131" s="77"/>
      <c r="IGF131" s="77"/>
      <c r="IGG131" s="77"/>
      <c r="IGH131" s="77"/>
      <c r="IGI131" s="77"/>
      <c r="IGJ131" s="77"/>
      <c r="IGK131" s="77"/>
      <c r="IGL131" s="77"/>
      <c r="IGM131" s="77"/>
      <c r="IGN131" s="77"/>
      <c r="IGO131" s="77"/>
      <c r="IGP131" s="77"/>
      <c r="IGQ131" s="77"/>
      <c r="IGR131" s="77"/>
      <c r="IGS131" s="77"/>
      <c r="IGT131" s="77"/>
      <c r="IGU131" s="77"/>
      <c r="IGV131" s="77"/>
      <c r="IGW131" s="77"/>
      <c r="IGX131" s="77"/>
      <c r="IGY131" s="77"/>
      <c r="IGZ131" s="77"/>
      <c r="IHA131" s="77"/>
      <c r="IHB131" s="77"/>
      <c r="IHC131" s="77"/>
      <c r="IHD131" s="77"/>
      <c r="IHE131" s="77"/>
      <c r="IHF131" s="77"/>
      <c r="IHG131" s="77"/>
      <c r="IHH131" s="77"/>
      <c r="IHI131" s="77"/>
      <c r="IHJ131" s="77"/>
      <c r="IHK131" s="77"/>
      <c r="IHL131" s="77"/>
      <c r="IHM131" s="77"/>
      <c r="IHN131" s="77"/>
      <c r="IHO131" s="77"/>
      <c r="IHP131" s="77"/>
      <c r="IHQ131" s="77"/>
      <c r="IHR131" s="77"/>
      <c r="IHS131" s="77"/>
      <c r="IHT131" s="77"/>
      <c r="IHU131" s="77"/>
      <c r="IHV131" s="77"/>
      <c r="IHW131" s="77"/>
      <c r="IHX131" s="77"/>
      <c r="IHY131" s="77"/>
      <c r="IHZ131" s="77"/>
      <c r="IIA131" s="77"/>
      <c r="IIB131" s="77"/>
      <c r="IIC131" s="77"/>
      <c r="IID131" s="77"/>
      <c r="IIE131" s="77"/>
      <c r="IIF131" s="77"/>
      <c r="IIG131" s="77"/>
      <c r="IIH131" s="77"/>
      <c r="III131" s="77"/>
      <c r="IIJ131" s="77"/>
      <c r="IIK131" s="77"/>
      <c r="IIL131" s="77"/>
      <c r="IIM131" s="77"/>
      <c r="IIN131" s="77"/>
      <c r="IIO131" s="77"/>
      <c r="IIP131" s="77"/>
      <c r="IIQ131" s="77"/>
      <c r="IIR131" s="77"/>
      <c r="IIS131" s="77"/>
      <c r="IIT131" s="77"/>
      <c r="IIU131" s="77"/>
      <c r="IIV131" s="77"/>
      <c r="IIW131" s="77"/>
      <c r="IIX131" s="77"/>
      <c r="IIY131" s="77"/>
      <c r="IIZ131" s="77"/>
      <c r="IJA131" s="77"/>
      <c r="IJB131" s="77"/>
      <c r="IJC131" s="77"/>
      <c r="IJD131" s="77"/>
      <c r="IJE131" s="77"/>
      <c r="IJF131" s="77"/>
      <c r="IJG131" s="77"/>
      <c r="IJH131" s="77"/>
      <c r="IJI131" s="77"/>
      <c r="IJJ131" s="77"/>
      <c r="IJK131" s="77"/>
      <c r="IJL131" s="77"/>
      <c r="IJM131" s="77"/>
      <c r="IJN131" s="77"/>
      <c r="IJO131" s="77"/>
      <c r="IJP131" s="77"/>
      <c r="IJQ131" s="77"/>
      <c r="IJR131" s="77"/>
      <c r="IJS131" s="77"/>
      <c r="IJT131" s="77"/>
      <c r="IJU131" s="77"/>
      <c r="IJV131" s="77"/>
      <c r="IJW131" s="77"/>
      <c r="IJX131" s="77"/>
      <c r="IJY131" s="77"/>
      <c r="IJZ131" s="77"/>
      <c r="IKA131" s="77"/>
      <c r="IKB131" s="77"/>
      <c r="IKC131" s="77"/>
      <c r="IKD131" s="77"/>
      <c r="IKE131" s="77"/>
      <c r="IKF131" s="77"/>
      <c r="IKG131" s="77"/>
      <c r="IKH131" s="77"/>
      <c r="IKI131" s="77"/>
      <c r="IKJ131" s="77"/>
      <c r="IKK131" s="77"/>
      <c r="IKL131" s="77"/>
      <c r="IKM131" s="77"/>
      <c r="IKN131" s="77"/>
      <c r="IKO131" s="77"/>
      <c r="IKP131" s="77"/>
      <c r="IKQ131" s="77"/>
      <c r="IKR131" s="77"/>
      <c r="IKS131" s="77"/>
      <c r="IKT131" s="77"/>
      <c r="IKU131" s="77"/>
      <c r="IKV131" s="77"/>
      <c r="IKW131" s="77"/>
      <c r="IKX131" s="77"/>
      <c r="IKY131" s="77"/>
      <c r="IKZ131" s="77"/>
      <c r="ILA131" s="77"/>
      <c r="ILB131" s="77"/>
      <c r="ILC131" s="77"/>
      <c r="ILD131" s="77"/>
      <c r="ILE131" s="77"/>
      <c r="ILF131" s="77"/>
      <c r="ILG131" s="77"/>
      <c r="ILH131" s="77"/>
      <c r="ILI131" s="77"/>
      <c r="ILJ131" s="77"/>
      <c r="ILK131" s="77"/>
      <c r="ILL131" s="77"/>
      <c r="ILM131" s="77"/>
      <c r="ILN131" s="77"/>
      <c r="ILO131" s="77"/>
      <c r="ILP131" s="77"/>
      <c r="ILQ131" s="77"/>
      <c r="ILR131" s="77"/>
      <c r="ILS131" s="77"/>
      <c r="ILT131" s="77"/>
      <c r="ILU131" s="77"/>
      <c r="ILV131" s="77"/>
      <c r="ILW131" s="77"/>
      <c r="ILX131" s="77"/>
      <c r="ILY131" s="77"/>
      <c r="ILZ131" s="77"/>
      <c r="IMA131" s="77"/>
      <c r="IMB131" s="77"/>
      <c r="IMC131" s="77"/>
      <c r="IMD131" s="77"/>
      <c r="IME131" s="77"/>
      <c r="IMF131" s="77"/>
      <c r="IMG131" s="77"/>
      <c r="IMH131" s="77"/>
      <c r="IMI131" s="77"/>
      <c r="IMJ131" s="77"/>
      <c r="IMK131" s="77"/>
      <c r="IML131" s="77"/>
      <c r="IMM131" s="77"/>
      <c r="IMN131" s="77"/>
      <c r="IMO131" s="77"/>
      <c r="IMP131" s="77"/>
      <c r="IMQ131" s="77"/>
      <c r="IMR131" s="77"/>
      <c r="IMS131" s="77"/>
      <c r="IMT131" s="77"/>
      <c r="IMU131" s="77"/>
      <c r="IMV131" s="77"/>
      <c r="IMW131" s="77"/>
      <c r="IMX131" s="77"/>
      <c r="IMY131" s="77"/>
      <c r="IMZ131" s="77"/>
      <c r="INA131" s="77"/>
      <c r="INB131" s="77"/>
      <c r="INC131" s="77"/>
      <c r="IND131" s="77"/>
      <c r="INE131" s="77"/>
      <c r="INF131" s="77"/>
      <c r="ING131" s="77"/>
      <c r="INH131" s="77"/>
      <c r="INI131" s="77"/>
      <c r="INJ131" s="77"/>
      <c r="INK131" s="77"/>
      <c r="INL131" s="77"/>
      <c r="INM131" s="77"/>
      <c r="INN131" s="77"/>
      <c r="INO131" s="77"/>
      <c r="INP131" s="77"/>
      <c r="INQ131" s="77"/>
      <c r="INR131" s="77"/>
      <c r="INS131" s="77"/>
      <c r="INT131" s="77"/>
      <c r="INU131" s="77"/>
      <c r="INV131" s="77"/>
      <c r="INW131" s="77"/>
      <c r="INX131" s="77"/>
      <c r="INY131" s="77"/>
      <c r="INZ131" s="77"/>
      <c r="IOA131" s="77"/>
      <c r="IOB131" s="77"/>
      <c r="IOC131" s="77"/>
      <c r="IOD131" s="77"/>
      <c r="IOE131" s="77"/>
      <c r="IOF131" s="77"/>
      <c r="IOG131" s="77"/>
      <c r="IOH131" s="77"/>
      <c r="IOI131" s="77"/>
      <c r="IOJ131" s="77"/>
      <c r="IOK131" s="77"/>
      <c r="IOL131" s="77"/>
      <c r="IOM131" s="77"/>
      <c r="ION131" s="77"/>
      <c r="IOO131" s="77"/>
      <c r="IOP131" s="77"/>
      <c r="IOQ131" s="77"/>
      <c r="IOR131" s="77"/>
      <c r="IOS131" s="77"/>
      <c r="IOT131" s="77"/>
      <c r="IOU131" s="77"/>
      <c r="IOV131" s="77"/>
      <c r="IOW131" s="77"/>
      <c r="IOX131" s="77"/>
      <c r="IOY131" s="77"/>
      <c r="IOZ131" s="77"/>
      <c r="IPA131" s="77"/>
      <c r="IPB131" s="77"/>
      <c r="IPC131" s="77"/>
      <c r="IPD131" s="77"/>
      <c r="IPE131" s="77"/>
      <c r="IPF131" s="77"/>
      <c r="IPG131" s="77"/>
      <c r="IPH131" s="77"/>
      <c r="IPI131" s="77"/>
      <c r="IPJ131" s="77"/>
      <c r="IPK131" s="77"/>
      <c r="IPL131" s="77"/>
      <c r="IPM131" s="77"/>
      <c r="IPN131" s="77"/>
      <c r="IPO131" s="77"/>
      <c r="IPP131" s="77"/>
      <c r="IPQ131" s="77"/>
      <c r="IPR131" s="77"/>
      <c r="IPS131" s="77"/>
      <c r="IPT131" s="77"/>
      <c r="IPU131" s="77"/>
      <c r="IPV131" s="77"/>
      <c r="IPW131" s="77"/>
      <c r="IPX131" s="77"/>
      <c r="IPY131" s="77"/>
      <c r="IPZ131" s="77"/>
      <c r="IQA131" s="77"/>
      <c r="IQB131" s="77"/>
      <c r="IQC131" s="77"/>
      <c r="IQD131" s="77"/>
      <c r="IQE131" s="77"/>
      <c r="IQF131" s="77"/>
      <c r="IQG131" s="77"/>
      <c r="IQH131" s="77"/>
      <c r="IQI131" s="77"/>
      <c r="IQJ131" s="77"/>
      <c r="IQK131" s="77"/>
      <c r="IQL131" s="77"/>
      <c r="IQM131" s="77"/>
      <c r="IQN131" s="77"/>
      <c r="IQO131" s="77"/>
      <c r="IQP131" s="77"/>
      <c r="IQQ131" s="77"/>
      <c r="IQR131" s="77"/>
      <c r="IQS131" s="77"/>
      <c r="IQT131" s="77"/>
      <c r="IQU131" s="77"/>
      <c r="IQV131" s="77"/>
      <c r="IQW131" s="77"/>
      <c r="IQX131" s="77"/>
      <c r="IQY131" s="77"/>
      <c r="IQZ131" s="77"/>
      <c r="IRA131" s="77"/>
      <c r="IRB131" s="77"/>
      <c r="IRC131" s="77"/>
      <c r="IRD131" s="77"/>
      <c r="IRE131" s="77"/>
      <c r="IRF131" s="77"/>
      <c r="IRG131" s="77"/>
      <c r="IRH131" s="77"/>
      <c r="IRI131" s="77"/>
      <c r="IRJ131" s="77"/>
      <c r="IRK131" s="77"/>
      <c r="IRL131" s="77"/>
      <c r="IRM131" s="77"/>
      <c r="IRN131" s="77"/>
      <c r="IRO131" s="77"/>
      <c r="IRP131" s="77"/>
      <c r="IRQ131" s="77"/>
      <c r="IRR131" s="77"/>
      <c r="IRS131" s="77"/>
      <c r="IRT131" s="77"/>
      <c r="IRU131" s="77"/>
      <c r="IRV131" s="77"/>
      <c r="IRW131" s="77"/>
      <c r="IRX131" s="77"/>
      <c r="IRY131" s="77"/>
      <c r="IRZ131" s="77"/>
      <c r="ISA131" s="77"/>
      <c r="ISB131" s="77"/>
      <c r="ISC131" s="77"/>
      <c r="ISD131" s="77"/>
      <c r="ISE131" s="77"/>
      <c r="ISF131" s="77"/>
      <c r="ISG131" s="77"/>
      <c r="ISH131" s="77"/>
      <c r="ISI131" s="77"/>
      <c r="ISJ131" s="77"/>
      <c r="ISK131" s="77"/>
      <c r="ISL131" s="77"/>
      <c r="ISM131" s="77"/>
      <c r="ISN131" s="77"/>
      <c r="ISO131" s="77"/>
      <c r="ISP131" s="77"/>
      <c r="ISQ131" s="77"/>
      <c r="ISR131" s="77"/>
      <c r="ISS131" s="77"/>
      <c r="IST131" s="77"/>
      <c r="ISU131" s="77"/>
      <c r="ISV131" s="77"/>
      <c r="ISW131" s="77"/>
      <c r="ISX131" s="77"/>
      <c r="ISY131" s="77"/>
      <c r="ISZ131" s="77"/>
      <c r="ITA131" s="77"/>
      <c r="ITB131" s="77"/>
      <c r="ITC131" s="77"/>
      <c r="ITD131" s="77"/>
      <c r="ITE131" s="77"/>
      <c r="ITF131" s="77"/>
      <c r="ITG131" s="77"/>
      <c r="ITH131" s="77"/>
      <c r="ITI131" s="77"/>
      <c r="ITJ131" s="77"/>
      <c r="ITK131" s="77"/>
      <c r="ITL131" s="77"/>
      <c r="ITM131" s="77"/>
      <c r="ITN131" s="77"/>
      <c r="ITO131" s="77"/>
      <c r="ITP131" s="77"/>
      <c r="ITQ131" s="77"/>
      <c r="ITR131" s="77"/>
      <c r="ITS131" s="77"/>
      <c r="ITT131" s="77"/>
      <c r="ITU131" s="77"/>
      <c r="ITV131" s="77"/>
      <c r="ITW131" s="77"/>
      <c r="ITX131" s="77"/>
      <c r="ITY131" s="77"/>
      <c r="ITZ131" s="77"/>
      <c r="IUA131" s="77"/>
      <c r="IUB131" s="77"/>
      <c r="IUC131" s="77"/>
      <c r="IUD131" s="77"/>
      <c r="IUE131" s="77"/>
      <c r="IUF131" s="77"/>
      <c r="IUG131" s="77"/>
      <c r="IUH131" s="77"/>
      <c r="IUI131" s="77"/>
      <c r="IUJ131" s="77"/>
      <c r="IUK131" s="77"/>
      <c r="IUL131" s="77"/>
      <c r="IUM131" s="77"/>
      <c r="IUN131" s="77"/>
      <c r="IUO131" s="77"/>
      <c r="IUP131" s="77"/>
      <c r="IUQ131" s="77"/>
      <c r="IUR131" s="77"/>
      <c r="IUS131" s="77"/>
      <c r="IUT131" s="77"/>
      <c r="IUU131" s="77"/>
      <c r="IUV131" s="77"/>
      <c r="IUW131" s="77"/>
      <c r="IUX131" s="77"/>
      <c r="IUY131" s="77"/>
      <c r="IUZ131" s="77"/>
      <c r="IVA131" s="77"/>
      <c r="IVB131" s="77"/>
      <c r="IVC131" s="77"/>
      <c r="IVD131" s="77"/>
      <c r="IVE131" s="77"/>
      <c r="IVF131" s="77"/>
      <c r="IVG131" s="77"/>
      <c r="IVH131" s="77"/>
      <c r="IVI131" s="77"/>
      <c r="IVJ131" s="77"/>
      <c r="IVK131" s="77"/>
      <c r="IVL131" s="77"/>
      <c r="IVM131" s="77"/>
      <c r="IVN131" s="77"/>
      <c r="IVO131" s="77"/>
      <c r="IVP131" s="77"/>
      <c r="IVQ131" s="77"/>
      <c r="IVR131" s="77"/>
      <c r="IVS131" s="77"/>
      <c r="IVT131" s="77"/>
      <c r="IVU131" s="77"/>
      <c r="IVV131" s="77"/>
      <c r="IVW131" s="77"/>
      <c r="IVX131" s="77"/>
      <c r="IVY131" s="77"/>
      <c r="IVZ131" s="77"/>
      <c r="IWA131" s="77"/>
      <c r="IWB131" s="77"/>
      <c r="IWC131" s="77"/>
      <c r="IWD131" s="77"/>
      <c r="IWE131" s="77"/>
      <c r="IWF131" s="77"/>
      <c r="IWG131" s="77"/>
      <c r="IWH131" s="77"/>
      <c r="IWI131" s="77"/>
      <c r="IWJ131" s="77"/>
      <c r="IWK131" s="77"/>
      <c r="IWL131" s="77"/>
      <c r="IWM131" s="77"/>
      <c r="IWN131" s="77"/>
      <c r="IWO131" s="77"/>
      <c r="IWP131" s="77"/>
      <c r="IWQ131" s="77"/>
      <c r="IWR131" s="77"/>
      <c r="IWS131" s="77"/>
      <c r="IWT131" s="77"/>
      <c r="IWU131" s="77"/>
      <c r="IWV131" s="77"/>
      <c r="IWW131" s="77"/>
      <c r="IWX131" s="77"/>
      <c r="IWY131" s="77"/>
      <c r="IWZ131" s="77"/>
      <c r="IXA131" s="77"/>
      <c r="IXB131" s="77"/>
      <c r="IXC131" s="77"/>
      <c r="IXD131" s="77"/>
      <c r="IXE131" s="77"/>
      <c r="IXF131" s="77"/>
      <c r="IXG131" s="77"/>
      <c r="IXH131" s="77"/>
      <c r="IXI131" s="77"/>
      <c r="IXJ131" s="77"/>
      <c r="IXK131" s="77"/>
      <c r="IXL131" s="77"/>
      <c r="IXM131" s="77"/>
      <c r="IXN131" s="77"/>
      <c r="IXO131" s="77"/>
      <c r="IXP131" s="77"/>
      <c r="IXQ131" s="77"/>
      <c r="IXR131" s="77"/>
      <c r="IXS131" s="77"/>
      <c r="IXT131" s="77"/>
      <c r="IXU131" s="77"/>
      <c r="IXV131" s="77"/>
      <c r="IXW131" s="77"/>
      <c r="IXX131" s="77"/>
      <c r="IXY131" s="77"/>
      <c r="IXZ131" s="77"/>
      <c r="IYA131" s="77"/>
      <c r="IYB131" s="77"/>
      <c r="IYC131" s="77"/>
      <c r="IYD131" s="77"/>
      <c r="IYE131" s="77"/>
      <c r="IYF131" s="77"/>
      <c r="IYG131" s="77"/>
      <c r="IYH131" s="77"/>
      <c r="IYI131" s="77"/>
      <c r="IYJ131" s="77"/>
      <c r="IYK131" s="77"/>
      <c r="IYL131" s="77"/>
      <c r="IYM131" s="77"/>
      <c r="IYN131" s="77"/>
      <c r="IYO131" s="77"/>
      <c r="IYP131" s="77"/>
      <c r="IYQ131" s="77"/>
      <c r="IYR131" s="77"/>
      <c r="IYS131" s="77"/>
      <c r="IYT131" s="77"/>
      <c r="IYU131" s="77"/>
      <c r="IYV131" s="77"/>
      <c r="IYW131" s="77"/>
      <c r="IYX131" s="77"/>
      <c r="IYY131" s="77"/>
      <c r="IYZ131" s="77"/>
      <c r="IZA131" s="77"/>
      <c r="IZB131" s="77"/>
      <c r="IZC131" s="77"/>
      <c r="IZD131" s="77"/>
      <c r="IZE131" s="77"/>
      <c r="IZF131" s="77"/>
      <c r="IZG131" s="77"/>
      <c r="IZH131" s="77"/>
      <c r="IZI131" s="77"/>
      <c r="IZJ131" s="77"/>
      <c r="IZK131" s="77"/>
      <c r="IZL131" s="77"/>
      <c r="IZM131" s="77"/>
      <c r="IZN131" s="77"/>
      <c r="IZO131" s="77"/>
      <c r="IZP131" s="77"/>
      <c r="IZQ131" s="77"/>
      <c r="IZR131" s="77"/>
      <c r="IZS131" s="77"/>
      <c r="IZT131" s="77"/>
      <c r="IZU131" s="77"/>
      <c r="IZV131" s="77"/>
      <c r="IZW131" s="77"/>
      <c r="IZX131" s="77"/>
      <c r="IZY131" s="77"/>
      <c r="IZZ131" s="77"/>
      <c r="JAA131" s="77"/>
      <c r="JAB131" s="77"/>
      <c r="JAC131" s="77"/>
      <c r="JAD131" s="77"/>
      <c r="JAE131" s="77"/>
      <c r="JAF131" s="77"/>
      <c r="JAG131" s="77"/>
      <c r="JAH131" s="77"/>
      <c r="JAI131" s="77"/>
      <c r="JAJ131" s="77"/>
      <c r="JAK131" s="77"/>
      <c r="JAL131" s="77"/>
      <c r="JAM131" s="77"/>
      <c r="JAN131" s="77"/>
      <c r="JAO131" s="77"/>
      <c r="JAP131" s="77"/>
      <c r="JAQ131" s="77"/>
      <c r="JAR131" s="77"/>
      <c r="JAS131" s="77"/>
      <c r="JAT131" s="77"/>
      <c r="JAU131" s="77"/>
      <c r="JAV131" s="77"/>
      <c r="JAW131" s="77"/>
      <c r="JAX131" s="77"/>
      <c r="JAY131" s="77"/>
      <c r="JAZ131" s="77"/>
      <c r="JBA131" s="77"/>
      <c r="JBB131" s="77"/>
      <c r="JBC131" s="77"/>
      <c r="JBD131" s="77"/>
      <c r="JBE131" s="77"/>
      <c r="JBF131" s="77"/>
      <c r="JBG131" s="77"/>
      <c r="JBH131" s="77"/>
      <c r="JBI131" s="77"/>
      <c r="JBJ131" s="77"/>
      <c r="JBK131" s="77"/>
      <c r="JBL131" s="77"/>
      <c r="JBM131" s="77"/>
      <c r="JBN131" s="77"/>
      <c r="JBO131" s="77"/>
      <c r="JBP131" s="77"/>
      <c r="JBQ131" s="77"/>
      <c r="JBR131" s="77"/>
      <c r="JBS131" s="77"/>
      <c r="JBT131" s="77"/>
      <c r="JBU131" s="77"/>
      <c r="JBV131" s="77"/>
      <c r="JBW131" s="77"/>
      <c r="JBX131" s="77"/>
      <c r="JBY131" s="77"/>
      <c r="JBZ131" s="77"/>
      <c r="JCA131" s="77"/>
      <c r="JCB131" s="77"/>
      <c r="JCC131" s="77"/>
      <c r="JCD131" s="77"/>
      <c r="JCE131" s="77"/>
      <c r="JCF131" s="77"/>
      <c r="JCG131" s="77"/>
      <c r="JCH131" s="77"/>
      <c r="JCI131" s="77"/>
      <c r="JCJ131" s="77"/>
      <c r="JCK131" s="77"/>
      <c r="JCL131" s="77"/>
      <c r="JCM131" s="77"/>
      <c r="JCN131" s="77"/>
      <c r="JCO131" s="77"/>
      <c r="JCP131" s="77"/>
      <c r="JCQ131" s="77"/>
      <c r="JCR131" s="77"/>
      <c r="JCS131" s="77"/>
      <c r="JCT131" s="77"/>
      <c r="JCU131" s="77"/>
      <c r="JCV131" s="77"/>
      <c r="JCW131" s="77"/>
      <c r="JCX131" s="77"/>
      <c r="JCY131" s="77"/>
      <c r="JCZ131" s="77"/>
      <c r="JDA131" s="77"/>
      <c r="JDB131" s="77"/>
      <c r="JDC131" s="77"/>
      <c r="JDD131" s="77"/>
      <c r="JDE131" s="77"/>
      <c r="JDF131" s="77"/>
      <c r="JDG131" s="77"/>
      <c r="JDH131" s="77"/>
      <c r="JDI131" s="77"/>
      <c r="JDJ131" s="77"/>
      <c r="JDK131" s="77"/>
      <c r="JDL131" s="77"/>
      <c r="JDM131" s="77"/>
      <c r="JDN131" s="77"/>
      <c r="JDO131" s="77"/>
      <c r="JDP131" s="77"/>
      <c r="JDQ131" s="77"/>
      <c r="JDR131" s="77"/>
      <c r="JDS131" s="77"/>
      <c r="JDT131" s="77"/>
      <c r="JDU131" s="77"/>
      <c r="JDV131" s="77"/>
      <c r="JDW131" s="77"/>
      <c r="JDX131" s="77"/>
      <c r="JDY131" s="77"/>
      <c r="JDZ131" s="77"/>
      <c r="JEA131" s="77"/>
      <c r="JEB131" s="77"/>
      <c r="JEC131" s="77"/>
      <c r="JED131" s="77"/>
      <c r="JEE131" s="77"/>
      <c r="JEF131" s="77"/>
      <c r="JEG131" s="77"/>
      <c r="JEH131" s="77"/>
      <c r="JEI131" s="77"/>
      <c r="JEJ131" s="77"/>
      <c r="JEK131" s="77"/>
      <c r="JEL131" s="77"/>
      <c r="JEM131" s="77"/>
      <c r="JEN131" s="77"/>
      <c r="JEO131" s="77"/>
      <c r="JEP131" s="77"/>
      <c r="JEQ131" s="77"/>
      <c r="JER131" s="77"/>
      <c r="JES131" s="77"/>
      <c r="JET131" s="77"/>
      <c r="JEU131" s="77"/>
      <c r="JEV131" s="77"/>
      <c r="JEW131" s="77"/>
      <c r="JEX131" s="77"/>
      <c r="JEY131" s="77"/>
      <c r="JEZ131" s="77"/>
      <c r="JFA131" s="77"/>
      <c r="JFB131" s="77"/>
      <c r="JFC131" s="77"/>
      <c r="JFD131" s="77"/>
      <c r="JFE131" s="77"/>
      <c r="JFF131" s="77"/>
      <c r="JFG131" s="77"/>
      <c r="JFH131" s="77"/>
      <c r="JFI131" s="77"/>
      <c r="JFJ131" s="77"/>
      <c r="JFK131" s="77"/>
      <c r="JFL131" s="77"/>
      <c r="JFM131" s="77"/>
      <c r="JFN131" s="77"/>
      <c r="JFO131" s="77"/>
      <c r="JFP131" s="77"/>
      <c r="JFQ131" s="77"/>
      <c r="JFR131" s="77"/>
      <c r="JFS131" s="77"/>
      <c r="JFT131" s="77"/>
      <c r="JFU131" s="77"/>
      <c r="JFV131" s="77"/>
      <c r="JFW131" s="77"/>
      <c r="JFX131" s="77"/>
      <c r="JFY131" s="77"/>
      <c r="JFZ131" s="77"/>
      <c r="JGA131" s="77"/>
      <c r="JGB131" s="77"/>
      <c r="JGC131" s="77"/>
      <c r="JGD131" s="77"/>
      <c r="JGE131" s="77"/>
      <c r="JGF131" s="77"/>
      <c r="JGG131" s="77"/>
      <c r="JGH131" s="77"/>
      <c r="JGI131" s="77"/>
      <c r="JGJ131" s="77"/>
      <c r="JGK131" s="77"/>
      <c r="JGL131" s="77"/>
      <c r="JGM131" s="77"/>
      <c r="JGN131" s="77"/>
      <c r="JGO131" s="77"/>
      <c r="JGP131" s="77"/>
      <c r="JGQ131" s="77"/>
      <c r="JGR131" s="77"/>
      <c r="JGS131" s="77"/>
      <c r="JGT131" s="77"/>
      <c r="JGU131" s="77"/>
      <c r="JGV131" s="77"/>
      <c r="JGW131" s="77"/>
      <c r="JGX131" s="77"/>
      <c r="JGY131" s="77"/>
      <c r="JGZ131" s="77"/>
      <c r="JHA131" s="77"/>
      <c r="JHB131" s="77"/>
      <c r="JHC131" s="77"/>
      <c r="JHD131" s="77"/>
      <c r="JHE131" s="77"/>
      <c r="JHF131" s="77"/>
      <c r="JHG131" s="77"/>
      <c r="JHH131" s="77"/>
      <c r="JHI131" s="77"/>
      <c r="JHJ131" s="77"/>
      <c r="JHK131" s="77"/>
      <c r="JHL131" s="77"/>
      <c r="JHM131" s="77"/>
      <c r="JHN131" s="77"/>
      <c r="JHO131" s="77"/>
      <c r="JHP131" s="77"/>
      <c r="JHQ131" s="77"/>
      <c r="JHR131" s="77"/>
      <c r="JHS131" s="77"/>
      <c r="JHT131" s="77"/>
      <c r="JHU131" s="77"/>
      <c r="JHV131" s="77"/>
      <c r="JHW131" s="77"/>
      <c r="JHX131" s="77"/>
      <c r="JHY131" s="77"/>
      <c r="JHZ131" s="77"/>
      <c r="JIA131" s="77"/>
      <c r="JIB131" s="77"/>
      <c r="JIC131" s="77"/>
      <c r="JID131" s="77"/>
      <c r="JIE131" s="77"/>
      <c r="JIF131" s="77"/>
      <c r="JIG131" s="77"/>
      <c r="JIH131" s="77"/>
      <c r="JII131" s="77"/>
      <c r="JIJ131" s="77"/>
      <c r="JIK131" s="77"/>
      <c r="JIL131" s="77"/>
      <c r="JIM131" s="77"/>
      <c r="JIN131" s="77"/>
      <c r="JIO131" s="77"/>
      <c r="JIP131" s="77"/>
      <c r="JIQ131" s="77"/>
      <c r="JIR131" s="77"/>
      <c r="JIS131" s="77"/>
      <c r="JIT131" s="77"/>
      <c r="JIU131" s="77"/>
      <c r="JIV131" s="77"/>
      <c r="JIW131" s="77"/>
      <c r="JIX131" s="77"/>
      <c r="JIY131" s="77"/>
      <c r="JIZ131" s="77"/>
      <c r="JJA131" s="77"/>
      <c r="JJB131" s="77"/>
      <c r="JJC131" s="77"/>
      <c r="JJD131" s="77"/>
      <c r="JJE131" s="77"/>
      <c r="JJF131" s="77"/>
      <c r="JJG131" s="77"/>
      <c r="JJH131" s="77"/>
      <c r="JJI131" s="77"/>
      <c r="JJJ131" s="77"/>
      <c r="JJK131" s="77"/>
      <c r="JJL131" s="77"/>
      <c r="JJM131" s="77"/>
      <c r="JJN131" s="77"/>
      <c r="JJO131" s="77"/>
      <c r="JJP131" s="77"/>
      <c r="JJQ131" s="77"/>
      <c r="JJR131" s="77"/>
      <c r="JJS131" s="77"/>
      <c r="JJT131" s="77"/>
      <c r="JJU131" s="77"/>
      <c r="JJV131" s="77"/>
      <c r="JJW131" s="77"/>
      <c r="JJX131" s="77"/>
      <c r="JJY131" s="77"/>
      <c r="JJZ131" s="77"/>
      <c r="JKA131" s="77"/>
      <c r="JKB131" s="77"/>
      <c r="JKC131" s="77"/>
      <c r="JKD131" s="77"/>
      <c r="JKE131" s="77"/>
      <c r="JKF131" s="77"/>
      <c r="JKG131" s="77"/>
      <c r="JKH131" s="77"/>
      <c r="JKI131" s="77"/>
      <c r="JKJ131" s="77"/>
      <c r="JKK131" s="77"/>
      <c r="JKL131" s="77"/>
      <c r="JKM131" s="77"/>
      <c r="JKN131" s="77"/>
      <c r="JKO131" s="77"/>
      <c r="JKP131" s="77"/>
      <c r="JKQ131" s="77"/>
      <c r="JKR131" s="77"/>
      <c r="JKS131" s="77"/>
      <c r="JKT131" s="77"/>
      <c r="JKU131" s="77"/>
      <c r="JKV131" s="77"/>
      <c r="JKW131" s="77"/>
      <c r="JKX131" s="77"/>
      <c r="JKY131" s="77"/>
      <c r="JKZ131" s="77"/>
      <c r="JLA131" s="77"/>
      <c r="JLB131" s="77"/>
      <c r="JLC131" s="77"/>
      <c r="JLD131" s="77"/>
      <c r="JLE131" s="77"/>
      <c r="JLF131" s="77"/>
      <c r="JLG131" s="77"/>
      <c r="JLH131" s="77"/>
      <c r="JLI131" s="77"/>
      <c r="JLJ131" s="77"/>
      <c r="JLK131" s="77"/>
      <c r="JLL131" s="77"/>
      <c r="JLM131" s="77"/>
      <c r="JLN131" s="77"/>
      <c r="JLO131" s="77"/>
      <c r="JLP131" s="77"/>
      <c r="JLQ131" s="77"/>
      <c r="JLR131" s="77"/>
      <c r="JLS131" s="77"/>
      <c r="JLT131" s="77"/>
      <c r="JLU131" s="77"/>
      <c r="JLV131" s="77"/>
      <c r="JLW131" s="77"/>
      <c r="JLX131" s="77"/>
      <c r="JLY131" s="77"/>
      <c r="JLZ131" s="77"/>
      <c r="JMA131" s="77"/>
      <c r="JMB131" s="77"/>
      <c r="JMC131" s="77"/>
      <c r="JMD131" s="77"/>
      <c r="JME131" s="77"/>
      <c r="JMF131" s="77"/>
      <c r="JMG131" s="77"/>
      <c r="JMH131" s="77"/>
      <c r="JMI131" s="77"/>
      <c r="JMJ131" s="77"/>
      <c r="JMK131" s="77"/>
      <c r="JML131" s="77"/>
      <c r="JMM131" s="77"/>
      <c r="JMN131" s="77"/>
      <c r="JMO131" s="77"/>
      <c r="JMP131" s="77"/>
      <c r="JMQ131" s="77"/>
      <c r="JMR131" s="77"/>
      <c r="JMS131" s="77"/>
      <c r="JMT131" s="77"/>
      <c r="JMU131" s="77"/>
      <c r="JMV131" s="77"/>
      <c r="JMW131" s="77"/>
      <c r="JMX131" s="77"/>
      <c r="JMY131" s="77"/>
      <c r="JMZ131" s="77"/>
      <c r="JNA131" s="77"/>
      <c r="JNB131" s="77"/>
      <c r="JNC131" s="77"/>
      <c r="JND131" s="77"/>
      <c r="JNE131" s="77"/>
      <c r="JNF131" s="77"/>
      <c r="JNG131" s="77"/>
      <c r="JNH131" s="77"/>
      <c r="JNI131" s="77"/>
      <c r="JNJ131" s="77"/>
      <c r="JNK131" s="77"/>
      <c r="JNL131" s="77"/>
      <c r="JNM131" s="77"/>
      <c r="JNN131" s="77"/>
      <c r="JNO131" s="77"/>
      <c r="JNP131" s="77"/>
      <c r="JNQ131" s="77"/>
      <c r="JNR131" s="77"/>
      <c r="JNS131" s="77"/>
      <c r="JNT131" s="77"/>
      <c r="JNU131" s="77"/>
      <c r="JNV131" s="77"/>
      <c r="JNW131" s="77"/>
      <c r="JNX131" s="77"/>
      <c r="JNY131" s="77"/>
      <c r="JNZ131" s="77"/>
      <c r="JOA131" s="77"/>
      <c r="JOB131" s="77"/>
      <c r="JOC131" s="77"/>
      <c r="JOD131" s="77"/>
      <c r="JOE131" s="77"/>
      <c r="JOF131" s="77"/>
      <c r="JOG131" s="77"/>
      <c r="JOH131" s="77"/>
      <c r="JOI131" s="77"/>
      <c r="JOJ131" s="77"/>
      <c r="JOK131" s="77"/>
      <c r="JOL131" s="77"/>
      <c r="JOM131" s="77"/>
      <c r="JON131" s="77"/>
      <c r="JOO131" s="77"/>
      <c r="JOP131" s="77"/>
      <c r="JOQ131" s="77"/>
      <c r="JOR131" s="77"/>
      <c r="JOS131" s="77"/>
      <c r="JOT131" s="77"/>
      <c r="JOU131" s="77"/>
      <c r="JOV131" s="77"/>
      <c r="JOW131" s="77"/>
      <c r="JOX131" s="77"/>
      <c r="JOY131" s="77"/>
      <c r="JOZ131" s="77"/>
      <c r="JPA131" s="77"/>
      <c r="JPB131" s="77"/>
      <c r="JPC131" s="77"/>
      <c r="JPD131" s="77"/>
      <c r="JPE131" s="77"/>
      <c r="JPF131" s="77"/>
      <c r="JPG131" s="77"/>
      <c r="JPH131" s="77"/>
      <c r="JPI131" s="77"/>
      <c r="JPJ131" s="77"/>
      <c r="JPK131" s="77"/>
      <c r="JPL131" s="77"/>
      <c r="JPM131" s="77"/>
      <c r="JPN131" s="77"/>
      <c r="JPO131" s="77"/>
      <c r="JPP131" s="77"/>
      <c r="JPQ131" s="77"/>
      <c r="JPR131" s="77"/>
      <c r="JPS131" s="77"/>
      <c r="JPT131" s="77"/>
      <c r="JPU131" s="77"/>
      <c r="JPV131" s="77"/>
      <c r="JPW131" s="77"/>
      <c r="JPX131" s="77"/>
      <c r="JPY131" s="77"/>
      <c r="JPZ131" s="77"/>
      <c r="JQA131" s="77"/>
      <c r="JQB131" s="77"/>
      <c r="JQC131" s="77"/>
      <c r="JQD131" s="77"/>
      <c r="JQE131" s="77"/>
      <c r="JQF131" s="77"/>
      <c r="JQG131" s="77"/>
      <c r="JQH131" s="77"/>
      <c r="JQI131" s="77"/>
      <c r="JQJ131" s="77"/>
      <c r="JQK131" s="77"/>
      <c r="JQL131" s="77"/>
      <c r="JQM131" s="77"/>
      <c r="JQN131" s="77"/>
      <c r="JQO131" s="77"/>
      <c r="JQP131" s="77"/>
      <c r="JQQ131" s="77"/>
      <c r="JQR131" s="77"/>
      <c r="JQS131" s="77"/>
      <c r="JQT131" s="77"/>
      <c r="JQU131" s="77"/>
      <c r="JQV131" s="77"/>
      <c r="JQW131" s="77"/>
      <c r="JQX131" s="77"/>
      <c r="JQY131" s="77"/>
      <c r="JQZ131" s="77"/>
      <c r="JRA131" s="77"/>
      <c r="JRB131" s="77"/>
      <c r="JRC131" s="77"/>
      <c r="JRD131" s="77"/>
      <c r="JRE131" s="77"/>
      <c r="JRF131" s="77"/>
      <c r="JRG131" s="77"/>
      <c r="JRH131" s="77"/>
      <c r="JRI131" s="77"/>
      <c r="JRJ131" s="77"/>
      <c r="JRK131" s="77"/>
      <c r="JRL131" s="77"/>
      <c r="JRM131" s="77"/>
      <c r="JRN131" s="77"/>
      <c r="JRO131" s="77"/>
      <c r="JRP131" s="77"/>
      <c r="JRQ131" s="77"/>
      <c r="JRR131" s="77"/>
      <c r="JRS131" s="77"/>
      <c r="JRT131" s="77"/>
      <c r="JRU131" s="77"/>
      <c r="JRV131" s="77"/>
      <c r="JRW131" s="77"/>
      <c r="JRX131" s="77"/>
      <c r="JRY131" s="77"/>
      <c r="JRZ131" s="77"/>
      <c r="JSA131" s="77"/>
      <c r="JSB131" s="77"/>
      <c r="JSC131" s="77"/>
      <c r="JSD131" s="77"/>
      <c r="JSE131" s="77"/>
      <c r="JSF131" s="77"/>
      <c r="JSG131" s="77"/>
      <c r="JSH131" s="77"/>
      <c r="JSI131" s="77"/>
      <c r="JSJ131" s="77"/>
      <c r="JSK131" s="77"/>
      <c r="JSL131" s="77"/>
      <c r="JSM131" s="77"/>
      <c r="JSN131" s="77"/>
      <c r="JSO131" s="77"/>
      <c r="JSP131" s="77"/>
      <c r="JSQ131" s="77"/>
      <c r="JSR131" s="77"/>
      <c r="JSS131" s="77"/>
      <c r="JST131" s="77"/>
      <c r="JSU131" s="77"/>
      <c r="JSV131" s="77"/>
      <c r="JSW131" s="77"/>
      <c r="JSX131" s="77"/>
      <c r="JSY131" s="77"/>
      <c r="JSZ131" s="77"/>
      <c r="JTA131" s="77"/>
      <c r="JTB131" s="77"/>
      <c r="JTC131" s="77"/>
      <c r="JTD131" s="77"/>
      <c r="JTE131" s="77"/>
      <c r="JTF131" s="77"/>
      <c r="JTG131" s="77"/>
      <c r="JTH131" s="77"/>
      <c r="JTI131" s="77"/>
      <c r="JTJ131" s="77"/>
      <c r="JTK131" s="77"/>
      <c r="JTL131" s="77"/>
      <c r="JTM131" s="77"/>
      <c r="JTN131" s="77"/>
      <c r="JTO131" s="77"/>
      <c r="JTP131" s="77"/>
      <c r="JTQ131" s="77"/>
      <c r="JTR131" s="77"/>
      <c r="JTS131" s="77"/>
      <c r="JTT131" s="77"/>
      <c r="JTU131" s="77"/>
      <c r="JTV131" s="77"/>
      <c r="JTW131" s="77"/>
      <c r="JTX131" s="77"/>
      <c r="JTY131" s="77"/>
      <c r="JTZ131" s="77"/>
      <c r="JUA131" s="77"/>
      <c r="JUB131" s="77"/>
      <c r="JUC131" s="77"/>
      <c r="JUD131" s="77"/>
      <c r="JUE131" s="77"/>
      <c r="JUF131" s="77"/>
      <c r="JUG131" s="77"/>
      <c r="JUH131" s="77"/>
      <c r="JUI131" s="77"/>
      <c r="JUJ131" s="77"/>
      <c r="JUK131" s="77"/>
      <c r="JUL131" s="77"/>
      <c r="JUM131" s="77"/>
      <c r="JUN131" s="77"/>
      <c r="JUO131" s="77"/>
      <c r="JUP131" s="77"/>
      <c r="JUQ131" s="77"/>
      <c r="JUR131" s="77"/>
      <c r="JUS131" s="77"/>
      <c r="JUT131" s="77"/>
      <c r="JUU131" s="77"/>
      <c r="JUV131" s="77"/>
      <c r="JUW131" s="77"/>
      <c r="JUX131" s="77"/>
      <c r="JUY131" s="77"/>
      <c r="JUZ131" s="77"/>
      <c r="JVA131" s="77"/>
      <c r="JVB131" s="77"/>
      <c r="JVC131" s="77"/>
      <c r="JVD131" s="77"/>
      <c r="JVE131" s="77"/>
      <c r="JVF131" s="77"/>
      <c r="JVG131" s="77"/>
      <c r="JVH131" s="77"/>
      <c r="JVI131" s="77"/>
      <c r="JVJ131" s="77"/>
      <c r="JVK131" s="77"/>
      <c r="JVL131" s="77"/>
      <c r="JVM131" s="77"/>
      <c r="JVN131" s="77"/>
      <c r="JVO131" s="77"/>
      <c r="JVP131" s="77"/>
      <c r="JVQ131" s="77"/>
      <c r="JVR131" s="77"/>
      <c r="JVS131" s="77"/>
      <c r="JVT131" s="77"/>
      <c r="JVU131" s="77"/>
      <c r="JVV131" s="77"/>
      <c r="JVW131" s="77"/>
      <c r="JVX131" s="77"/>
      <c r="JVY131" s="77"/>
      <c r="JVZ131" s="77"/>
      <c r="JWA131" s="77"/>
      <c r="JWB131" s="77"/>
      <c r="JWC131" s="77"/>
      <c r="JWD131" s="77"/>
      <c r="JWE131" s="77"/>
      <c r="JWF131" s="77"/>
      <c r="JWG131" s="77"/>
      <c r="JWH131" s="77"/>
      <c r="JWI131" s="77"/>
      <c r="JWJ131" s="77"/>
      <c r="JWK131" s="77"/>
      <c r="JWL131" s="77"/>
      <c r="JWM131" s="77"/>
      <c r="JWN131" s="77"/>
      <c r="JWO131" s="77"/>
      <c r="JWP131" s="77"/>
      <c r="JWQ131" s="77"/>
      <c r="JWR131" s="77"/>
      <c r="JWS131" s="77"/>
      <c r="JWT131" s="77"/>
      <c r="JWU131" s="77"/>
      <c r="JWV131" s="77"/>
      <c r="JWW131" s="77"/>
      <c r="JWX131" s="77"/>
      <c r="JWY131" s="77"/>
      <c r="JWZ131" s="77"/>
      <c r="JXA131" s="77"/>
      <c r="JXB131" s="77"/>
      <c r="JXC131" s="77"/>
      <c r="JXD131" s="77"/>
      <c r="JXE131" s="77"/>
      <c r="JXF131" s="77"/>
      <c r="JXG131" s="77"/>
      <c r="JXH131" s="77"/>
      <c r="JXI131" s="77"/>
      <c r="JXJ131" s="77"/>
      <c r="JXK131" s="77"/>
      <c r="JXL131" s="77"/>
      <c r="JXM131" s="77"/>
      <c r="JXN131" s="77"/>
      <c r="JXO131" s="77"/>
      <c r="JXP131" s="77"/>
      <c r="JXQ131" s="77"/>
      <c r="JXR131" s="77"/>
      <c r="JXS131" s="77"/>
      <c r="JXT131" s="77"/>
      <c r="JXU131" s="77"/>
      <c r="JXV131" s="77"/>
      <c r="JXW131" s="77"/>
      <c r="JXX131" s="77"/>
      <c r="JXY131" s="77"/>
      <c r="JXZ131" s="77"/>
      <c r="JYA131" s="77"/>
      <c r="JYB131" s="77"/>
      <c r="JYC131" s="77"/>
      <c r="JYD131" s="77"/>
      <c r="JYE131" s="77"/>
      <c r="JYF131" s="77"/>
      <c r="JYG131" s="77"/>
      <c r="JYH131" s="77"/>
      <c r="JYI131" s="77"/>
      <c r="JYJ131" s="77"/>
      <c r="JYK131" s="77"/>
      <c r="JYL131" s="77"/>
      <c r="JYM131" s="77"/>
      <c r="JYN131" s="77"/>
      <c r="JYO131" s="77"/>
      <c r="JYP131" s="77"/>
      <c r="JYQ131" s="77"/>
      <c r="JYR131" s="77"/>
      <c r="JYS131" s="77"/>
      <c r="JYT131" s="77"/>
      <c r="JYU131" s="77"/>
      <c r="JYV131" s="77"/>
      <c r="JYW131" s="77"/>
      <c r="JYX131" s="77"/>
      <c r="JYY131" s="77"/>
      <c r="JYZ131" s="77"/>
      <c r="JZA131" s="77"/>
      <c r="JZB131" s="77"/>
      <c r="JZC131" s="77"/>
      <c r="JZD131" s="77"/>
      <c r="JZE131" s="77"/>
      <c r="JZF131" s="77"/>
      <c r="JZG131" s="77"/>
      <c r="JZH131" s="77"/>
      <c r="JZI131" s="77"/>
      <c r="JZJ131" s="77"/>
      <c r="JZK131" s="77"/>
      <c r="JZL131" s="77"/>
      <c r="JZM131" s="77"/>
      <c r="JZN131" s="77"/>
      <c r="JZO131" s="77"/>
      <c r="JZP131" s="77"/>
      <c r="JZQ131" s="77"/>
      <c r="JZR131" s="77"/>
      <c r="JZS131" s="77"/>
      <c r="JZT131" s="77"/>
      <c r="JZU131" s="77"/>
      <c r="JZV131" s="77"/>
      <c r="JZW131" s="77"/>
      <c r="JZX131" s="77"/>
      <c r="JZY131" s="77"/>
      <c r="JZZ131" s="77"/>
      <c r="KAA131" s="77"/>
      <c r="KAB131" s="77"/>
      <c r="KAC131" s="77"/>
      <c r="KAD131" s="77"/>
      <c r="KAE131" s="77"/>
      <c r="KAF131" s="77"/>
      <c r="KAG131" s="77"/>
      <c r="KAH131" s="77"/>
      <c r="KAI131" s="77"/>
      <c r="KAJ131" s="77"/>
      <c r="KAK131" s="77"/>
      <c r="KAL131" s="77"/>
      <c r="KAM131" s="77"/>
      <c r="KAN131" s="77"/>
      <c r="KAO131" s="77"/>
      <c r="KAP131" s="77"/>
      <c r="KAQ131" s="77"/>
      <c r="KAR131" s="77"/>
      <c r="KAS131" s="77"/>
      <c r="KAT131" s="77"/>
      <c r="KAU131" s="77"/>
      <c r="KAV131" s="77"/>
      <c r="KAW131" s="77"/>
      <c r="KAX131" s="77"/>
      <c r="KAY131" s="77"/>
      <c r="KAZ131" s="77"/>
      <c r="KBA131" s="77"/>
      <c r="KBB131" s="77"/>
      <c r="KBC131" s="77"/>
      <c r="KBD131" s="77"/>
      <c r="KBE131" s="77"/>
      <c r="KBF131" s="77"/>
      <c r="KBG131" s="77"/>
      <c r="KBH131" s="77"/>
      <c r="KBI131" s="77"/>
      <c r="KBJ131" s="77"/>
      <c r="KBK131" s="77"/>
      <c r="KBL131" s="77"/>
      <c r="KBM131" s="77"/>
      <c r="KBN131" s="77"/>
      <c r="KBO131" s="77"/>
      <c r="KBP131" s="77"/>
      <c r="KBQ131" s="77"/>
      <c r="KBR131" s="77"/>
      <c r="KBS131" s="77"/>
      <c r="KBT131" s="77"/>
      <c r="KBU131" s="77"/>
      <c r="KBV131" s="77"/>
      <c r="KBW131" s="77"/>
      <c r="KBX131" s="77"/>
      <c r="KBY131" s="77"/>
      <c r="KBZ131" s="77"/>
      <c r="KCA131" s="77"/>
      <c r="KCB131" s="77"/>
      <c r="KCC131" s="77"/>
      <c r="KCD131" s="77"/>
      <c r="KCE131" s="77"/>
      <c r="KCF131" s="77"/>
      <c r="KCG131" s="77"/>
      <c r="KCH131" s="77"/>
      <c r="KCI131" s="77"/>
      <c r="KCJ131" s="77"/>
      <c r="KCK131" s="77"/>
      <c r="KCL131" s="77"/>
      <c r="KCM131" s="77"/>
      <c r="KCN131" s="77"/>
      <c r="KCO131" s="77"/>
      <c r="KCP131" s="77"/>
      <c r="KCQ131" s="77"/>
      <c r="KCR131" s="77"/>
      <c r="KCS131" s="77"/>
      <c r="KCT131" s="77"/>
      <c r="KCU131" s="77"/>
      <c r="KCV131" s="77"/>
      <c r="KCW131" s="77"/>
      <c r="KCX131" s="77"/>
      <c r="KCY131" s="77"/>
      <c r="KCZ131" s="77"/>
      <c r="KDA131" s="77"/>
      <c r="KDB131" s="77"/>
      <c r="KDC131" s="77"/>
      <c r="KDD131" s="77"/>
      <c r="KDE131" s="77"/>
      <c r="KDF131" s="77"/>
      <c r="KDG131" s="77"/>
      <c r="KDH131" s="77"/>
      <c r="KDI131" s="77"/>
      <c r="KDJ131" s="77"/>
      <c r="KDK131" s="77"/>
      <c r="KDL131" s="77"/>
      <c r="KDM131" s="77"/>
      <c r="KDN131" s="77"/>
      <c r="KDO131" s="77"/>
      <c r="KDP131" s="77"/>
      <c r="KDQ131" s="77"/>
      <c r="KDR131" s="77"/>
      <c r="KDS131" s="77"/>
      <c r="KDT131" s="77"/>
      <c r="KDU131" s="77"/>
      <c r="KDV131" s="77"/>
      <c r="KDW131" s="77"/>
      <c r="KDX131" s="77"/>
      <c r="KDY131" s="77"/>
      <c r="KDZ131" s="77"/>
      <c r="KEA131" s="77"/>
      <c r="KEB131" s="77"/>
      <c r="KEC131" s="77"/>
      <c r="KED131" s="77"/>
      <c r="KEE131" s="77"/>
      <c r="KEF131" s="77"/>
      <c r="KEG131" s="77"/>
      <c r="KEH131" s="77"/>
      <c r="KEI131" s="77"/>
      <c r="KEJ131" s="77"/>
      <c r="KEK131" s="77"/>
      <c r="KEL131" s="77"/>
      <c r="KEM131" s="77"/>
      <c r="KEN131" s="77"/>
      <c r="KEO131" s="77"/>
      <c r="KEP131" s="77"/>
      <c r="KEQ131" s="77"/>
      <c r="KER131" s="77"/>
      <c r="KES131" s="77"/>
      <c r="KET131" s="77"/>
      <c r="KEU131" s="77"/>
      <c r="KEV131" s="77"/>
      <c r="KEW131" s="77"/>
      <c r="KEX131" s="77"/>
      <c r="KEY131" s="77"/>
      <c r="KEZ131" s="77"/>
      <c r="KFA131" s="77"/>
      <c r="KFB131" s="77"/>
      <c r="KFC131" s="77"/>
      <c r="KFD131" s="77"/>
      <c r="KFE131" s="77"/>
      <c r="KFF131" s="77"/>
      <c r="KFG131" s="77"/>
      <c r="KFH131" s="77"/>
      <c r="KFI131" s="77"/>
      <c r="KFJ131" s="77"/>
      <c r="KFK131" s="77"/>
      <c r="KFL131" s="77"/>
      <c r="KFM131" s="77"/>
      <c r="KFN131" s="77"/>
      <c r="KFO131" s="77"/>
      <c r="KFP131" s="77"/>
      <c r="KFQ131" s="77"/>
      <c r="KFR131" s="77"/>
      <c r="KFS131" s="77"/>
      <c r="KFT131" s="77"/>
      <c r="KFU131" s="77"/>
      <c r="KFV131" s="77"/>
      <c r="KFW131" s="77"/>
      <c r="KFX131" s="77"/>
      <c r="KFY131" s="77"/>
      <c r="KFZ131" s="77"/>
      <c r="KGA131" s="77"/>
      <c r="KGB131" s="77"/>
      <c r="KGC131" s="77"/>
      <c r="KGD131" s="77"/>
      <c r="KGE131" s="77"/>
      <c r="KGF131" s="77"/>
      <c r="KGG131" s="77"/>
      <c r="KGH131" s="77"/>
      <c r="KGI131" s="77"/>
      <c r="KGJ131" s="77"/>
      <c r="KGK131" s="77"/>
      <c r="KGL131" s="77"/>
      <c r="KGM131" s="77"/>
      <c r="KGN131" s="77"/>
      <c r="KGO131" s="77"/>
      <c r="KGP131" s="77"/>
      <c r="KGQ131" s="77"/>
      <c r="KGR131" s="77"/>
      <c r="KGS131" s="77"/>
      <c r="KGT131" s="77"/>
      <c r="KGU131" s="77"/>
      <c r="KGV131" s="77"/>
      <c r="KGW131" s="77"/>
      <c r="KGX131" s="77"/>
      <c r="KGY131" s="77"/>
      <c r="KGZ131" s="77"/>
      <c r="KHA131" s="77"/>
      <c r="KHB131" s="77"/>
      <c r="KHC131" s="77"/>
      <c r="KHD131" s="77"/>
      <c r="KHE131" s="77"/>
      <c r="KHF131" s="77"/>
      <c r="KHG131" s="77"/>
      <c r="KHH131" s="77"/>
      <c r="KHI131" s="77"/>
      <c r="KHJ131" s="77"/>
      <c r="KHK131" s="77"/>
      <c r="KHL131" s="77"/>
      <c r="KHM131" s="77"/>
      <c r="KHN131" s="77"/>
      <c r="KHO131" s="77"/>
      <c r="KHP131" s="77"/>
      <c r="KHQ131" s="77"/>
      <c r="KHR131" s="77"/>
      <c r="KHS131" s="77"/>
      <c r="KHT131" s="77"/>
      <c r="KHU131" s="77"/>
      <c r="KHV131" s="77"/>
      <c r="KHW131" s="77"/>
      <c r="KHX131" s="77"/>
      <c r="KHY131" s="77"/>
      <c r="KHZ131" s="77"/>
      <c r="KIA131" s="77"/>
      <c r="KIB131" s="77"/>
      <c r="KIC131" s="77"/>
      <c r="KID131" s="77"/>
      <c r="KIE131" s="77"/>
      <c r="KIF131" s="77"/>
      <c r="KIG131" s="77"/>
      <c r="KIH131" s="77"/>
      <c r="KII131" s="77"/>
      <c r="KIJ131" s="77"/>
      <c r="KIK131" s="77"/>
      <c r="KIL131" s="77"/>
      <c r="KIM131" s="77"/>
      <c r="KIN131" s="77"/>
      <c r="KIO131" s="77"/>
      <c r="KIP131" s="77"/>
      <c r="KIQ131" s="77"/>
      <c r="KIR131" s="77"/>
      <c r="KIS131" s="77"/>
      <c r="KIT131" s="77"/>
      <c r="KIU131" s="77"/>
      <c r="KIV131" s="77"/>
      <c r="KIW131" s="77"/>
      <c r="KIX131" s="77"/>
      <c r="KIY131" s="77"/>
      <c r="KIZ131" s="77"/>
      <c r="KJA131" s="77"/>
      <c r="KJB131" s="77"/>
      <c r="KJC131" s="77"/>
      <c r="KJD131" s="77"/>
      <c r="KJE131" s="77"/>
      <c r="KJF131" s="77"/>
      <c r="KJG131" s="77"/>
      <c r="KJH131" s="77"/>
      <c r="KJI131" s="77"/>
      <c r="KJJ131" s="77"/>
      <c r="KJK131" s="77"/>
      <c r="KJL131" s="77"/>
      <c r="KJM131" s="77"/>
      <c r="KJN131" s="77"/>
      <c r="KJO131" s="77"/>
      <c r="KJP131" s="77"/>
      <c r="KJQ131" s="77"/>
      <c r="KJR131" s="77"/>
      <c r="KJS131" s="77"/>
      <c r="KJT131" s="77"/>
      <c r="KJU131" s="77"/>
      <c r="KJV131" s="77"/>
      <c r="KJW131" s="77"/>
      <c r="KJX131" s="77"/>
      <c r="KJY131" s="77"/>
      <c r="KJZ131" s="77"/>
      <c r="KKA131" s="77"/>
      <c r="KKB131" s="77"/>
      <c r="KKC131" s="77"/>
      <c r="KKD131" s="77"/>
      <c r="KKE131" s="77"/>
      <c r="KKF131" s="77"/>
      <c r="KKG131" s="77"/>
      <c r="KKH131" s="77"/>
      <c r="KKI131" s="77"/>
      <c r="KKJ131" s="77"/>
      <c r="KKK131" s="77"/>
      <c r="KKL131" s="77"/>
      <c r="KKM131" s="77"/>
      <c r="KKN131" s="77"/>
      <c r="KKO131" s="77"/>
      <c r="KKP131" s="77"/>
      <c r="KKQ131" s="77"/>
      <c r="KKR131" s="77"/>
      <c r="KKS131" s="77"/>
      <c r="KKT131" s="77"/>
      <c r="KKU131" s="77"/>
      <c r="KKV131" s="77"/>
      <c r="KKW131" s="77"/>
      <c r="KKX131" s="77"/>
      <c r="KKY131" s="77"/>
      <c r="KKZ131" s="77"/>
      <c r="KLA131" s="77"/>
      <c r="KLB131" s="77"/>
      <c r="KLC131" s="77"/>
      <c r="KLD131" s="77"/>
      <c r="KLE131" s="77"/>
      <c r="KLF131" s="77"/>
      <c r="KLG131" s="77"/>
      <c r="KLH131" s="77"/>
      <c r="KLI131" s="77"/>
      <c r="KLJ131" s="77"/>
      <c r="KLK131" s="77"/>
      <c r="KLL131" s="77"/>
      <c r="KLM131" s="77"/>
      <c r="KLN131" s="77"/>
      <c r="KLO131" s="77"/>
      <c r="KLP131" s="77"/>
      <c r="KLQ131" s="77"/>
      <c r="KLR131" s="77"/>
      <c r="KLS131" s="77"/>
      <c r="KLT131" s="77"/>
      <c r="KLU131" s="77"/>
      <c r="KLV131" s="77"/>
      <c r="KLW131" s="77"/>
      <c r="KLX131" s="77"/>
      <c r="KLY131" s="77"/>
      <c r="KLZ131" s="77"/>
      <c r="KMA131" s="77"/>
      <c r="KMB131" s="77"/>
      <c r="KMC131" s="77"/>
      <c r="KMD131" s="77"/>
      <c r="KME131" s="77"/>
      <c r="KMF131" s="77"/>
      <c r="KMG131" s="77"/>
      <c r="KMH131" s="77"/>
      <c r="KMI131" s="77"/>
      <c r="KMJ131" s="77"/>
      <c r="KMK131" s="77"/>
      <c r="KML131" s="77"/>
      <c r="KMM131" s="77"/>
      <c r="KMN131" s="77"/>
      <c r="KMO131" s="77"/>
      <c r="KMP131" s="77"/>
      <c r="KMQ131" s="77"/>
      <c r="KMR131" s="77"/>
      <c r="KMS131" s="77"/>
      <c r="KMT131" s="77"/>
      <c r="KMU131" s="77"/>
      <c r="KMV131" s="77"/>
      <c r="KMW131" s="77"/>
      <c r="KMX131" s="77"/>
      <c r="KMY131" s="77"/>
      <c r="KMZ131" s="77"/>
      <c r="KNA131" s="77"/>
      <c r="KNB131" s="77"/>
      <c r="KNC131" s="77"/>
      <c r="KND131" s="77"/>
      <c r="KNE131" s="77"/>
      <c r="KNF131" s="77"/>
      <c r="KNG131" s="77"/>
      <c r="KNH131" s="77"/>
      <c r="KNI131" s="77"/>
      <c r="KNJ131" s="77"/>
      <c r="KNK131" s="77"/>
      <c r="KNL131" s="77"/>
      <c r="KNM131" s="77"/>
      <c r="KNN131" s="77"/>
      <c r="KNO131" s="77"/>
      <c r="KNP131" s="77"/>
      <c r="KNQ131" s="77"/>
      <c r="KNR131" s="77"/>
      <c r="KNS131" s="77"/>
      <c r="KNT131" s="77"/>
      <c r="KNU131" s="77"/>
      <c r="KNV131" s="77"/>
      <c r="KNW131" s="77"/>
      <c r="KNX131" s="77"/>
      <c r="KNY131" s="77"/>
      <c r="KNZ131" s="77"/>
      <c r="KOA131" s="77"/>
      <c r="KOB131" s="77"/>
      <c r="KOC131" s="77"/>
      <c r="KOD131" s="77"/>
      <c r="KOE131" s="77"/>
      <c r="KOF131" s="77"/>
      <c r="KOG131" s="77"/>
      <c r="KOH131" s="77"/>
      <c r="KOI131" s="77"/>
      <c r="KOJ131" s="77"/>
      <c r="KOK131" s="77"/>
      <c r="KOL131" s="77"/>
      <c r="KOM131" s="77"/>
      <c r="KON131" s="77"/>
      <c r="KOO131" s="77"/>
      <c r="KOP131" s="77"/>
      <c r="KOQ131" s="77"/>
      <c r="KOR131" s="77"/>
      <c r="KOS131" s="77"/>
      <c r="KOT131" s="77"/>
      <c r="KOU131" s="77"/>
      <c r="KOV131" s="77"/>
      <c r="KOW131" s="77"/>
      <c r="KOX131" s="77"/>
      <c r="KOY131" s="77"/>
      <c r="KOZ131" s="77"/>
      <c r="KPA131" s="77"/>
      <c r="KPB131" s="77"/>
      <c r="KPC131" s="77"/>
      <c r="KPD131" s="77"/>
      <c r="KPE131" s="77"/>
      <c r="KPF131" s="77"/>
      <c r="KPG131" s="77"/>
      <c r="KPH131" s="77"/>
      <c r="KPI131" s="77"/>
      <c r="KPJ131" s="77"/>
      <c r="KPK131" s="77"/>
      <c r="KPL131" s="77"/>
      <c r="KPM131" s="77"/>
      <c r="KPN131" s="77"/>
      <c r="KPO131" s="77"/>
      <c r="KPP131" s="77"/>
      <c r="KPQ131" s="77"/>
      <c r="KPR131" s="77"/>
      <c r="KPS131" s="77"/>
      <c r="KPT131" s="77"/>
      <c r="KPU131" s="77"/>
      <c r="KPV131" s="77"/>
      <c r="KPW131" s="77"/>
      <c r="KPX131" s="77"/>
      <c r="KPY131" s="77"/>
      <c r="KPZ131" s="77"/>
      <c r="KQA131" s="77"/>
      <c r="KQB131" s="77"/>
      <c r="KQC131" s="77"/>
      <c r="KQD131" s="77"/>
      <c r="KQE131" s="77"/>
      <c r="KQF131" s="77"/>
      <c r="KQG131" s="77"/>
      <c r="KQH131" s="77"/>
      <c r="KQI131" s="77"/>
      <c r="KQJ131" s="77"/>
      <c r="KQK131" s="77"/>
      <c r="KQL131" s="77"/>
      <c r="KQM131" s="77"/>
      <c r="KQN131" s="77"/>
      <c r="KQO131" s="77"/>
      <c r="KQP131" s="77"/>
      <c r="KQQ131" s="77"/>
      <c r="KQR131" s="77"/>
      <c r="KQS131" s="77"/>
      <c r="KQT131" s="77"/>
      <c r="KQU131" s="77"/>
      <c r="KQV131" s="77"/>
      <c r="KQW131" s="77"/>
      <c r="KQX131" s="77"/>
      <c r="KQY131" s="77"/>
      <c r="KQZ131" s="77"/>
      <c r="KRA131" s="77"/>
      <c r="KRB131" s="77"/>
      <c r="KRC131" s="77"/>
      <c r="KRD131" s="77"/>
      <c r="KRE131" s="77"/>
      <c r="KRF131" s="77"/>
      <c r="KRG131" s="77"/>
      <c r="KRH131" s="77"/>
      <c r="KRI131" s="77"/>
      <c r="KRJ131" s="77"/>
      <c r="KRK131" s="77"/>
      <c r="KRL131" s="77"/>
      <c r="KRM131" s="77"/>
      <c r="KRN131" s="77"/>
      <c r="KRO131" s="77"/>
      <c r="KRP131" s="77"/>
      <c r="KRQ131" s="77"/>
      <c r="KRR131" s="77"/>
      <c r="KRS131" s="77"/>
      <c r="KRT131" s="77"/>
      <c r="KRU131" s="77"/>
      <c r="KRV131" s="77"/>
      <c r="KRW131" s="77"/>
      <c r="KRX131" s="77"/>
      <c r="KRY131" s="77"/>
      <c r="KRZ131" s="77"/>
      <c r="KSA131" s="77"/>
      <c r="KSB131" s="77"/>
      <c r="KSC131" s="77"/>
      <c r="KSD131" s="77"/>
      <c r="KSE131" s="77"/>
      <c r="KSF131" s="77"/>
      <c r="KSG131" s="77"/>
      <c r="KSH131" s="77"/>
      <c r="KSI131" s="77"/>
      <c r="KSJ131" s="77"/>
      <c r="KSK131" s="77"/>
      <c r="KSL131" s="77"/>
      <c r="KSM131" s="77"/>
      <c r="KSN131" s="77"/>
      <c r="KSO131" s="77"/>
      <c r="KSP131" s="77"/>
      <c r="KSQ131" s="77"/>
      <c r="KSR131" s="77"/>
      <c r="KSS131" s="77"/>
      <c r="KST131" s="77"/>
      <c r="KSU131" s="77"/>
      <c r="KSV131" s="77"/>
      <c r="KSW131" s="77"/>
      <c r="KSX131" s="77"/>
      <c r="KSY131" s="77"/>
      <c r="KSZ131" s="77"/>
      <c r="KTA131" s="77"/>
      <c r="KTB131" s="77"/>
      <c r="KTC131" s="77"/>
      <c r="KTD131" s="77"/>
      <c r="KTE131" s="77"/>
      <c r="KTF131" s="77"/>
      <c r="KTG131" s="77"/>
      <c r="KTH131" s="77"/>
      <c r="KTI131" s="77"/>
      <c r="KTJ131" s="77"/>
      <c r="KTK131" s="77"/>
      <c r="KTL131" s="77"/>
      <c r="KTM131" s="77"/>
      <c r="KTN131" s="77"/>
      <c r="KTO131" s="77"/>
      <c r="KTP131" s="77"/>
      <c r="KTQ131" s="77"/>
      <c r="KTR131" s="77"/>
      <c r="KTS131" s="77"/>
      <c r="KTT131" s="77"/>
      <c r="KTU131" s="77"/>
      <c r="KTV131" s="77"/>
      <c r="KTW131" s="77"/>
      <c r="KTX131" s="77"/>
      <c r="KTY131" s="77"/>
      <c r="KTZ131" s="77"/>
      <c r="KUA131" s="77"/>
      <c r="KUB131" s="77"/>
      <c r="KUC131" s="77"/>
      <c r="KUD131" s="77"/>
      <c r="KUE131" s="77"/>
      <c r="KUF131" s="77"/>
      <c r="KUG131" s="77"/>
      <c r="KUH131" s="77"/>
      <c r="KUI131" s="77"/>
      <c r="KUJ131" s="77"/>
      <c r="KUK131" s="77"/>
      <c r="KUL131" s="77"/>
      <c r="KUM131" s="77"/>
      <c r="KUN131" s="77"/>
      <c r="KUO131" s="77"/>
      <c r="KUP131" s="77"/>
      <c r="KUQ131" s="77"/>
      <c r="KUR131" s="77"/>
      <c r="KUS131" s="77"/>
      <c r="KUT131" s="77"/>
      <c r="KUU131" s="77"/>
      <c r="KUV131" s="77"/>
      <c r="KUW131" s="77"/>
      <c r="KUX131" s="77"/>
      <c r="KUY131" s="77"/>
      <c r="KUZ131" s="77"/>
      <c r="KVA131" s="77"/>
      <c r="KVB131" s="77"/>
      <c r="KVC131" s="77"/>
      <c r="KVD131" s="77"/>
      <c r="KVE131" s="77"/>
      <c r="KVF131" s="77"/>
      <c r="KVG131" s="77"/>
      <c r="KVH131" s="77"/>
      <c r="KVI131" s="77"/>
      <c r="KVJ131" s="77"/>
      <c r="KVK131" s="77"/>
      <c r="KVL131" s="77"/>
      <c r="KVM131" s="77"/>
      <c r="KVN131" s="77"/>
      <c r="KVO131" s="77"/>
      <c r="KVP131" s="77"/>
      <c r="KVQ131" s="77"/>
      <c r="KVR131" s="77"/>
      <c r="KVS131" s="77"/>
      <c r="KVT131" s="77"/>
      <c r="KVU131" s="77"/>
      <c r="KVV131" s="77"/>
      <c r="KVW131" s="77"/>
      <c r="KVX131" s="77"/>
      <c r="KVY131" s="77"/>
      <c r="KVZ131" s="77"/>
      <c r="KWA131" s="77"/>
      <c r="KWB131" s="77"/>
      <c r="KWC131" s="77"/>
      <c r="KWD131" s="77"/>
      <c r="KWE131" s="77"/>
      <c r="KWF131" s="77"/>
      <c r="KWG131" s="77"/>
      <c r="KWH131" s="77"/>
      <c r="KWI131" s="77"/>
      <c r="KWJ131" s="77"/>
      <c r="KWK131" s="77"/>
      <c r="KWL131" s="77"/>
      <c r="KWM131" s="77"/>
      <c r="KWN131" s="77"/>
      <c r="KWO131" s="77"/>
      <c r="KWP131" s="77"/>
      <c r="KWQ131" s="77"/>
      <c r="KWR131" s="77"/>
      <c r="KWS131" s="77"/>
      <c r="KWT131" s="77"/>
      <c r="KWU131" s="77"/>
      <c r="KWV131" s="77"/>
      <c r="KWW131" s="77"/>
      <c r="KWX131" s="77"/>
      <c r="KWY131" s="77"/>
      <c r="KWZ131" s="77"/>
      <c r="KXA131" s="77"/>
      <c r="KXB131" s="77"/>
      <c r="KXC131" s="77"/>
      <c r="KXD131" s="77"/>
      <c r="KXE131" s="77"/>
      <c r="KXF131" s="77"/>
      <c r="KXG131" s="77"/>
      <c r="KXH131" s="77"/>
      <c r="KXI131" s="77"/>
      <c r="KXJ131" s="77"/>
      <c r="KXK131" s="77"/>
      <c r="KXL131" s="77"/>
      <c r="KXM131" s="77"/>
      <c r="KXN131" s="77"/>
      <c r="KXO131" s="77"/>
      <c r="KXP131" s="77"/>
      <c r="KXQ131" s="77"/>
      <c r="KXR131" s="77"/>
      <c r="KXS131" s="77"/>
      <c r="KXT131" s="77"/>
      <c r="KXU131" s="77"/>
      <c r="KXV131" s="77"/>
      <c r="KXW131" s="77"/>
      <c r="KXX131" s="77"/>
      <c r="KXY131" s="77"/>
      <c r="KXZ131" s="77"/>
      <c r="KYA131" s="77"/>
      <c r="KYB131" s="77"/>
      <c r="KYC131" s="77"/>
      <c r="KYD131" s="77"/>
      <c r="KYE131" s="77"/>
      <c r="KYF131" s="77"/>
      <c r="KYG131" s="77"/>
      <c r="KYH131" s="77"/>
      <c r="KYI131" s="77"/>
      <c r="KYJ131" s="77"/>
      <c r="KYK131" s="77"/>
      <c r="KYL131" s="77"/>
      <c r="KYM131" s="77"/>
      <c r="KYN131" s="77"/>
      <c r="KYO131" s="77"/>
      <c r="KYP131" s="77"/>
      <c r="KYQ131" s="77"/>
      <c r="KYR131" s="77"/>
      <c r="KYS131" s="77"/>
      <c r="KYT131" s="77"/>
      <c r="KYU131" s="77"/>
      <c r="KYV131" s="77"/>
      <c r="KYW131" s="77"/>
      <c r="KYX131" s="77"/>
      <c r="KYY131" s="77"/>
      <c r="KYZ131" s="77"/>
      <c r="KZA131" s="77"/>
      <c r="KZB131" s="77"/>
      <c r="KZC131" s="77"/>
      <c r="KZD131" s="77"/>
      <c r="KZE131" s="77"/>
      <c r="KZF131" s="77"/>
      <c r="KZG131" s="77"/>
      <c r="KZH131" s="77"/>
      <c r="KZI131" s="77"/>
      <c r="KZJ131" s="77"/>
      <c r="KZK131" s="77"/>
      <c r="KZL131" s="77"/>
      <c r="KZM131" s="77"/>
      <c r="KZN131" s="77"/>
      <c r="KZO131" s="77"/>
      <c r="KZP131" s="77"/>
      <c r="KZQ131" s="77"/>
      <c r="KZR131" s="77"/>
      <c r="KZS131" s="77"/>
      <c r="KZT131" s="77"/>
      <c r="KZU131" s="77"/>
      <c r="KZV131" s="77"/>
      <c r="KZW131" s="77"/>
      <c r="KZX131" s="77"/>
      <c r="KZY131" s="77"/>
      <c r="KZZ131" s="77"/>
      <c r="LAA131" s="77"/>
      <c r="LAB131" s="77"/>
      <c r="LAC131" s="77"/>
      <c r="LAD131" s="77"/>
      <c r="LAE131" s="77"/>
      <c r="LAF131" s="77"/>
      <c r="LAG131" s="77"/>
      <c r="LAH131" s="77"/>
      <c r="LAI131" s="77"/>
      <c r="LAJ131" s="77"/>
      <c r="LAK131" s="77"/>
      <c r="LAL131" s="77"/>
      <c r="LAM131" s="77"/>
      <c r="LAN131" s="77"/>
      <c r="LAO131" s="77"/>
      <c r="LAP131" s="77"/>
      <c r="LAQ131" s="77"/>
      <c r="LAR131" s="77"/>
      <c r="LAS131" s="77"/>
      <c r="LAT131" s="77"/>
      <c r="LAU131" s="77"/>
      <c r="LAV131" s="77"/>
      <c r="LAW131" s="77"/>
      <c r="LAX131" s="77"/>
      <c r="LAY131" s="77"/>
      <c r="LAZ131" s="77"/>
      <c r="LBA131" s="77"/>
      <c r="LBB131" s="77"/>
      <c r="LBC131" s="77"/>
      <c r="LBD131" s="77"/>
      <c r="LBE131" s="77"/>
      <c r="LBF131" s="77"/>
      <c r="LBG131" s="77"/>
      <c r="LBH131" s="77"/>
      <c r="LBI131" s="77"/>
      <c r="LBJ131" s="77"/>
      <c r="LBK131" s="77"/>
      <c r="LBL131" s="77"/>
      <c r="LBM131" s="77"/>
      <c r="LBN131" s="77"/>
      <c r="LBO131" s="77"/>
      <c r="LBP131" s="77"/>
      <c r="LBQ131" s="77"/>
      <c r="LBR131" s="77"/>
      <c r="LBS131" s="77"/>
      <c r="LBT131" s="77"/>
      <c r="LBU131" s="77"/>
      <c r="LBV131" s="77"/>
      <c r="LBW131" s="77"/>
      <c r="LBX131" s="77"/>
      <c r="LBY131" s="77"/>
      <c r="LBZ131" s="77"/>
      <c r="LCA131" s="77"/>
      <c r="LCB131" s="77"/>
      <c r="LCC131" s="77"/>
      <c r="LCD131" s="77"/>
      <c r="LCE131" s="77"/>
      <c r="LCF131" s="77"/>
      <c r="LCG131" s="77"/>
      <c r="LCH131" s="77"/>
      <c r="LCI131" s="77"/>
      <c r="LCJ131" s="77"/>
      <c r="LCK131" s="77"/>
      <c r="LCL131" s="77"/>
      <c r="LCM131" s="77"/>
      <c r="LCN131" s="77"/>
      <c r="LCO131" s="77"/>
      <c r="LCP131" s="77"/>
      <c r="LCQ131" s="77"/>
      <c r="LCR131" s="77"/>
      <c r="LCS131" s="77"/>
      <c r="LCT131" s="77"/>
      <c r="LCU131" s="77"/>
      <c r="LCV131" s="77"/>
      <c r="LCW131" s="77"/>
      <c r="LCX131" s="77"/>
      <c r="LCY131" s="77"/>
      <c r="LCZ131" s="77"/>
      <c r="LDA131" s="77"/>
      <c r="LDB131" s="77"/>
      <c r="LDC131" s="77"/>
      <c r="LDD131" s="77"/>
      <c r="LDE131" s="77"/>
      <c r="LDF131" s="77"/>
      <c r="LDG131" s="77"/>
      <c r="LDH131" s="77"/>
      <c r="LDI131" s="77"/>
      <c r="LDJ131" s="77"/>
      <c r="LDK131" s="77"/>
      <c r="LDL131" s="77"/>
      <c r="LDM131" s="77"/>
      <c r="LDN131" s="77"/>
      <c r="LDO131" s="77"/>
      <c r="LDP131" s="77"/>
      <c r="LDQ131" s="77"/>
      <c r="LDR131" s="77"/>
      <c r="LDS131" s="77"/>
      <c r="LDT131" s="77"/>
      <c r="LDU131" s="77"/>
      <c r="LDV131" s="77"/>
      <c r="LDW131" s="77"/>
      <c r="LDX131" s="77"/>
      <c r="LDY131" s="77"/>
      <c r="LDZ131" s="77"/>
      <c r="LEA131" s="77"/>
      <c r="LEB131" s="77"/>
      <c r="LEC131" s="77"/>
      <c r="LED131" s="77"/>
      <c r="LEE131" s="77"/>
      <c r="LEF131" s="77"/>
      <c r="LEG131" s="77"/>
      <c r="LEH131" s="77"/>
      <c r="LEI131" s="77"/>
      <c r="LEJ131" s="77"/>
      <c r="LEK131" s="77"/>
      <c r="LEL131" s="77"/>
      <c r="LEM131" s="77"/>
      <c r="LEN131" s="77"/>
      <c r="LEO131" s="77"/>
      <c r="LEP131" s="77"/>
      <c r="LEQ131" s="77"/>
      <c r="LER131" s="77"/>
      <c r="LES131" s="77"/>
      <c r="LET131" s="77"/>
      <c r="LEU131" s="77"/>
      <c r="LEV131" s="77"/>
      <c r="LEW131" s="77"/>
      <c r="LEX131" s="77"/>
      <c r="LEY131" s="77"/>
      <c r="LEZ131" s="77"/>
      <c r="LFA131" s="77"/>
      <c r="LFB131" s="77"/>
      <c r="LFC131" s="77"/>
      <c r="LFD131" s="77"/>
      <c r="LFE131" s="77"/>
      <c r="LFF131" s="77"/>
      <c r="LFG131" s="77"/>
      <c r="LFH131" s="77"/>
      <c r="LFI131" s="77"/>
      <c r="LFJ131" s="77"/>
      <c r="LFK131" s="77"/>
      <c r="LFL131" s="77"/>
      <c r="LFM131" s="77"/>
      <c r="LFN131" s="77"/>
      <c r="LFO131" s="77"/>
      <c r="LFP131" s="77"/>
      <c r="LFQ131" s="77"/>
      <c r="LFR131" s="77"/>
      <c r="LFS131" s="77"/>
      <c r="LFT131" s="77"/>
      <c r="LFU131" s="77"/>
      <c r="LFV131" s="77"/>
      <c r="LFW131" s="77"/>
      <c r="LFX131" s="77"/>
      <c r="LFY131" s="77"/>
      <c r="LFZ131" s="77"/>
      <c r="LGA131" s="77"/>
      <c r="LGB131" s="77"/>
      <c r="LGC131" s="77"/>
      <c r="LGD131" s="77"/>
      <c r="LGE131" s="77"/>
      <c r="LGF131" s="77"/>
      <c r="LGG131" s="77"/>
      <c r="LGH131" s="77"/>
      <c r="LGI131" s="77"/>
      <c r="LGJ131" s="77"/>
      <c r="LGK131" s="77"/>
      <c r="LGL131" s="77"/>
      <c r="LGM131" s="77"/>
      <c r="LGN131" s="77"/>
      <c r="LGO131" s="77"/>
      <c r="LGP131" s="77"/>
      <c r="LGQ131" s="77"/>
      <c r="LGR131" s="77"/>
      <c r="LGS131" s="77"/>
      <c r="LGT131" s="77"/>
      <c r="LGU131" s="77"/>
      <c r="LGV131" s="77"/>
      <c r="LGW131" s="77"/>
      <c r="LGX131" s="77"/>
      <c r="LGY131" s="77"/>
      <c r="LGZ131" s="77"/>
      <c r="LHA131" s="77"/>
      <c r="LHB131" s="77"/>
      <c r="LHC131" s="77"/>
      <c r="LHD131" s="77"/>
      <c r="LHE131" s="77"/>
      <c r="LHF131" s="77"/>
      <c r="LHG131" s="77"/>
      <c r="LHH131" s="77"/>
      <c r="LHI131" s="77"/>
      <c r="LHJ131" s="77"/>
      <c r="LHK131" s="77"/>
      <c r="LHL131" s="77"/>
      <c r="LHM131" s="77"/>
      <c r="LHN131" s="77"/>
      <c r="LHO131" s="77"/>
      <c r="LHP131" s="77"/>
      <c r="LHQ131" s="77"/>
      <c r="LHR131" s="77"/>
      <c r="LHS131" s="77"/>
      <c r="LHT131" s="77"/>
      <c r="LHU131" s="77"/>
      <c r="LHV131" s="77"/>
      <c r="LHW131" s="77"/>
      <c r="LHX131" s="77"/>
      <c r="LHY131" s="77"/>
      <c r="LHZ131" s="77"/>
      <c r="LIA131" s="77"/>
      <c r="LIB131" s="77"/>
      <c r="LIC131" s="77"/>
      <c r="LID131" s="77"/>
      <c r="LIE131" s="77"/>
      <c r="LIF131" s="77"/>
      <c r="LIG131" s="77"/>
      <c r="LIH131" s="77"/>
      <c r="LII131" s="77"/>
      <c r="LIJ131" s="77"/>
      <c r="LIK131" s="77"/>
      <c r="LIL131" s="77"/>
      <c r="LIM131" s="77"/>
      <c r="LIN131" s="77"/>
      <c r="LIO131" s="77"/>
      <c r="LIP131" s="77"/>
      <c r="LIQ131" s="77"/>
      <c r="LIR131" s="77"/>
      <c r="LIS131" s="77"/>
      <c r="LIT131" s="77"/>
      <c r="LIU131" s="77"/>
      <c r="LIV131" s="77"/>
      <c r="LIW131" s="77"/>
      <c r="LIX131" s="77"/>
      <c r="LIY131" s="77"/>
      <c r="LIZ131" s="77"/>
      <c r="LJA131" s="77"/>
      <c r="LJB131" s="77"/>
      <c r="LJC131" s="77"/>
      <c r="LJD131" s="77"/>
      <c r="LJE131" s="77"/>
      <c r="LJF131" s="77"/>
      <c r="LJG131" s="77"/>
      <c r="LJH131" s="77"/>
      <c r="LJI131" s="77"/>
      <c r="LJJ131" s="77"/>
      <c r="LJK131" s="77"/>
      <c r="LJL131" s="77"/>
      <c r="LJM131" s="77"/>
      <c r="LJN131" s="77"/>
      <c r="LJO131" s="77"/>
      <c r="LJP131" s="77"/>
      <c r="LJQ131" s="77"/>
      <c r="LJR131" s="77"/>
      <c r="LJS131" s="77"/>
      <c r="LJT131" s="77"/>
      <c r="LJU131" s="77"/>
      <c r="LJV131" s="77"/>
      <c r="LJW131" s="77"/>
      <c r="LJX131" s="77"/>
      <c r="LJY131" s="77"/>
      <c r="LJZ131" s="77"/>
      <c r="LKA131" s="77"/>
      <c r="LKB131" s="77"/>
      <c r="LKC131" s="77"/>
      <c r="LKD131" s="77"/>
      <c r="LKE131" s="77"/>
      <c r="LKF131" s="77"/>
      <c r="LKG131" s="77"/>
      <c r="LKH131" s="77"/>
      <c r="LKI131" s="77"/>
      <c r="LKJ131" s="77"/>
      <c r="LKK131" s="77"/>
      <c r="LKL131" s="77"/>
      <c r="LKM131" s="77"/>
      <c r="LKN131" s="77"/>
      <c r="LKO131" s="77"/>
      <c r="LKP131" s="77"/>
      <c r="LKQ131" s="77"/>
      <c r="LKR131" s="77"/>
      <c r="LKS131" s="77"/>
      <c r="LKT131" s="77"/>
      <c r="LKU131" s="77"/>
      <c r="LKV131" s="77"/>
      <c r="LKW131" s="77"/>
      <c r="LKX131" s="77"/>
      <c r="LKY131" s="77"/>
      <c r="LKZ131" s="77"/>
      <c r="LLA131" s="77"/>
      <c r="LLB131" s="77"/>
      <c r="LLC131" s="77"/>
      <c r="LLD131" s="77"/>
      <c r="LLE131" s="77"/>
      <c r="LLF131" s="77"/>
      <c r="LLG131" s="77"/>
      <c r="LLH131" s="77"/>
      <c r="LLI131" s="77"/>
      <c r="LLJ131" s="77"/>
      <c r="LLK131" s="77"/>
      <c r="LLL131" s="77"/>
      <c r="LLM131" s="77"/>
      <c r="LLN131" s="77"/>
      <c r="LLO131" s="77"/>
      <c r="LLP131" s="77"/>
      <c r="LLQ131" s="77"/>
      <c r="LLR131" s="77"/>
      <c r="LLS131" s="77"/>
      <c r="LLT131" s="77"/>
      <c r="LLU131" s="77"/>
      <c r="LLV131" s="77"/>
      <c r="LLW131" s="77"/>
      <c r="LLX131" s="77"/>
      <c r="LLY131" s="77"/>
      <c r="LLZ131" s="77"/>
      <c r="LMA131" s="77"/>
      <c r="LMB131" s="77"/>
      <c r="LMC131" s="77"/>
      <c r="LMD131" s="77"/>
      <c r="LME131" s="77"/>
      <c r="LMF131" s="77"/>
      <c r="LMG131" s="77"/>
      <c r="LMH131" s="77"/>
      <c r="LMI131" s="77"/>
      <c r="LMJ131" s="77"/>
      <c r="LMK131" s="77"/>
      <c r="LML131" s="77"/>
      <c r="LMM131" s="77"/>
      <c r="LMN131" s="77"/>
      <c r="LMO131" s="77"/>
      <c r="LMP131" s="77"/>
      <c r="LMQ131" s="77"/>
      <c r="LMR131" s="77"/>
      <c r="LMS131" s="77"/>
      <c r="LMT131" s="77"/>
      <c r="LMU131" s="77"/>
      <c r="LMV131" s="77"/>
      <c r="LMW131" s="77"/>
      <c r="LMX131" s="77"/>
      <c r="LMY131" s="77"/>
      <c r="LMZ131" s="77"/>
      <c r="LNA131" s="77"/>
      <c r="LNB131" s="77"/>
      <c r="LNC131" s="77"/>
      <c r="LND131" s="77"/>
      <c r="LNE131" s="77"/>
      <c r="LNF131" s="77"/>
      <c r="LNG131" s="77"/>
      <c r="LNH131" s="77"/>
      <c r="LNI131" s="77"/>
      <c r="LNJ131" s="77"/>
      <c r="LNK131" s="77"/>
      <c r="LNL131" s="77"/>
      <c r="LNM131" s="77"/>
      <c r="LNN131" s="77"/>
      <c r="LNO131" s="77"/>
      <c r="LNP131" s="77"/>
      <c r="LNQ131" s="77"/>
      <c r="LNR131" s="77"/>
      <c r="LNS131" s="77"/>
      <c r="LNT131" s="77"/>
      <c r="LNU131" s="77"/>
      <c r="LNV131" s="77"/>
      <c r="LNW131" s="77"/>
      <c r="LNX131" s="77"/>
      <c r="LNY131" s="77"/>
      <c r="LNZ131" s="77"/>
      <c r="LOA131" s="77"/>
      <c r="LOB131" s="77"/>
      <c r="LOC131" s="77"/>
      <c r="LOD131" s="77"/>
      <c r="LOE131" s="77"/>
      <c r="LOF131" s="77"/>
      <c r="LOG131" s="77"/>
      <c r="LOH131" s="77"/>
      <c r="LOI131" s="77"/>
      <c r="LOJ131" s="77"/>
      <c r="LOK131" s="77"/>
      <c r="LOL131" s="77"/>
      <c r="LOM131" s="77"/>
      <c r="LON131" s="77"/>
      <c r="LOO131" s="77"/>
      <c r="LOP131" s="77"/>
      <c r="LOQ131" s="77"/>
      <c r="LOR131" s="77"/>
      <c r="LOS131" s="77"/>
      <c r="LOT131" s="77"/>
      <c r="LOU131" s="77"/>
      <c r="LOV131" s="77"/>
      <c r="LOW131" s="77"/>
      <c r="LOX131" s="77"/>
      <c r="LOY131" s="77"/>
      <c r="LOZ131" s="77"/>
      <c r="LPA131" s="77"/>
      <c r="LPB131" s="77"/>
      <c r="LPC131" s="77"/>
      <c r="LPD131" s="77"/>
      <c r="LPE131" s="77"/>
      <c r="LPF131" s="77"/>
      <c r="LPG131" s="77"/>
      <c r="LPH131" s="77"/>
      <c r="LPI131" s="77"/>
      <c r="LPJ131" s="77"/>
      <c r="LPK131" s="77"/>
      <c r="LPL131" s="77"/>
      <c r="LPM131" s="77"/>
      <c r="LPN131" s="77"/>
      <c r="LPO131" s="77"/>
      <c r="LPP131" s="77"/>
      <c r="LPQ131" s="77"/>
      <c r="LPR131" s="77"/>
      <c r="LPS131" s="77"/>
      <c r="LPT131" s="77"/>
      <c r="LPU131" s="77"/>
      <c r="LPV131" s="77"/>
      <c r="LPW131" s="77"/>
      <c r="LPX131" s="77"/>
      <c r="LPY131" s="77"/>
      <c r="LPZ131" s="77"/>
      <c r="LQA131" s="77"/>
      <c r="LQB131" s="77"/>
      <c r="LQC131" s="77"/>
      <c r="LQD131" s="77"/>
      <c r="LQE131" s="77"/>
      <c r="LQF131" s="77"/>
      <c r="LQG131" s="77"/>
      <c r="LQH131" s="77"/>
      <c r="LQI131" s="77"/>
      <c r="LQJ131" s="77"/>
      <c r="LQK131" s="77"/>
      <c r="LQL131" s="77"/>
      <c r="LQM131" s="77"/>
      <c r="LQN131" s="77"/>
      <c r="LQO131" s="77"/>
      <c r="LQP131" s="77"/>
      <c r="LQQ131" s="77"/>
      <c r="LQR131" s="77"/>
      <c r="LQS131" s="77"/>
      <c r="LQT131" s="77"/>
      <c r="LQU131" s="77"/>
      <c r="LQV131" s="77"/>
      <c r="LQW131" s="77"/>
      <c r="LQX131" s="77"/>
      <c r="LQY131" s="77"/>
      <c r="LQZ131" s="77"/>
      <c r="LRA131" s="77"/>
      <c r="LRB131" s="77"/>
      <c r="LRC131" s="77"/>
      <c r="LRD131" s="77"/>
      <c r="LRE131" s="77"/>
      <c r="LRF131" s="77"/>
      <c r="LRG131" s="77"/>
      <c r="LRH131" s="77"/>
      <c r="LRI131" s="77"/>
      <c r="LRJ131" s="77"/>
      <c r="LRK131" s="77"/>
      <c r="LRL131" s="77"/>
      <c r="LRM131" s="77"/>
      <c r="LRN131" s="77"/>
      <c r="LRO131" s="77"/>
      <c r="LRP131" s="77"/>
      <c r="LRQ131" s="77"/>
      <c r="LRR131" s="77"/>
      <c r="LRS131" s="77"/>
      <c r="LRT131" s="77"/>
      <c r="LRU131" s="77"/>
      <c r="LRV131" s="77"/>
      <c r="LRW131" s="77"/>
      <c r="LRX131" s="77"/>
      <c r="LRY131" s="77"/>
      <c r="LRZ131" s="77"/>
      <c r="LSA131" s="77"/>
      <c r="LSB131" s="77"/>
      <c r="LSC131" s="77"/>
      <c r="LSD131" s="77"/>
      <c r="LSE131" s="77"/>
      <c r="LSF131" s="77"/>
      <c r="LSG131" s="77"/>
      <c r="LSH131" s="77"/>
      <c r="LSI131" s="77"/>
      <c r="LSJ131" s="77"/>
      <c r="LSK131" s="77"/>
      <c r="LSL131" s="77"/>
      <c r="LSM131" s="77"/>
      <c r="LSN131" s="77"/>
      <c r="LSO131" s="77"/>
      <c r="LSP131" s="77"/>
      <c r="LSQ131" s="77"/>
      <c r="LSR131" s="77"/>
      <c r="LSS131" s="77"/>
      <c r="LST131" s="77"/>
      <c r="LSU131" s="77"/>
      <c r="LSV131" s="77"/>
      <c r="LSW131" s="77"/>
      <c r="LSX131" s="77"/>
      <c r="LSY131" s="77"/>
      <c r="LSZ131" s="77"/>
      <c r="LTA131" s="77"/>
      <c r="LTB131" s="77"/>
      <c r="LTC131" s="77"/>
      <c r="LTD131" s="77"/>
      <c r="LTE131" s="77"/>
      <c r="LTF131" s="77"/>
      <c r="LTG131" s="77"/>
      <c r="LTH131" s="77"/>
      <c r="LTI131" s="77"/>
      <c r="LTJ131" s="77"/>
      <c r="LTK131" s="77"/>
      <c r="LTL131" s="77"/>
      <c r="LTM131" s="77"/>
      <c r="LTN131" s="77"/>
      <c r="LTO131" s="77"/>
      <c r="LTP131" s="77"/>
      <c r="LTQ131" s="77"/>
      <c r="LTR131" s="77"/>
      <c r="LTS131" s="77"/>
      <c r="LTT131" s="77"/>
      <c r="LTU131" s="77"/>
      <c r="LTV131" s="77"/>
      <c r="LTW131" s="77"/>
      <c r="LTX131" s="77"/>
      <c r="LTY131" s="77"/>
      <c r="LTZ131" s="77"/>
      <c r="LUA131" s="77"/>
      <c r="LUB131" s="77"/>
      <c r="LUC131" s="77"/>
      <c r="LUD131" s="77"/>
      <c r="LUE131" s="77"/>
      <c r="LUF131" s="77"/>
      <c r="LUG131" s="77"/>
      <c r="LUH131" s="77"/>
      <c r="LUI131" s="77"/>
      <c r="LUJ131" s="77"/>
      <c r="LUK131" s="77"/>
      <c r="LUL131" s="77"/>
      <c r="LUM131" s="77"/>
      <c r="LUN131" s="77"/>
      <c r="LUO131" s="77"/>
      <c r="LUP131" s="77"/>
      <c r="LUQ131" s="77"/>
      <c r="LUR131" s="77"/>
      <c r="LUS131" s="77"/>
      <c r="LUT131" s="77"/>
      <c r="LUU131" s="77"/>
      <c r="LUV131" s="77"/>
      <c r="LUW131" s="77"/>
      <c r="LUX131" s="77"/>
      <c r="LUY131" s="77"/>
      <c r="LUZ131" s="77"/>
      <c r="LVA131" s="77"/>
      <c r="LVB131" s="77"/>
      <c r="LVC131" s="77"/>
      <c r="LVD131" s="77"/>
      <c r="LVE131" s="77"/>
      <c r="LVF131" s="77"/>
      <c r="LVG131" s="77"/>
      <c r="LVH131" s="77"/>
      <c r="LVI131" s="77"/>
      <c r="LVJ131" s="77"/>
      <c r="LVK131" s="77"/>
      <c r="LVL131" s="77"/>
      <c r="LVM131" s="77"/>
      <c r="LVN131" s="77"/>
      <c r="LVO131" s="77"/>
      <c r="LVP131" s="77"/>
      <c r="LVQ131" s="77"/>
      <c r="LVR131" s="77"/>
      <c r="LVS131" s="77"/>
      <c r="LVT131" s="77"/>
      <c r="LVU131" s="77"/>
      <c r="LVV131" s="77"/>
      <c r="LVW131" s="77"/>
      <c r="LVX131" s="77"/>
      <c r="LVY131" s="77"/>
      <c r="LVZ131" s="77"/>
      <c r="LWA131" s="77"/>
      <c r="LWB131" s="77"/>
      <c r="LWC131" s="77"/>
      <c r="LWD131" s="77"/>
      <c r="LWE131" s="77"/>
      <c r="LWF131" s="77"/>
      <c r="LWG131" s="77"/>
      <c r="LWH131" s="77"/>
      <c r="LWI131" s="77"/>
      <c r="LWJ131" s="77"/>
      <c r="LWK131" s="77"/>
      <c r="LWL131" s="77"/>
      <c r="LWM131" s="77"/>
      <c r="LWN131" s="77"/>
      <c r="LWO131" s="77"/>
      <c r="LWP131" s="77"/>
      <c r="LWQ131" s="77"/>
      <c r="LWR131" s="77"/>
      <c r="LWS131" s="77"/>
      <c r="LWT131" s="77"/>
      <c r="LWU131" s="77"/>
      <c r="LWV131" s="77"/>
      <c r="LWW131" s="77"/>
      <c r="LWX131" s="77"/>
      <c r="LWY131" s="77"/>
      <c r="LWZ131" s="77"/>
      <c r="LXA131" s="77"/>
      <c r="LXB131" s="77"/>
      <c r="LXC131" s="77"/>
      <c r="LXD131" s="77"/>
      <c r="LXE131" s="77"/>
      <c r="LXF131" s="77"/>
      <c r="LXG131" s="77"/>
      <c r="LXH131" s="77"/>
      <c r="LXI131" s="77"/>
      <c r="LXJ131" s="77"/>
      <c r="LXK131" s="77"/>
      <c r="LXL131" s="77"/>
      <c r="LXM131" s="77"/>
      <c r="LXN131" s="77"/>
      <c r="LXO131" s="77"/>
      <c r="LXP131" s="77"/>
      <c r="LXQ131" s="77"/>
      <c r="LXR131" s="77"/>
      <c r="LXS131" s="77"/>
      <c r="LXT131" s="77"/>
      <c r="LXU131" s="77"/>
      <c r="LXV131" s="77"/>
      <c r="LXW131" s="77"/>
      <c r="LXX131" s="77"/>
      <c r="LXY131" s="77"/>
      <c r="LXZ131" s="77"/>
      <c r="LYA131" s="77"/>
      <c r="LYB131" s="77"/>
      <c r="LYC131" s="77"/>
      <c r="LYD131" s="77"/>
      <c r="LYE131" s="77"/>
      <c r="LYF131" s="77"/>
      <c r="LYG131" s="77"/>
      <c r="LYH131" s="77"/>
      <c r="LYI131" s="77"/>
      <c r="LYJ131" s="77"/>
      <c r="LYK131" s="77"/>
      <c r="LYL131" s="77"/>
      <c r="LYM131" s="77"/>
      <c r="LYN131" s="77"/>
      <c r="LYO131" s="77"/>
      <c r="LYP131" s="77"/>
      <c r="LYQ131" s="77"/>
      <c r="LYR131" s="77"/>
      <c r="LYS131" s="77"/>
      <c r="LYT131" s="77"/>
      <c r="LYU131" s="77"/>
      <c r="LYV131" s="77"/>
      <c r="LYW131" s="77"/>
      <c r="LYX131" s="77"/>
      <c r="LYY131" s="77"/>
      <c r="LYZ131" s="77"/>
      <c r="LZA131" s="77"/>
      <c r="LZB131" s="77"/>
      <c r="LZC131" s="77"/>
      <c r="LZD131" s="77"/>
      <c r="LZE131" s="77"/>
      <c r="LZF131" s="77"/>
      <c r="LZG131" s="77"/>
      <c r="LZH131" s="77"/>
      <c r="LZI131" s="77"/>
      <c r="LZJ131" s="77"/>
      <c r="LZK131" s="77"/>
      <c r="LZL131" s="77"/>
      <c r="LZM131" s="77"/>
      <c r="LZN131" s="77"/>
      <c r="LZO131" s="77"/>
      <c r="LZP131" s="77"/>
      <c r="LZQ131" s="77"/>
      <c r="LZR131" s="77"/>
      <c r="LZS131" s="77"/>
      <c r="LZT131" s="77"/>
      <c r="LZU131" s="77"/>
      <c r="LZV131" s="77"/>
      <c r="LZW131" s="77"/>
      <c r="LZX131" s="77"/>
      <c r="LZY131" s="77"/>
      <c r="LZZ131" s="77"/>
      <c r="MAA131" s="77"/>
      <c r="MAB131" s="77"/>
      <c r="MAC131" s="77"/>
      <c r="MAD131" s="77"/>
      <c r="MAE131" s="77"/>
      <c r="MAF131" s="77"/>
      <c r="MAG131" s="77"/>
      <c r="MAH131" s="77"/>
      <c r="MAI131" s="77"/>
      <c r="MAJ131" s="77"/>
      <c r="MAK131" s="77"/>
      <c r="MAL131" s="77"/>
      <c r="MAM131" s="77"/>
      <c r="MAN131" s="77"/>
      <c r="MAO131" s="77"/>
      <c r="MAP131" s="77"/>
      <c r="MAQ131" s="77"/>
      <c r="MAR131" s="77"/>
      <c r="MAS131" s="77"/>
      <c r="MAT131" s="77"/>
      <c r="MAU131" s="77"/>
      <c r="MAV131" s="77"/>
      <c r="MAW131" s="77"/>
      <c r="MAX131" s="77"/>
      <c r="MAY131" s="77"/>
      <c r="MAZ131" s="77"/>
      <c r="MBA131" s="77"/>
      <c r="MBB131" s="77"/>
      <c r="MBC131" s="77"/>
      <c r="MBD131" s="77"/>
      <c r="MBE131" s="77"/>
      <c r="MBF131" s="77"/>
      <c r="MBG131" s="77"/>
      <c r="MBH131" s="77"/>
      <c r="MBI131" s="77"/>
      <c r="MBJ131" s="77"/>
      <c r="MBK131" s="77"/>
      <c r="MBL131" s="77"/>
      <c r="MBM131" s="77"/>
      <c r="MBN131" s="77"/>
      <c r="MBO131" s="77"/>
      <c r="MBP131" s="77"/>
      <c r="MBQ131" s="77"/>
      <c r="MBR131" s="77"/>
      <c r="MBS131" s="77"/>
      <c r="MBT131" s="77"/>
      <c r="MBU131" s="77"/>
      <c r="MBV131" s="77"/>
      <c r="MBW131" s="77"/>
      <c r="MBX131" s="77"/>
      <c r="MBY131" s="77"/>
      <c r="MBZ131" s="77"/>
      <c r="MCA131" s="77"/>
      <c r="MCB131" s="77"/>
      <c r="MCC131" s="77"/>
      <c r="MCD131" s="77"/>
      <c r="MCE131" s="77"/>
      <c r="MCF131" s="77"/>
      <c r="MCG131" s="77"/>
      <c r="MCH131" s="77"/>
      <c r="MCI131" s="77"/>
      <c r="MCJ131" s="77"/>
      <c r="MCK131" s="77"/>
      <c r="MCL131" s="77"/>
      <c r="MCM131" s="77"/>
      <c r="MCN131" s="77"/>
      <c r="MCO131" s="77"/>
      <c r="MCP131" s="77"/>
      <c r="MCQ131" s="77"/>
      <c r="MCR131" s="77"/>
      <c r="MCS131" s="77"/>
      <c r="MCT131" s="77"/>
      <c r="MCU131" s="77"/>
      <c r="MCV131" s="77"/>
      <c r="MCW131" s="77"/>
      <c r="MCX131" s="77"/>
      <c r="MCY131" s="77"/>
      <c r="MCZ131" s="77"/>
      <c r="MDA131" s="77"/>
      <c r="MDB131" s="77"/>
      <c r="MDC131" s="77"/>
      <c r="MDD131" s="77"/>
      <c r="MDE131" s="77"/>
      <c r="MDF131" s="77"/>
      <c r="MDG131" s="77"/>
      <c r="MDH131" s="77"/>
      <c r="MDI131" s="77"/>
      <c r="MDJ131" s="77"/>
      <c r="MDK131" s="77"/>
      <c r="MDL131" s="77"/>
      <c r="MDM131" s="77"/>
      <c r="MDN131" s="77"/>
      <c r="MDO131" s="77"/>
      <c r="MDP131" s="77"/>
      <c r="MDQ131" s="77"/>
      <c r="MDR131" s="77"/>
      <c r="MDS131" s="77"/>
      <c r="MDT131" s="77"/>
      <c r="MDU131" s="77"/>
      <c r="MDV131" s="77"/>
      <c r="MDW131" s="77"/>
      <c r="MDX131" s="77"/>
      <c r="MDY131" s="77"/>
      <c r="MDZ131" s="77"/>
      <c r="MEA131" s="77"/>
      <c r="MEB131" s="77"/>
      <c r="MEC131" s="77"/>
      <c r="MED131" s="77"/>
      <c r="MEE131" s="77"/>
      <c r="MEF131" s="77"/>
      <c r="MEG131" s="77"/>
      <c r="MEH131" s="77"/>
      <c r="MEI131" s="77"/>
      <c r="MEJ131" s="77"/>
      <c r="MEK131" s="77"/>
      <c r="MEL131" s="77"/>
      <c r="MEM131" s="77"/>
      <c r="MEN131" s="77"/>
      <c r="MEO131" s="77"/>
      <c r="MEP131" s="77"/>
      <c r="MEQ131" s="77"/>
      <c r="MER131" s="77"/>
      <c r="MES131" s="77"/>
      <c r="MET131" s="77"/>
      <c r="MEU131" s="77"/>
      <c r="MEV131" s="77"/>
      <c r="MEW131" s="77"/>
      <c r="MEX131" s="77"/>
      <c r="MEY131" s="77"/>
      <c r="MEZ131" s="77"/>
      <c r="MFA131" s="77"/>
      <c r="MFB131" s="77"/>
      <c r="MFC131" s="77"/>
      <c r="MFD131" s="77"/>
      <c r="MFE131" s="77"/>
      <c r="MFF131" s="77"/>
      <c r="MFG131" s="77"/>
      <c r="MFH131" s="77"/>
      <c r="MFI131" s="77"/>
      <c r="MFJ131" s="77"/>
      <c r="MFK131" s="77"/>
      <c r="MFL131" s="77"/>
      <c r="MFM131" s="77"/>
      <c r="MFN131" s="77"/>
      <c r="MFO131" s="77"/>
      <c r="MFP131" s="77"/>
      <c r="MFQ131" s="77"/>
      <c r="MFR131" s="77"/>
      <c r="MFS131" s="77"/>
      <c r="MFT131" s="77"/>
      <c r="MFU131" s="77"/>
      <c r="MFV131" s="77"/>
      <c r="MFW131" s="77"/>
      <c r="MFX131" s="77"/>
      <c r="MFY131" s="77"/>
      <c r="MFZ131" s="77"/>
      <c r="MGA131" s="77"/>
      <c r="MGB131" s="77"/>
      <c r="MGC131" s="77"/>
      <c r="MGD131" s="77"/>
      <c r="MGE131" s="77"/>
      <c r="MGF131" s="77"/>
      <c r="MGG131" s="77"/>
      <c r="MGH131" s="77"/>
      <c r="MGI131" s="77"/>
      <c r="MGJ131" s="77"/>
      <c r="MGK131" s="77"/>
      <c r="MGL131" s="77"/>
      <c r="MGM131" s="77"/>
      <c r="MGN131" s="77"/>
      <c r="MGO131" s="77"/>
      <c r="MGP131" s="77"/>
      <c r="MGQ131" s="77"/>
      <c r="MGR131" s="77"/>
      <c r="MGS131" s="77"/>
      <c r="MGT131" s="77"/>
      <c r="MGU131" s="77"/>
      <c r="MGV131" s="77"/>
      <c r="MGW131" s="77"/>
      <c r="MGX131" s="77"/>
      <c r="MGY131" s="77"/>
      <c r="MGZ131" s="77"/>
      <c r="MHA131" s="77"/>
      <c r="MHB131" s="77"/>
      <c r="MHC131" s="77"/>
      <c r="MHD131" s="77"/>
      <c r="MHE131" s="77"/>
      <c r="MHF131" s="77"/>
      <c r="MHG131" s="77"/>
      <c r="MHH131" s="77"/>
      <c r="MHI131" s="77"/>
      <c r="MHJ131" s="77"/>
      <c r="MHK131" s="77"/>
      <c r="MHL131" s="77"/>
      <c r="MHM131" s="77"/>
      <c r="MHN131" s="77"/>
      <c r="MHO131" s="77"/>
      <c r="MHP131" s="77"/>
      <c r="MHQ131" s="77"/>
      <c r="MHR131" s="77"/>
      <c r="MHS131" s="77"/>
      <c r="MHT131" s="77"/>
      <c r="MHU131" s="77"/>
      <c r="MHV131" s="77"/>
      <c r="MHW131" s="77"/>
      <c r="MHX131" s="77"/>
      <c r="MHY131" s="77"/>
      <c r="MHZ131" s="77"/>
      <c r="MIA131" s="77"/>
      <c r="MIB131" s="77"/>
      <c r="MIC131" s="77"/>
      <c r="MID131" s="77"/>
      <c r="MIE131" s="77"/>
      <c r="MIF131" s="77"/>
      <c r="MIG131" s="77"/>
      <c r="MIH131" s="77"/>
      <c r="MII131" s="77"/>
      <c r="MIJ131" s="77"/>
      <c r="MIK131" s="77"/>
      <c r="MIL131" s="77"/>
      <c r="MIM131" s="77"/>
      <c r="MIN131" s="77"/>
      <c r="MIO131" s="77"/>
      <c r="MIP131" s="77"/>
      <c r="MIQ131" s="77"/>
      <c r="MIR131" s="77"/>
      <c r="MIS131" s="77"/>
      <c r="MIT131" s="77"/>
      <c r="MIU131" s="77"/>
      <c r="MIV131" s="77"/>
      <c r="MIW131" s="77"/>
      <c r="MIX131" s="77"/>
      <c r="MIY131" s="77"/>
      <c r="MIZ131" s="77"/>
      <c r="MJA131" s="77"/>
      <c r="MJB131" s="77"/>
      <c r="MJC131" s="77"/>
      <c r="MJD131" s="77"/>
      <c r="MJE131" s="77"/>
      <c r="MJF131" s="77"/>
      <c r="MJG131" s="77"/>
      <c r="MJH131" s="77"/>
      <c r="MJI131" s="77"/>
      <c r="MJJ131" s="77"/>
      <c r="MJK131" s="77"/>
      <c r="MJL131" s="77"/>
      <c r="MJM131" s="77"/>
      <c r="MJN131" s="77"/>
      <c r="MJO131" s="77"/>
      <c r="MJP131" s="77"/>
      <c r="MJQ131" s="77"/>
      <c r="MJR131" s="77"/>
      <c r="MJS131" s="77"/>
      <c r="MJT131" s="77"/>
      <c r="MJU131" s="77"/>
      <c r="MJV131" s="77"/>
      <c r="MJW131" s="77"/>
      <c r="MJX131" s="77"/>
      <c r="MJY131" s="77"/>
      <c r="MJZ131" s="77"/>
      <c r="MKA131" s="77"/>
      <c r="MKB131" s="77"/>
      <c r="MKC131" s="77"/>
      <c r="MKD131" s="77"/>
      <c r="MKE131" s="77"/>
      <c r="MKF131" s="77"/>
      <c r="MKG131" s="77"/>
      <c r="MKH131" s="77"/>
      <c r="MKI131" s="77"/>
      <c r="MKJ131" s="77"/>
      <c r="MKK131" s="77"/>
      <c r="MKL131" s="77"/>
      <c r="MKM131" s="77"/>
      <c r="MKN131" s="77"/>
      <c r="MKO131" s="77"/>
      <c r="MKP131" s="77"/>
      <c r="MKQ131" s="77"/>
      <c r="MKR131" s="77"/>
      <c r="MKS131" s="77"/>
      <c r="MKT131" s="77"/>
      <c r="MKU131" s="77"/>
      <c r="MKV131" s="77"/>
      <c r="MKW131" s="77"/>
      <c r="MKX131" s="77"/>
      <c r="MKY131" s="77"/>
      <c r="MKZ131" s="77"/>
      <c r="MLA131" s="77"/>
      <c r="MLB131" s="77"/>
      <c r="MLC131" s="77"/>
      <c r="MLD131" s="77"/>
      <c r="MLE131" s="77"/>
      <c r="MLF131" s="77"/>
      <c r="MLG131" s="77"/>
      <c r="MLH131" s="77"/>
      <c r="MLI131" s="77"/>
      <c r="MLJ131" s="77"/>
      <c r="MLK131" s="77"/>
      <c r="MLL131" s="77"/>
      <c r="MLM131" s="77"/>
      <c r="MLN131" s="77"/>
      <c r="MLO131" s="77"/>
      <c r="MLP131" s="77"/>
      <c r="MLQ131" s="77"/>
      <c r="MLR131" s="77"/>
      <c r="MLS131" s="77"/>
      <c r="MLT131" s="77"/>
      <c r="MLU131" s="77"/>
      <c r="MLV131" s="77"/>
      <c r="MLW131" s="77"/>
      <c r="MLX131" s="77"/>
      <c r="MLY131" s="77"/>
      <c r="MLZ131" s="77"/>
      <c r="MMA131" s="77"/>
      <c r="MMB131" s="77"/>
      <c r="MMC131" s="77"/>
      <c r="MMD131" s="77"/>
      <c r="MME131" s="77"/>
      <c r="MMF131" s="77"/>
      <c r="MMG131" s="77"/>
      <c r="MMH131" s="77"/>
      <c r="MMI131" s="77"/>
      <c r="MMJ131" s="77"/>
      <c r="MMK131" s="77"/>
      <c r="MML131" s="77"/>
      <c r="MMM131" s="77"/>
      <c r="MMN131" s="77"/>
      <c r="MMO131" s="77"/>
      <c r="MMP131" s="77"/>
      <c r="MMQ131" s="77"/>
      <c r="MMR131" s="77"/>
      <c r="MMS131" s="77"/>
      <c r="MMT131" s="77"/>
      <c r="MMU131" s="77"/>
      <c r="MMV131" s="77"/>
      <c r="MMW131" s="77"/>
      <c r="MMX131" s="77"/>
      <c r="MMY131" s="77"/>
      <c r="MMZ131" s="77"/>
      <c r="MNA131" s="77"/>
      <c r="MNB131" s="77"/>
      <c r="MNC131" s="77"/>
      <c r="MND131" s="77"/>
      <c r="MNE131" s="77"/>
      <c r="MNF131" s="77"/>
      <c r="MNG131" s="77"/>
      <c r="MNH131" s="77"/>
      <c r="MNI131" s="77"/>
      <c r="MNJ131" s="77"/>
      <c r="MNK131" s="77"/>
      <c r="MNL131" s="77"/>
      <c r="MNM131" s="77"/>
      <c r="MNN131" s="77"/>
      <c r="MNO131" s="77"/>
      <c r="MNP131" s="77"/>
      <c r="MNQ131" s="77"/>
      <c r="MNR131" s="77"/>
      <c r="MNS131" s="77"/>
      <c r="MNT131" s="77"/>
      <c r="MNU131" s="77"/>
      <c r="MNV131" s="77"/>
      <c r="MNW131" s="77"/>
      <c r="MNX131" s="77"/>
      <c r="MNY131" s="77"/>
      <c r="MNZ131" s="77"/>
      <c r="MOA131" s="77"/>
      <c r="MOB131" s="77"/>
      <c r="MOC131" s="77"/>
      <c r="MOD131" s="77"/>
      <c r="MOE131" s="77"/>
      <c r="MOF131" s="77"/>
      <c r="MOG131" s="77"/>
      <c r="MOH131" s="77"/>
      <c r="MOI131" s="77"/>
      <c r="MOJ131" s="77"/>
      <c r="MOK131" s="77"/>
      <c r="MOL131" s="77"/>
      <c r="MOM131" s="77"/>
      <c r="MON131" s="77"/>
      <c r="MOO131" s="77"/>
      <c r="MOP131" s="77"/>
      <c r="MOQ131" s="77"/>
      <c r="MOR131" s="77"/>
      <c r="MOS131" s="77"/>
      <c r="MOT131" s="77"/>
      <c r="MOU131" s="77"/>
      <c r="MOV131" s="77"/>
      <c r="MOW131" s="77"/>
      <c r="MOX131" s="77"/>
      <c r="MOY131" s="77"/>
      <c r="MOZ131" s="77"/>
      <c r="MPA131" s="77"/>
      <c r="MPB131" s="77"/>
      <c r="MPC131" s="77"/>
      <c r="MPD131" s="77"/>
      <c r="MPE131" s="77"/>
      <c r="MPF131" s="77"/>
      <c r="MPG131" s="77"/>
      <c r="MPH131" s="77"/>
      <c r="MPI131" s="77"/>
      <c r="MPJ131" s="77"/>
      <c r="MPK131" s="77"/>
      <c r="MPL131" s="77"/>
      <c r="MPM131" s="77"/>
      <c r="MPN131" s="77"/>
      <c r="MPO131" s="77"/>
      <c r="MPP131" s="77"/>
      <c r="MPQ131" s="77"/>
      <c r="MPR131" s="77"/>
      <c r="MPS131" s="77"/>
      <c r="MPT131" s="77"/>
      <c r="MPU131" s="77"/>
      <c r="MPV131" s="77"/>
      <c r="MPW131" s="77"/>
      <c r="MPX131" s="77"/>
      <c r="MPY131" s="77"/>
      <c r="MPZ131" s="77"/>
      <c r="MQA131" s="77"/>
      <c r="MQB131" s="77"/>
      <c r="MQC131" s="77"/>
      <c r="MQD131" s="77"/>
      <c r="MQE131" s="77"/>
      <c r="MQF131" s="77"/>
      <c r="MQG131" s="77"/>
      <c r="MQH131" s="77"/>
      <c r="MQI131" s="77"/>
      <c r="MQJ131" s="77"/>
      <c r="MQK131" s="77"/>
      <c r="MQL131" s="77"/>
      <c r="MQM131" s="77"/>
      <c r="MQN131" s="77"/>
      <c r="MQO131" s="77"/>
      <c r="MQP131" s="77"/>
      <c r="MQQ131" s="77"/>
      <c r="MQR131" s="77"/>
      <c r="MQS131" s="77"/>
      <c r="MQT131" s="77"/>
      <c r="MQU131" s="77"/>
      <c r="MQV131" s="77"/>
      <c r="MQW131" s="77"/>
      <c r="MQX131" s="77"/>
      <c r="MQY131" s="77"/>
      <c r="MQZ131" s="77"/>
      <c r="MRA131" s="77"/>
      <c r="MRB131" s="77"/>
      <c r="MRC131" s="77"/>
      <c r="MRD131" s="77"/>
      <c r="MRE131" s="77"/>
      <c r="MRF131" s="77"/>
      <c r="MRG131" s="77"/>
      <c r="MRH131" s="77"/>
      <c r="MRI131" s="77"/>
      <c r="MRJ131" s="77"/>
      <c r="MRK131" s="77"/>
      <c r="MRL131" s="77"/>
      <c r="MRM131" s="77"/>
      <c r="MRN131" s="77"/>
      <c r="MRO131" s="77"/>
      <c r="MRP131" s="77"/>
      <c r="MRQ131" s="77"/>
      <c r="MRR131" s="77"/>
      <c r="MRS131" s="77"/>
      <c r="MRT131" s="77"/>
      <c r="MRU131" s="77"/>
      <c r="MRV131" s="77"/>
      <c r="MRW131" s="77"/>
      <c r="MRX131" s="77"/>
      <c r="MRY131" s="77"/>
      <c r="MRZ131" s="77"/>
      <c r="MSA131" s="77"/>
      <c r="MSB131" s="77"/>
      <c r="MSC131" s="77"/>
      <c r="MSD131" s="77"/>
      <c r="MSE131" s="77"/>
      <c r="MSF131" s="77"/>
      <c r="MSG131" s="77"/>
      <c r="MSH131" s="77"/>
      <c r="MSI131" s="77"/>
      <c r="MSJ131" s="77"/>
      <c r="MSK131" s="77"/>
      <c r="MSL131" s="77"/>
      <c r="MSM131" s="77"/>
      <c r="MSN131" s="77"/>
      <c r="MSO131" s="77"/>
      <c r="MSP131" s="77"/>
      <c r="MSQ131" s="77"/>
      <c r="MSR131" s="77"/>
      <c r="MSS131" s="77"/>
      <c r="MST131" s="77"/>
      <c r="MSU131" s="77"/>
      <c r="MSV131" s="77"/>
      <c r="MSW131" s="77"/>
      <c r="MSX131" s="77"/>
      <c r="MSY131" s="77"/>
      <c r="MSZ131" s="77"/>
      <c r="MTA131" s="77"/>
      <c r="MTB131" s="77"/>
      <c r="MTC131" s="77"/>
      <c r="MTD131" s="77"/>
      <c r="MTE131" s="77"/>
      <c r="MTF131" s="77"/>
      <c r="MTG131" s="77"/>
      <c r="MTH131" s="77"/>
      <c r="MTI131" s="77"/>
      <c r="MTJ131" s="77"/>
      <c r="MTK131" s="77"/>
      <c r="MTL131" s="77"/>
      <c r="MTM131" s="77"/>
      <c r="MTN131" s="77"/>
      <c r="MTO131" s="77"/>
      <c r="MTP131" s="77"/>
      <c r="MTQ131" s="77"/>
      <c r="MTR131" s="77"/>
      <c r="MTS131" s="77"/>
      <c r="MTT131" s="77"/>
      <c r="MTU131" s="77"/>
      <c r="MTV131" s="77"/>
      <c r="MTW131" s="77"/>
      <c r="MTX131" s="77"/>
      <c r="MTY131" s="77"/>
      <c r="MTZ131" s="77"/>
      <c r="MUA131" s="77"/>
      <c r="MUB131" s="77"/>
      <c r="MUC131" s="77"/>
      <c r="MUD131" s="77"/>
      <c r="MUE131" s="77"/>
      <c r="MUF131" s="77"/>
      <c r="MUG131" s="77"/>
      <c r="MUH131" s="77"/>
      <c r="MUI131" s="77"/>
      <c r="MUJ131" s="77"/>
      <c r="MUK131" s="77"/>
      <c r="MUL131" s="77"/>
      <c r="MUM131" s="77"/>
      <c r="MUN131" s="77"/>
      <c r="MUO131" s="77"/>
      <c r="MUP131" s="77"/>
      <c r="MUQ131" s="77"/>
      <c r="MUR131" s="77"/>
      <c r="MUS131" s="77"/>
      <c r="MUT131" s="77"/>
      <c r="MUU131" s="77"/>
      <c r="MUV131" s="77"/>
      <c r="MUW131" s="77"/>
      <c r="MUX131" s="77"/>
      <c r="MUY131" s="77"/>
      <c r="MUZ131" s="77"/>
      <c r="MVA131" s="77"/>
      <c r="MVB131" s="77"/>
      <c r="MVC131" s="77"/>
      <c r="MVD131" s="77"/>
      <c r="MVE131" s="77"/>
      <c r="MVF131" s="77"/>
      <c r="MVG131" s="77"/>
      <c r="MVH131" s="77"/>
      <c r="MVI131" s="77"/>
      <c r="MVJ131" s="77"/>
      <c r="MVK131" s="77"/>
      <c r="MVL131" s="77"/>
      <c r="MVM131" s="77"/>
      <c r="MVN131" s="77"/>
      <c r="MVO131" s="77"/>
      <c r="MVP131" s="77"/>
      <c r="MVQ131" s="77"/>
      <c r="MVR131" s="77"/>
      <c r="MVS131" s="77"/>
      <c r="MVT131" s="77"/>
      <c r="MVU131" s="77"/>
      <c r="MVV131" s="77"/>
      <c r="MVW131" s="77"/>
      <c r="MVX131" s="77"/>
      <c r="MVY131" s="77"/>
      <c r="MVZ131" s="77"/>
      <c r="MWA131" s="77"/>
      <c r="MWB131" s="77"/>
      <c r="MWC131" s="77"/>
      <c r="MWD131" s="77"/>
      <c r="MWE131" s="77"/>
      <c r="MWF131" s="77"/>
      <c r="MWG131" s="77"/>
      <c r="MWH131" s="77"/>
      <c r="MWI131" s="77"/>
      <c r="MWJ131" s="77"/>
      <c r="MWK131" s="77"/>
      <c r="MWL131" s="77"/>
      <c r="MWM131" s="77"/>
      <c r="MWN131" s="77"/>
      <c r="MWO131" s="77"/>
      <c r="MWP131" s="77"/>
      <c r="MWQ131" s="77"/>
      <c r="MWR131" s="77"/>
      <c r="MWS131" s="77"/>
      <c r="MWT131" s="77"/>
      <c r="MWU131" s="77"/>
      <c r="MWV131" s="77"/>
      <c r="MWW131" s="77"/>
      <c r="MWX131" s="77"/>
      <c r="MWY131" s="77"/>
      <c r="MWZ131" s="77"/>
      <c r="MXA131" s="77"/>
      <c r="MXB131" s="77"/>
      <c r="MXC131" s="77"/>
      <c r="MXD131" s="77"/>
      <c r="MXE131" s="77"/>
      <c r="MXF131" s="77"/>
      <c r="MXG131" s="77"/>
      <c r="MXH131" s="77"/>
      <c r="MXI131" s="77"/>
      <c r="MXJ131" s="77"/>
      <c r="MXK131" s="77"/>
      <c r="MXL131" s="77"/>
      <c r="MXM131" s="77"/>
      <c r="MXN131" s="77"/>
      <c r="MXO131" s="77"/>
      <c r="MXP131" s="77"/>
      <c r="MXQ131" s="77"/>
      <c r="MXR131" s="77"/>
      <c r="MXS131" s="77"/>
      <c r="MXT131" s="77"/>
      <c r="MXU131" s="77"/>
      <c r="MXV131" s="77"/>
      <c r="MXW131" s="77"/>
      <c r="MXX131" s="77"/>
      <c r="MXY131" s="77"/>
      <c r="MXZ131" s="77"/>
      <c r="MYA131" s="77"/>
      <c r="MYB131" s="77"/>
      <c r="MYC131" s="77"/>
      <c r="MYD131" s="77"/>
      <c r="MYE131" s="77"/>
      <c r="MYF131" s="77"/>
      <c r="MYG131" s="77"/>
      <c r="MYH131" s="77"/>
      <c r="MYI131" s="77"/>
      <c r="MYJ131" s="77"/>
      <c r="MYK131" s="77"/>
      <c r="MYL131" s="77"/>
      <c r="MYM131" s="77"/>
      <c r="MYN131" s="77"/>
      <c r="MYO131" s="77"/>
      <c r="MYP131" s="77"/>
      <c r="MYQ131" s="77"/>
      <c r="MYR131" s="77"/>
      <c r="MYS131" s="77"/>
      <c r="MYT131" s="77"/>
      <c r="MYU131" s="77"/>
      <c r="MYV131" s="77"/>
      <c r="MYW131" s="77"/>
      <c r="MYX131" s="77"/>
      <c r="MYY131" s="77"/>
      <c r="MYZ131" s="77"/>
      <c r="MZA131" s="77"/>
      <c r="MZB131" s="77"/>
      <c r="MZC131" s="77"/>
      <c r="MZD131" s="77"/>
      <c r="MZE131" s="77"/>
      <c r="MZF131" s="77"/>
      <c r="MZG131" s="77"/>
      <c r="MZH131" s="77"/>
      <c r="MZI131" s="77"/>
      <c r="MZJ131" s="77"/>
      <c r="MZK131" s="77"/>
      <c r="MZL131" s="77"/>
      <c r="MZM131" s="77"/>
      <c r="MZN131" s="77"/>
      <c r="MZO131" s="77"/>
      <c r="MZP131" s="77"/>
      <c r="MZQ131" s="77"/>
      <c r="MZR131" s="77"/>
      <c r="MZS131" s="77"/>
      <c r="MZT131" s="77"/>
      <c r="MZU131" s="77"/>
      <c r="MZV131" s="77"/>
      <c r="MZW131" s="77"/>
      <c r="MZX131" s="77"/>
      <c r="MZY131" s="77"/>
      <c r="MZZ131" s="77"/>
      <c r="NAA131" s="77"/>
      <c r="NAB131" s="77"/>
      <c r="NAC131" s="77"/>
      <c r="NAD131" s="77"/>
      <c r="NAE131" s="77"/>
      <c r="NAF131" s="77"/>
      <c r="NAG131" s="77"/>
      <c r="NAH131" s="77"/>
      <c r="NAI131" s="77"/>
      <c r="NAJ131" s="77"/>
      <c r="NAK131" s="77"/>
      <c r="NAL131" s="77"/>
      <c r="NAM131" s="77"/>
      <c r="NAN131" s="77"/>
      <c r="NAO131" s="77"/>
      <c r="NAP131" s="77"/>
      <c r="NAQ131" s="77"/>
      <c r="NAR131" s="77"/>
      <c r="NAS131" s="77"/>
      <c r="NAT131" s="77"/>
      <c r="NAU131" s="77"/>
      <c r="NAV131" s="77"/>
      <c r="NAW131" s="77"/>
      <c r="NAX131" s="77"/>
      <c r="NAY131" s="77"/>
      <c r="NAZ131" s="77"/>
      <c r="NBA131" s="77"/>
      <c r="NBB131" s="77"/>
      <c r="NBC131" s="77"/>
      <c r="NBD131" s="77"/>
      <c r="NBE131" s="77"/>
      <c r="NBF131" s="77"/>
      <c r="NBG131" s="77"/>
      <c r="NBH131" s="77"/>
      <c r="NBI131" s="77"/>
      <c r="NBJ131" s="77"/>
      <c r="NBK131" s="77"/>
      <c r="NBL131" s="77"/>
      <c r="NBM131" s="77"/>
      <c r="NBN131" s="77"/>
      <c r="NBO131" s="77"/>
      <c r="NBP131" s="77"/>
      <c r="NBQ131" s="77"/>
      <c r="NBR131" s="77"/>
      <c r="NBS131" s="77"/>
      <c r="NBT131" s="77"/>
      <c r="NBU131" s="77"/>
      <c r="NBV131" s="77"/>
      <c r="NBW131" s="77"/>
      <c r="NBX131" s="77"/>
      <c r="NBY131" s="77"/>
      <c r="NBZ131" s="77"/>
      <c r="NCA131" s="77"/>
      <c r="NCB131" s="77"/>
      <c r="NCC131" s="77"/>
      <c r="NCD131" s="77"/>
      <c r="NCE131" s="77"/>
      <c r="NCF131" s="77"/>
      <c r="NCG131" s="77"/>
      <c r="NCH131" s="77"/>
      <c r="NCI131" s="77"/>
      <c r="NCJ131" s="77"/>
      <c r="NCK131" s="77"/>
      <c r="NCL131" s="77"/>
      <c r="NCM131" s="77"/>
      <c r="NCN131" s="77"/>
      <c r="NCO131" s="77"/>
      <c r="NCP131" s="77"/>
      <c r="NCQ131" s="77"/>
      <c r="NCR131" s="77"/>
      <c r="NCS131" s="77"/>
      <c r="NCT131" s="77"/>
      <c r="NCU131" s="77"/>
      <c r="NCV131" s="77"/>
      <c r="NCW131" s="77"/>
      <c r="NCX131" s="77"/>
      <c r="NCY131" s="77"/>
      <c r="NCZ131" s="77"/>
      <c r="NDA131" s="77"/>
      <c r="NDB131" s="77"/>
      <c r="NDC131" s="77"/>
      <c r="NDD131" s="77"/>
      <c r="NDE131" s="77"/>
      <c r="NDF131" s="77"/>
      <c r="NDG131" s="77"/>
      <c r="NDH131" s="77"/>
      <c r="NDI131" s="77"/>
      <c r="NDJ131" s="77"/>
      <c r="NDK131" s="77"/>
      <c r="NDL131" s="77"/>
      <c r="NDM131" s="77"/>
      <c r="NDN131" s="77"/>
      <c r="NDO131" s="77"/>
      <c r="NDP131" s="77"/>
      <c r="NDQ131" s="77"/>
      <c r="NDR131" s="77"/>
      <c r="NDS131" s="77"/>
      <c r="NDT131" s="77"/>
      <c r="NDU131" s="77"/>
      <c r="NDV131" s="77"/>
      <c r="NDW131" s="77"/>
      <c r="NDX131" s="77"/>
      <c r="NDY131" s="77"/>
      <c r="NDZ131" s="77"/>
      <c r="NEA131" s="77"/>
      <c r="NEB131" s="77"/>
      <c r="NEC131" s="77"/>
      <c r="NED131" s="77"/>
      <c r="NEE131" s="77"/>
      <c r="NEF131" s="77"/>
      <c r="NEG131" s="77"/>
      <c r="NEH131" s="77"/>
      <c r="NEI131" s="77"/>
      <c r="NEJ131" s="77"/>
      <c r="NEK131" s="77"/>
      <c r="NEL131" s="77"/>
      <c r="NEM131" s="77"/>
      <c r="NEN131" s="77"/>
      <c r="NEO131" s="77"/>
      <c r="NEP131" s="77"/>
      <c r="NEQ131" s="77"/>
      <c r="NER131" s="77"/>
      <c r="NES131" s="77"/>
      <c r="NET131" s="77"/>
      <c r="NEU131" s="77"/>
      <c r="NEV131" s="77"/>
      <c r="NEW131" s="77"/>
      <c r="NEX131" s="77"/>
      <c r="NEY131" s="77"/>
      <c r="NEZ131" s="77"/>
      <c r="NFA131" s="77"/>
      <c r="NFB131" s="77"/>
      <c r="NFC131" s="77"/>
      <c r="NFD131" s="77"/>
      <c r="NFE131" s="77"/>
      <c r="NFF131" s="77"/>
      <c r="NFG131" s="77"/>
      <c r="NFH131" s="77"/>
      <c r="NFI131" s="77"/>
      <c r="NFJ131" s="77"/>
      <c r="NFK131" s="77"/>
      <c r="NFL131" s="77"/>
      <c r="NFM131" s="77"/>
      <c r="NFN131" s="77"/>
      <c r="NFO131" s="77"/>
      <c r="NFP131" s="77"/>
      <c r="NFQ131" s="77"/>
      <c r="NFR131" s="77"/>
      <c r="NFS131" s="77"/>
      <c r="NFT131" s="77"/>
      <c r="NFU131" s="77"/>
      <c r="NFV131" s="77"/>
      <c r="NFW131" s="77"/>
      <c r="NFX131" s="77"/>
      <c r="NFY131" s="77"/>
      <c r="NFZ131" s="77"/>
      <c r="NGA131" s="77"/>
      <c r="NGB131" s="77"/>
      <c r="NGC131" s="77"/>
      <c r="NGD131" s="77"/>
      <c r="NGE131" s="77"/>
      <c r="NGF131" s="77"/>
      <c r="NGG131" s="77"/>
      <c r="NGH131" s="77"/>
      <c r="NGI131" s="77"/>
      <c r="NGJ131" s="77"/>
      <c r="NGK131" s="77"/>
      <c r="NGL131" s="77"/>
      <c r="NGM131" s="77"/>
      <c r="NGN131" s="77"/>
      <c r="NGO131" s="77"/>
      <c r="NGP131" s="77"/>
      <c r="NGQ131" s="77"/>
      <c r="NGR131" s="77"/>
      <c r="NGS131" s="77"/>
      <c r="NGT131" s="77"/>
      <c r="NGU131" s="77"/>
      <c r="NGV131" s="77"/>
      <c r="NGW131" s="77"/>
      <c r="NGX131" s="77"/>
      <c r="NGY131" s="77"/>
      <c r="NGZ131" s="77"/>
      <c r="NHA131" s="77"/>
      <c r="NHB131" s="77"/>
      <c r="NHC131" s="77"/>
      <c r="NHD131" s="77"/>
      <c r="NHE131" s="77"/>
      <c r="NHF131" s="77"/>
      <c r="NHG131" s="77"/>
      <c r="NHH131" s="77"/>
      <c r="NHI131" s="77"/>
      <c r="NHJ131" s="77"/>
      <c r="NHK131" s="77"/>
      <c r="NHL131" s="77"/>
      <c r="NHM131" s="77"/>
      <c r="NHN131" s="77"/>
      <c r="NHO131" s="77"/>
      <c r="NHP131" s="77"/>
      <c r="NHQ131" s="77"/>
      <c r="NHR131" s="77"/>
      <c r="NHS131" s="77"/>
      <c r="NHT131" s="77"/>
      <c r="NHU131" s="77"/>
      <c r="NHV131" s="77"/>
      <c r="NHW131" s="77"/>
      <c r="NHX131" s="77"/>
      <c r="NHY131" s="77"/>
      <c r="NHZ131" s="77"/>
      <c r="NIA131" s="77"/>
      <c r="NIB131" s="77"/>
      <c r="NIC131" s="77"/>
      <c r="NID131" s="77"/>
      <c r="NIE131" s="77"/>
      <c r="NIF131" s="77"/>
      <c r="NIG131" s="77"/>
      <c r="NIH131" s="77"/>
      <c r="NII131" s="77"/>
      <c r="NIJ131" s="77"/>
      <c r="NIK131" s="77"/>
      <c r="NIL131" s="77"/>
      <c r="NIM131" s="77"/>
      <c r="NIN131" s="77"/>
      <c r="NIO131" s="77"/>
      <c r="NIP131" s="77"/>
      <c r="NIQ131" s="77"/>
      <c r="NIR131" s="77"/>
      <c r="NIS131" s="77"/>
      <c r="NIT131" s="77"/>
      <c r="NIU131" s="77"/>
      <c r="NIV131" s="77"/>
      <c r="NIW131" s="77"/>
      <c r="NIX131" s="77"/>
      <c r="NIY131" s="77"/>
      <c r="NIZ131" s="77"/>
      <c r="NJA131" s="77"/>
      <c r="NJB131" s="77"/>
      <c r="NJC131" s="77"/>
      <c r="NJD131" s="77"/>
      <c r="NJE131" s="77"/>
      <c r="NJF131" s="77"/>
      <c r="NJG131" s="77"/>
      <c r="NJH131" s="77"/>
      <c r="NJI131" s="77"/>
      <c r="NJJ131" s="77"/>
      <c r="NJK131" s="77"/>
      <c r="NJL131" s="77"/>
      <c r="NJM131" s="77"/>
      <c r="NJN131" s="77"/>
      <c r="NJO131" s="77"/>
      <c r="NJP131" s="77"/>
      <c r="NJQ131" s="77"/>
      <c r="NJR131" s="77"/>
      <c r="NJS131" s="77"/>
      <c r="NJT131" s="77"/>
      <c r="NJU131" s="77"/>
      <c r="NJV131" s="77"/>
      <c r="NJW131" s="77"/>
      <c r="NJX131" s="77"/>
      <c r="NJY131" s="77"/>
      <c r="NJZ131" s="77"/>
      <c r="NKA131" s="77"/>
      <c r="NKB131" s="77"/>
      <c r="NKC131" s="77"/>
      <c r="NKD131" s="77"/>
      <c r="NKE131" s="77"/>
      <c r="NKF131" s="77"/>
      <c r="NKG131" s="77"/>
      <c r="NKH131" s="77"/>
      <c r="NKI131" s="77"/>
      <c r="NKJ131" s="77"/>
      <c r="NKK131" s="77"/>
      <c r="NKL131" s="77"/>
      <c r="NKM131" s="77"/>
      <c r="NKN131" s="77"/>
      <c r="NKO131" s="77"/>
      <c r="NKP131" s="77"/>
      <c r="NKQ131" s="77"/>
      <c r="NKR131" s="77"/>
      <c r="NKS131" s="77"/>
      <c r="NKT131" s="77"/>
      <c r="NKU131" s="77"/>
      <c r="NKV131" s="77"/>
      <c r="NKW131" s="77"/>
      <c r="NKX131" s="77"/>
      <c r="NKY131" s="77"/>
      <c r="NKZ131" s="77"/>
      <c r="NLA131" s="77"/>
      <c r="NLB131" s="77"/>
      <c r="NLC131" s="77"/>
      <c r="NLD131" s="77"/>
      <c r="NLE131" s="77"/>
      <c r="NLF131" s="77"/>
      <c r="NLG131" s="77"/>
      <c r="NLH131" s="77"/>
      <c r="NLI131" s="77"/>
      <c r="NLJ131" s="77"/>
      <c r="NLK131" s="77"/>
      <c r="NLL131" s="77"/>
      <c r="NLM131" s="77"/>
      <c r="NLN131" s="77"/>
      <c r="NLO131" s="77"/>
      <c r="NLP131" s="77"/>
      <c r="NLQ131" s="77"/>
      <c r="NLR131" s="77"/>
      <c r="NLS131" s="77"/>
      <c r="NLT131" s="77"/>
      <c r="NLU131" s="77"/>
      <c r="NLV131" s="77"/>
      <c r="NLW131" s="77"/>
      <c r="NLX131" s="77"/>
      <c r="NLY131" s="77"/>
      <c r="NLZ131" s="77"/>
      <c r="NMA131" s="77"/>
      <c r="NMB131" s="77"/>
      <c r="NMC131" s="77"/>
      <c r="NMD131" s="77"/>
      <c r="NME131" s="77"/>
      <c r="NMF131" s="77"/>
      <c r="NMG131" s="77"/>
      <c r="NMH131" s="77"/>
      <c r="NMI131" s="77"/>
      <c r="NMJ131" s="77"/>
      <c r="NMK131" s="77"/>
      <c r="NML131" s="77"/>
      <c r="NMM131" s="77"/>
      <c r="NMN131" s="77"/>
      <c r="NMO131" s="77"/>
      <c r="NMP131" s="77"/>
      <c r="NMQ131" s="77"/>
      <c r="NMR131" s="77"/>
      <c r="NMS131" s="77"/>
      <c r="NMT131" s="77"/>
      <c r="NMU131" s="77"/>
      <c r="NMV131" s="77"/>
      <c r="NMW131" s="77"/>
      <c r="NMX131" s="77"/>
      <c r="NMY131" s="77"/>
      <c r="NMZ131" s="77"/>
      <c r="NNA131" s="77"/>
      <c r="NNB131" s="77"/>
      <c r="NNC131" s="77"/>
      <c r="NND131" s="77"/>
      <c r="NNE131" s="77"/>
      <c r="NNF131" s="77"/>
      <c r="NNG131" s="77"/>
      <c r="NNH131" s="77"/>
      <c r="NNI131" s="77"/>
      <c r="NNJ131" s="77"/>
      <c r="NNK131" s="77"/>
      <c r="NNL131" s="77"/>
      <c r="NNM131" s="77"/>
      <c r="NNN131" s="77"/>
      <c r="NNO131" s="77"/>
      <c r="NNP131" s="77"/>
      <c r="NNQ131" s="77"/>
      <c r="NNR131" s="77"/>
      <c r="NNS131" s="77"/>
      <c r="NNT131" s="77"/>
      <c r="NNU131" s="77"/>
      <c r="NNV131" s="77"/>
      <c r="NNW131" s="77"/>
      <c r="NNX131" s="77"/>
      <c r="NNY131" s="77"/>
      <c r="NNZ131" s="77"/>
      <c r="NOA131" s="77"/>
      <c r="NOB131" s="77"/>
      <c r="NOC131" s="77"/>
      <c r="NOD131" s="77"/>
      <c r="NOE131" s="77"/>
      <c r="NOF131" s="77"/>
      <c r="NOG131" s="77"/>
      <c r="NOH131" s="77"/>
      <c r="NOI131" s="77"/>
      <c r="NOJ131" s="77"/>
      <c r="NOK131" s="77"/>
      <c r="NOL131" s="77"/>
      <c r="NOM131" s="77"/>
      <c r="NON131" s="77"/>
      <c r="NOO131" s="77"/>
      <c r="NOP131" s="77"/>
      <c r="NOQ131" s="77"/>
      <c r="NOR131" s="77"/>
      <c r="NOS131" s="77"/>
      <c r="NOT131" s="77"/>
      <c r="NOU131" s="77"/>
      <c r="NOV131" s="77"/>
      <c r="NOW131" s="77"/>
      <c r="NOX131" s="77"/>
      <c r="NOY131" s="77"/>
      <c r="NOZ131" s="77"/>
      <c r="NPA131" s="77"/>
      <c r="NPB131" s="77"/>
      <c r="NPC131" s="77"/>
      <c r="NPD131" s="77"/>
      <c r="NPE131" s="77"/>
      <c r="NPF131" s="77"/>
      <c r="NPG131" s="77"/>
      <c r="NPH131" s="77"/>
      <c r="NPI131" s="77"/>
      <c r="NPJ131" s="77"/>
      <c r="NPK131" s="77"/>
      <c r="NPL131" s="77"/>
      <c r="NPM131" s="77"/>
      <c r="NPN131" s="77"/>
      <c r="NPO131" s="77"/>
      <c r="NPP131" s="77"/>
      <c r="NPQ131" s="77"/>
      <c r="NPR131" s="77"/>
      <c r="NPS131" s="77"/>
      <c r="NPT131" s="77"/>
      <c r="NPU131" s="77"/>
      <c r="NPV131" s="77"/>
      <c r="NPW131" s="77"/>
      <c r="NPX131" s="77"/>
      <c r="NPY131" s="77"/>
      <c r="NPZ131" s="77"/>
      <c r="NQA131" s="77"/>
      <c r="NQB131" s="77"/>
      <c r="NQC131" s="77"/>
      <c r="NQD131" s="77"/>
      <c r="NQE131" s="77"/>
      <c r="NQF131" s="77"/>
      <c r="NQG131" s="77"/>
      <c r="NQH131" s="77"/>
      <c r="NQI131" s="77"/>
      <c r="NQJ131" s="77"/>
      <c r="NQK131" s="77"/>
      <c r="NQL131" s="77"/>
      <c r="NQM131" s="77"/>
      <c r="NQN131" s="77"/>
      <c r="NQO131" s="77"/>
      <c r="NQP131" s="77"/>
      <c r="NQQ131" s="77"/>
      <c r="NQR131" s="77"/>
      <c r="NQS131" s="77"/>
      <c r="NQT131" s="77"/>
      <c r="NQU131" s="77"/>
      <c r="NQV131" s="77"/>
      <c r="NQW131" s="77"/>
      <c r="NQX131" s="77"/>
      <c r="NQY131" s="77"/>
      <c r="NQZ131" s="77"/>
      <c r="NRA131" s="77"/>
      <c r="NRB131" s="77"/>
      <c r="NRC131" s="77"/>
      <c r="NRD131" s="77"/>
      <c r="NRE131" s="77"/>
      <c r="NRF131" s="77"/>
      <c r="NRG131" s="77"/>
      <c r="NRH131" s="77"/>
      <c r="NRI131" s="77"/>
      <c r="NRJ131" s="77"/>
      <c r="NRK131" s="77"/>
      <c r="NRL131" s="77"/>
      <c r="NRM131" s="77"/>
      <c r="NRN131" s="77"/>
      <c r="NRO131" s="77"/>
      <c r="NRP131" s="77"/>
      <c r="NRQ131" s="77"/>
      <c r="NRR131" s="77"/>
      <c r="NRS131" s="77"/>
      <c r="NRT131" s="77"/>
      <c r="NRU131" s="77"/>
      <c r="NRV131" s="77"/>
      <c r="NRW131" s="77"/>
      <c r="NRX131" s="77"/>
      <c r="NRY131" s="77"/>
      <c r="NRZ131" s="77"/>
      <c r="NSA131" s="77"/>
      <c r="NSB131" s="77"/>
      <c r="NSC131" s="77"/>
      <c r="NSD131" s="77"/>
      <c r="NSE131" s="77"/>
      <c r="NSF131" s="77"/>
      <c r="NSG131" s="77"/>
      <c r="NSH131" s="77"/>
      <c r="NSI131" s="77"/>
      <c r="NSJ131" s="77"/>
      <c r="NSK131" s="77"/>
      <c r="NSL131" s="77"/>
      <c r="NSM131" s="77"/>
      <c r="NSN131" s="77"/>
      <c r="NSO131" s="77"/>
      <c r="NSP131" s="77"/>
      <c r="NSQ131" s="77"/>
      <c r="NSR131" s="77"/>
      <c r="NSS131" s="77"/>
      <c r="NST131" s="77"/>
      <c r="NSU131" s="77"/>
      <c r="NSV131" s="77"/>
      <c r="NSW131" s="77"/>
      <c r="NSX131" s="77"/>
      <c r="NSY131" s="77"/>
      <c r="NSZ131" s="77"/>
      <c r="NTA131" s="77"/>
      <c r="NTB131" s="77"/>
      <c r="NTC131" s="77"/>
      <c r="NTD131" s="77"/>
      <c r="NTE131" s="77"/>
      <c r="NTF131" s="77"/>
      <c r="NTG131" s="77"/>
      <c r="NTH131" s="77"/>
      <c r="NTI131" s="77"/>
      <c r="NTJ131" s="77"/>
      <c r="NTK131" s="77"/>
      <c r="NTL131" s="77"/>
      <c r="NTM131" s="77"/>
      <c r="NTN131" s="77"/>
      <c r="NTO131" s="77"/>
      <c r="NTP131" s="77"/>
      <c r="NTQ131" s="77"/>
      <c r="NTR131" s="77"/>
      <c r="NTS131" s="77"/>
      <c r="NTT131" s="77"/>
      <c r="NTU131" s="77"/>
      <c r="NTV131" s="77"/>
      <c r="NTW131" s="77"/>
      <c r="NTX131" s="77"/>
      <c r="NTY131" s="77"/>
      <c r="NTZ131" s="77"/>
      <c r="NUA131" s="77"/>
      <c r="NUB131" s="77"/>
      <c r="NUC131" s="77"/>
      <c r="NUD131" s="77"/>
      <c r="NUE131" s="77"/>
      <c r="NUF131" s="77"/>
      <c r="NUG131" s="77"/>
      <c r="NUH131" s="77"/>
      <c r="NUI131" s="77"/>
      <c r="NUJ131" s="77"/>
      <c r="NUK131" s="77"/>
      <c r="NUL131" s="77"/>
      <c r="NUM131" s="77"/>
      <c r="NUN131" s="77"/>
      <c r="NUO131" s="77"/>
      <c r="NUP131" s="77"/>
      <c r="NUQ131" s="77"/>
      <c r="NUR131" s="77"/>
      <c r="NUS131" s="77"/>
      <c r="NUT131" s="77"/>
      <c r="NUU131" s="77"/>
      <c r="NUV131" s="77"/>
      <c r="NUW131" s="77"/>
      <c r="NUX131" s="77"/>
      <c r="NUY131" s="77"/>
      <c r="NUZ131" s="77"/>
      <c r="NVA131" s="77"/>
      <c r="NVB131" s="77"/>
      <c r="NVC131" s="77"/>
      <c r="NVD131" s="77"/>
      <c r="NVE131" s="77"/>
      <c r="NVF131" s="77"/>
      <c r="NVG131" s="77"/>
      <c r="NVH131" s="77"/>
      <c r="NVI131" s="77"/>
      <c r="NVJ131" s="77"/>
      <c r="NVK131" s="77"/>
      <c r="NVL131" s="77"/>
      <c r="NVM131" s="77"/>
      <c r="NVN131" s="77"/>
      <c r="NVO131" s="77"/>
      <c r="NVP131" s="77"/>
      <c r="NVQ131" s="77"/>
      <c r="NVR131" s="77"/>
      <c r="NVS131" s="77"/>
      <c r="NVT131" s="77"/>
      <c r="NVU131" s="77"/>
      <c r="NVV131" s="77"/>
      <c r="NVW131" s="77"/>
      <c r="NVX131" s="77"/>
      <c r="NVY131" s="77"/>
      <c r="NVZ131" s="77"/>
      <c r="NWA131" s="77"/>
      <c r="NWB131" s="77"/>
      <c r="NWC131" s="77"/>
      <c r="NWD131" s="77"/>
      <c r="NWE131" s="77"/>
      <c r="NWF131" s="77"/>
      <c r="NWG131" s="77"/>
      <c r="NWH131" s="77"/>
      <c r="NWI131" s="77"/>
      <c r="NWJ131" s="77"/>
      <c r="NWK131" s="77"/>
      <c r="NWL131" s="77"/>
      <c r="NWM131" s="77"/>
      <c r="NWN131" s="77"/>
      <c r="NWO131" s="77"/>
      <c r="NWP131" s="77"/>
      <c r="NWQ131" s="77"/>
      <c r="NWR131" s="77"/>
      <c r="NWS131" s="77"/>
      <c r="NWT131" s="77"/>
      <c r="NWU131" s="77"/>
      <c r="NWV131" s="77"/>
      <c r="NWW131" s="77"/>
      <c r="NWX131" s="77"/>
      <c r="NWY131" s="77"/>
      <c r="NWZ131" s="77"/>
      <c r="NXA131" s="77"/>
      <c r="NXB131" s="77"/>
      <c r="NXC131" s="77"/>
      <c r="NXD131" s="77"/>
      <c r="NXE131" s="77"/>
      <c r="NXF131" s="77"/>
      <c r="NXG131" s="77"/>
      <c r="NXH131" s="77"/>
      <c r="NXI131" s="77"/>
      <c r="NXJ131" s="77"/>
      <c r="NXK131" s="77"/>
      <c r="NXL131" s="77"/>
      <c r="NXM131" s="77"/>
      <c r="NXN131" s="77"/>
      <c r="NXO131" s="77"/>
      <c r="NXP131" s="77"/>
      <c r="NXQ131" s="77"/>
      <c r="NXR131" s="77"/>
      <c r="NXS131" s="77"/>
      <c r="NXT131" s="77"/>
      <c r="NXU131" s="77"/>
      <c r="NXV131" s="77"/>
      <c r="NXW131" s="77"/>
      <c r="NXX131" s="77"/>
      <c r="NXY131" s="77"/>
      <c r="NXZ131" s="77"/>
      <c r="NYA131" s="77"/>
      <c r="NYB131" s="77"/>
      <c r="NYC131" s="77"/>
      <c r="NYD131" s="77"/>
      <c r="NYE131" s="77"/>
      <c r="NYF131" s="77"/>
      <c r="NYG131" s="77"/>
      <c r="NYH131" s="77"/>
      <c r="NYI131" s="77"/>
      <c r="NYJ131" s="77"/>
      <c r="NYK131" s="77"/>
      <c r="NYL131" s="77"/>
      <c r="NYM131" s="77"/>
      <c r="NYN131" s="77"/>
      <c r="NYO131" s="77"/>
      <c r="NYP131" s="77"/>
      <c r="NYQ131" s="77"/>
      <c r="NYR131" s="77"/>
      <c r="NYS131" s="77"/>
      <c r="NYT131" s="77"/>
      <c r="NYU131" s="77"/>
      <c r="NYV131" s="77"/>
      <c r="NYW131" s="77"/>
      <c r="NYX131" s="77"/>
      <c r="NYY131" s="77"/>
      <c r="NYZ131" s="77"/>
      <c r="NZA131" s="77"/>
      <c r="NZB131" s="77"/>
      <c r="NZC131" s="77"/>
      <c r="NZD131" s="77"/>
      <c r="NZE131" s="77"/>
      <c r="NZF131" s="77"/>
      <c r="NZG131" s="77"/>
      <c r="NZH131" s="77"/>
      <c r="NZI131" s="77"/>
      <c r="NZJ131" s="77"/>
      <c r="NZK131" s="77"/>
      <c r="NZL131" s="77"/>
      <c r="NZM131" s="77"/>
      <c r="NZN131" s="77"/>
      <c r="NZO131" s="77"/>
      <c r="NZP131" s="77"/>
      <c r="NZQ131" s="77"/>
      <c r="NZR131" s="77"/>
      <c r="NZS131" s="77"/>
      <c r="NZT131" s="77"/>
      <c r="NZU131" s="77"/>
      <c r="NZV131" s="77"/>
      <c r="NZW131" s="77"/>
      <c r="NZX131" s="77"/>
      <c r="NZY131" s="77"/>
      <c r="NZZ131" s="77"/>
      <c r="OAA131" s="77"/>
      <c r="OAB131" s="77"/>
      <c r="OAC131" s="77"/>
      <c r="OAD131" s="77"/>
      <c r="OAE131" s="77"/>
      <c r="OAF131" s="77"/>
      <c r="OAG131" s="77"/>
      <c r="OAH131" s="77"/>
      <c r="OAI131" s="77"/>
      <c r="OAJ131" s="77"/>
      <c r="OAK131" s="77"/>
      <c r="OAL131" s="77"/>
      <c r="OAM131" s="77"/>
      <c r="OAN131" s="77"/>
      <c r="OAO131" s="77"/>
      <c r="OAP131" s="77"/>
      <c r="OAQ131" s="77"/>
      <c r="OAR131" s="77"/>
      <c r="OAS131" s="77"/>
      <c r="OAT131" s="77"/>
      <c r="OAU131" s="77"/>
      <c r="OAV131" s="77"/>
      <c r="OAW131" s="77"/>
      <c r="OAX131" s="77"/>
      <c r="OAY131" s="77"/>
      <c r="OAZ131" s="77"/>
      <c r="OBA131" s="77"/>
      <c r="OBB131" s="77"/>
      <c r="OBC131" s="77"/>
      <c r="OBD131" s="77"/>
      <c r="OBE131" s="77"/>
      <c r="OBF131" s="77"/>
      <c r="OBG131" s="77"/>
      <c r="OBH131" s="77"/>
      <c r="OBI131" s="77"/>
      <c r="OBJ131" s="77"/>
      <c r="OBK131" s="77"/>
      <c r="OBL131" s="77"/>
      <c r="OBM131" s="77"/>
      <c r="OBN131" s="77"/>
      <c r="OBO131" s="77"/>
      <c r="OBP131" s="77"/>
      <c r="OBQ131" s="77"/>
      <c r="OBR131" s="77"/>
      <c r="OBS131" s="77"/>
      <c r="OBT131" s="77"/>
      <c r="OBU131" s="77"/>
      <c r="OBV131" s="77"/>
      <c r="OBW131" s="77"/>
      <c r="OBX131" s="77"/>
      <c r="OBY131" s="77"/>
      <c r="OBZ131" s="77"/>
      <c r="OCA131" s="77"/>
      <c r="OCB131" s="77"/>
      <c r="OCC131" s="77"/>
      <c r="OCD131" s="77"/>
      <c r="OCE131" s="77"/>
      <c r="OCF131" s="77"/>
      <c r="OCG131" s="77"/>
      <c r="OCH131" s="77"/>
      <c r="OCI131" s="77"/>
      <c r="OCJ131" s="77"/>
      <c r="OCK131" s="77"/>
      <c r="OCL131" s="77"/>
      <c r="OCM131" s="77"/>
      <c r="OCN131" s="77"/>
      <c r="OCO131" s="77"/>
      <c r="OCP131" s="77"/>
      <c r="OCQ131" s="77"/>
      <c r="OCR131" s="77"/>
      <c r="OCS131" s="77"/>
      <c r="OCT131" s="77"/>
      <c r="OCU131" s="77"/>
      <c r="OCV131" s="77"/>
      <c r="OCW131" s="77"/>
      <c r="OCX131" s="77"/>
      <c r="OCY131" s="77"/>
      <c r="OCZ131" s="77"/>
      <c r="ODA131" s="77"/>
      <c r="ODB131" s="77"/>
      <c r="ODC131" s="77"/>
      <c r="ODD131" s="77"/>
      <c r="ODE131" s="77"/>
      <c r="ODF131" s="77"/>
      <c r="ODG131" s="77"/>
      <c r="ODH131" s="77"/>
      <c r="ODI131" s="77"/>
      <c r="ODJ131" s="77"/>
      <c r="ODK131" s="77"/>
      <c r="ODL131" s="77"/>
      <c r="ODM131" s="77"/>
      <c r="ODN131" s="77"/>
      <c r="ODO131" s="77"/>
      <c r="ODP131" s="77"/>
      <c r="ODQ131" s="77"/>
      <c r="ODR131" s="77"/>
      <c r="ODS131" s="77"/>
      <c r="ODT131" s="77"/>
      <c r="ODU131" s="77"/>
      <c r="ODV131" s="77"/>
      <c r="ODW131" s="77"/>
      <c r="ODX131" s="77"/>
      <c r="ODY131" s="77"/>
      <c r="ODZ131" s="77"/>
      <c r="OEA131" s="77"/>
      <c r="OEB131" s="77"/>
      <c r="OEC131" s="77"/>
      <c r="OED131" s="77"/>
      <c r="OEE131" s="77"/>
      <c r="OEF131" s="77"/>
      <c r="OEG131" s="77"/>
      <c r="OEH131" s="77"/>
      <c r="OEI131" s="77"/>
      <c r="OEJ131" s="77"/>
      <c r="OEK131" s="77"/>
      <c r="OEL131" s="77"/>
      <c r="OEM131" s="77"/>
      <c r="OEN131" s="77"/>
      <c r="OEO131" s="77"/>
      <c r="OEP131" s="77"/>
      <c r="OEQ131" s="77"/>
      <c r="OER131" s="77"/>
      <c r="OES131" s="77"/>
      <c r="OET131" s="77"/>
      <c r="OEU131" s="77"/>
      <c r="OEV131" s="77"/>
      <c r="OEW131" s="77"/>
      <c r="OEX131" s="77"/>
      <c r="OEY131" s="77"/>
      <c r="OEZ131" s="77"/>
      <c r="OFA131" s="77"/>
      <c r="OFB131" s="77"/>
      <c r="OFC131" s="77"/>
      <c r="OFD131" s="77"/>
      <c r="OFE131" s="77"/>
      <c r="OFF131" s="77"/>
      <c r="OFG131" s="77"/>
      <c r="OFH131" s="77"/>
      <c r="OFI131" s="77"/>
      <c r="OFJ131" s="77"/>
      <c r="OFK131" s="77"/>
      <c r="OFL131" s="77"/>
      <c r="OFM131" s="77"/>
      <c r="OFN131" s="77"/>
      <c r="OFO131" s="77"/>
      <c r="OFP131" s="77"/>
      <c r="OFQ131" s="77"/>
      <c r="OFR131" s="77"/>
      <c r="OFS131" s="77"/>
      <c r="OFT131" s="77"/>
      <c r="OFU131" s="77"/>
      <c r="OFV131" s="77"/>
      <c r="OFW131" s="77"/>
      <c r="OFX131" s="77"/>
      <c r="OFY131" s="77"/>
      <c r="OFZ131" s="77"/>
      <c r="OGA131" s="77"/>
      <c r="OGB131" s="77"/>
      <c r="OGC131" s="77"/>
      <c r="OGD131" s="77"/>
      <c r="OGE131" s="77"/>
      <c r="OGF131" s="77"/>
      <c r="OGG131" s="77"/>
      <c r="OGH131" s="77"/>
      <c r="OGI131" s="77"/>
      <c r="OGJ131" s="77"/>
      <c r="OGK131" s="77"/>
      <c r="OGL131" s="77"/>
      <c r="OGM131" s="77"/>
      <c r="OGN131" s="77"/>
      <c r="OGO131" s="77"/>
      <c r="OGP131" s="77"/>
      <c r="OGQ131" s="77"/>
      <c r="OGR131" s="77"/>
      <c r="OGS131" s="77"/>
      <c r="OGT131" s="77"/>
      <c r="OGU131" s="77"/>
      <c r="OGV131" s="77"/>
      <c r="OGW131" s="77"/>
      <c r="OGX131" s="77"/>
      <c r="OGY131" s="77"/>
      <c r="OGZ131" s="77"/>
      <c r="OHA131" s="77"/>
      <c r="OHB131" s="77"/>
      <c r="OHC131" s="77"/>
      <c r="OHD131" s="77"/>
      <c r="OHE131" s="77"/>
      <c r="OHF131" s="77"/>
      <c r="OHG131" s="77"/>
      <c r="OHH131" s="77"/>
      <c r="OHI131" s="77"/>
      <c r="OHJ131" s="77"/>
      <c r="OHK131" s="77"/>
      <c r="OHL131" s="77"/>
      <c r="OHM131" s="77"/>
      <c r="OHN131" s="77"/>
      <c r="OHO131" s="77"/>
      <c r="OHP131" s="77"/>
      <c r="OHQ131" s="77"/>
      <c r="OHR131" s="77"/>
      <c r="OHS131" s="77"/>
      <c r="OHT131" s="77"/>
      <c r="OHU131" s="77"/>
      <c r="OHV131" s="77"/>
      <c r="OHW131" s="77"/>
      <c r="OHX131" s="77"/>
      <c r="OHY131" s="77"/>
      <c r="OHZ131" s="77"/>
      <c r="OIA131" s="77"/>
      <c r="OIB131" s="77"/>
      <c r="OIC131" s="77"/>
      <c r="OID131" s="77"/>
      <c r="OIE131" s="77"/>
      <c r="OIF131" s="77"/>
      <c r="OIG131" s="77"/>
      <c r="OIH131" s="77"/>
      <c r="OII131" s="77"/>
      <c r="OIJ131" s="77"/>
      <c r="OIK131" s="77"/>
      <c r="OIL131" s="77"/>
      <c r="OIM131" s="77"/>
      <c r="OIN131" s="77"/>
      <c r="OIO131" s="77"/>
      <c r="OIP131" s="77"/>
      <c r="OIQ131" s="77"/>
      <c r="OIR131" s="77"/>
      <c r="OIS131" s="77"/>
      <c r="OIT131" s="77"/>
      <c r="OIU131" s="77"/>
      <c r="OIV131" s="77"/>
      <c r="OIW131" s="77"/>
      <c r="OIX131" s="77"/>
      <c r="OIY131" s="77"/>
      <c r="OIZ131" s="77"/>
      <c r="OJA131" s="77"/>
      <c r="OJB131" s="77"/>
      <c r="OJC131" s="77"/>
      <c r="OJD131" s="77"/>
      <c r="OJE131" s="77"/>
      <c r="OJF131" s="77"/>
      <c r="OJG131" s="77"/>
      <c r="OJH131" s="77"/>
      <c r="OJI131" s="77"/>
      <c r="OJJ131" s="77"/>
      <c r="OJK131" s="77"/>
      <c r="OJL131" s="77"/>
      <c r="OJM131" s="77"/>
      <c r="OJN131" s="77"/>
      <c r="OJO131" s="77"/>
      <c r="OJP131" s="77"/>
      <c r="OJQ131" s="77"/>
      <c r="OJR131" s="77"/>
      <c r="OJS131" s="77"/>
      <c r="OJT131" s="77"/>
      <c r="OJU131" s="77"/>
      <c r="OJV131" s="77"/>
      <c r="OJW131" s="77"/>
      <c r="OJX131" s="77"/>
      <c r="OJY131" s="77"/>
      <c r="OJZ131" s="77"/>
      <c r="OKA131" s="77"/>
      <c r="OKB131" s="77"/>
      <c r="OKC131" s="77"/>
      <c r="OKD131" s="77"/>
      <c r="OKE131" s="77"/>
      <c r="OKF131" s="77"/>
      <c r="OKG131" s="77"/>
      <c r="OKH131" s="77"/>
      <c r="OKI131" s="77"/>
      <c r="OKJ131" s="77"/>
      <c r="OKK131" s="77"/>
      <c r="OKL131" s="77"/>
      <c r="OKM131" s="77"/>
      <c r="OKN131" s="77"/>
      <c r="OKO131" s="77"/>
      <c r="OKP131" s="77"/>
      <c r="OKQ131" s="77"/>
      <c r="OKR131" s="77"/>
      <c r="OKS131" s="77"/>
      <c r="OKT131" s="77"/>
      <c r="OKU131" s="77"/>
      <c r="OKV131" s="77"/>
      <c r="OKW131" s="77"/>
      <c r="OKX131" s="77"/>
      <c r="OKY131" s="77"/>
      <c r="OKZ131" s="77"/>
      <c r="OLA131" s="77"/>
      <c r="OLB131" s="77"/>
      <c r="OLC131" s="77"/>
      <c r="OLD131" s="77"/>
      <c r="OLE131" s="77"/>
      <c r="OLF131" s="77"/>
      <c r="OLG131" s="77"/>
      <c r="OLH131" s="77"/>
      <c r="OLI131" s="77"/>
      <c r="OLJ131" s="77"/>
      <c r="OLK131" s="77"/>
      <c r="OLL131" s="77"/>
      <c r="OLM131" s="77"/>
      <c r="OLN131" s="77"/>
      <c r="OLO131" s="77"/>
      <c r="OLP131" s="77"/>
      <c r="OLQ131" s="77"/>
      <c r="OLR131" s="77"/>
      <c r="OLS131" s="77"/>
      <c r="OLT131" s="77"/>
      <c r="OLU131" s="77"/>
      <c r="OLV131" s="77"/>
      <c r="OLW131" s="77"/>
      <c r="OLX131" s="77"/>
      <c r="OLY131" s="77"/>
      <c r="OLZ131" s="77"/>
      <c r="OMA131" s="77"/>
      <c r="OMB131" s="77"/>
      <c r="OMC131" s="77"/>
      <c r="OMD131" s="77"/>
      <c r="OME131" s="77"/>
      <c r="OMF131" s="77"/>
      <c r="OMG131" s="77"/>
      <c r="OMH131" s="77"/>
      <c r="OMI131" s="77"/>
      <c r="OMJ131" s="77"/>
      <c r="OMK131" s="77"/>
      <c r="OML131" s="77"/>
      <c r="OMM131" s="77"/>
      <c r="OMN131" s="77"/>
      <c r="OMO131" s="77"/>
      <c r="OMP131" s="77"/>
      <c r="OMQ131" s="77"/>
      <c r="OMR131" s="77"/>
      <c r="OMS131" s="77"/>
      <c r="OMT131" s="77"/>
      <c r="OMU131" s="77"/>
      <c r="OMV131" s="77"/>
      <c r="OMW131" s="77"/>
      <c r="OMX131" s="77"/>
      <c r="OMY131" s="77"/>
      <c r="OMZ131" s="77"/>
      <c r="ONA131" s="77"/>
      <c r="ONB131" s="77"/>
      <c r="ONC131" s="77"/>
      <c r="OND131" s="77"/>
      <c r="ONE131" s="77"/>
      <c r="ONF131" s="77"/>
      <c r="ONG131" s="77"/>
      <c r="ONH131" s="77"/>
      <c r="ONI131" s="77"/>
      <c r="ONJ131" s="77"/>
      <c r="ONK131" s="77"/>
      <c r="ONL131" s="77"/>
      <c r="ONM131" s="77"/>
      <c r="ONN131" s="77"/>
      <c r="ONO131" s="77"/>
      <c r="ONP131" s="77"/>
      <c r="ONQ131" s="77"/>
      <c r="ONR131" s="77"/>
      <c r="ONS131" s="77"/>
      <c r="ONT131" s="77"/>
      <c r="ONU131" s="77"/>
      <c r="ONV131" s="77"/>
      <c r="ONW131" s="77"/>
      <c r="ONX131" s="77"/>
      <c r="ONY131" s="77"/>
      <c r="ONZ131" s="77"/>
      <c r="OOA131" s="77"/>
      <c r="OOB131" s="77"/>
      <c r="OOC131" s="77"/>
      <c r="OOD131" s="77"/>
      <c r="OOE131" s="77"/>
      <c r="OOF131" s="77"/>
      <c r="OOG131" s="77"/>
      <c r="OOH131" s="77"/>
      <c r="OOI131" s="77"/>
      <c r="OOJ131" s="77"/>
      <c r="OOK131" s="77"/>
      <c r="OOL131" s="77"/>
      <c r="OOM131" s="77"/>
      <c r="OON131" s="77"/>
      <c r="OOO131" s="77"/>
      <c r="OOP131" s="77"/>
      <c r="OOQ131" s="77"/>
      <c r="OOR131" s="77"/>
      <c r="OOS131" s="77"/>
      <c r="OOT131" s="77"/>
      <c r="OOU131" s="77"/>
      <c r="OOV131" s="77"/>
      <c r="OOW131" s="77"/>
      <c r="OOX131" s="77"/>
      <c r="OOY131" s="77"/>
      <c r="OOZ131" s="77"/>
      <c r="OPA131" s="77"/>
      <c r="OPB131" s="77"/>
      <c r="OPC131" s="77"/>
      <c r="OPD131" s="77"/>
      <c r="OPE131" s="77"/>
      <c r="OPF131" s="77"/>
      <c r="OPG131" s="77"/>
      <c r="OPH131" s="77"/>
      <c r="OPI131" s="77"/>
      <c r="OPJ131" s="77"/>
      <c r="OPK131" s="77"/>
      <c r="OPL131" s="77"/>
      <c r="OPM131" s="77"/>
      <c r="OPN131" s="77"/>
      <c r="OPO131" s="77"/>
      <c r="OPP131" s="77"/>
      <c r="OPQ131" s="77"/>
      <c r="OPR131" s="77"/>
      <c r="OPS131" s="77"/>
      <c r="OPT131" s="77"/>
      <c r="OPU131" s="77"/>
      <c r="OPV131" s="77"/>
      <c r="OPW131" s="77"/>
      <c r="OPX131" s="77"/>
      <c r="OPY131" s="77"/>
      <c r="OPZ131" s="77"/>
      <c r="OQA131" s="77"/>
      <c r="OQB131" s="77"/>
      <c r="OQC131" s="77"/>
      <c r="OQD131" s="77"/>
      <c r="OQE131" s="77"/>
      <c r="OQF131" s="77"/>
      <c r="OQG131" s="77"/>
      <c r="OQH131" s="77"/>
      <c r="OQI131" s="77"/>
      <c r="OQJ131" s="77"/>
      <c r="OQK131" s="77"/>
      <c r="OQL131" s="77"/>
      <c r="OQM131" s="77"/>
      <c r="OQN131" s="77"/>
      <c r="OQO131" s="77"/>
      <c r="OQP131" s="77"/>
      <c r="OQQ131" s="77"/>
      <c r="OQR131" s="77"/>
      <c r="OQS131" s="77"/>
      <c r="OQT131" s="77"/>
      <c r="OQU131" s="77"/>
      <c r="OQV131" s="77"/>
      <c r="OQW131" s="77"/>
      <c r="OQX131" s="77"/>
      <c r="OQY131" s="77"/>
      <c r="OQZ131" s="77"/>
      <c r="ORA131" s="77"/>
      <c r="ORB131" s="77"/>
      <c r="ORC131" s="77"/>
      <c r="ORD131" s="77"/>
      <c r="ORE131" s="77"/>
      <c r="ORF131" s="77"/>
      <c r="ORG131" s="77"/>
      <c r="ORH131" s="77"/>
      <c r="ORI131" s="77"/>
      <c r="ORJ131" s="77"/>
      <c r="ORK131" s="77"/>
      <c r="ORL131" s="77"/>
      <c r="ORM131" s="77"/>
      <c r="ORN131" s="77"/>
      <c r="ORO131" s="77"/>
      <c r="ORP131" s="77"/>
      <c r="ORQ131" s="77"/>
      <c r="ORR131" s="77"/>
      <c r="ORS131" s="77"/>
      <c r="ORT131" s="77"/>
      <c r="ORU131" s="77"/>
      <c r="ORV131" s="77"/>
      <c r="ORW131" s="77"/>
      <c r="ORX131" s="77"/>
      <c r="ORY131" s="77"/>
      <c r="ORZ131" s="77"/>
      <c r="OSA131" s="77"/>
      <c r="OSB131" s="77"/>
      <c r="OSC131" s="77"/>
      <c r="OSD131" s="77"/>
      <c r="OSE131" s="77"/>
      <c r="OSF131" s="77"/>
      <c r="OSG131" s="77"/>
      <c r="OSH131" s="77"/>
      <c r="OSI131" s="77"/>
      <c r="OSJ131" s="77"/>
      <c r="OSK131" s="77"/>
      <c r="OSL131" s="77"/>
      <c r="OSM131" s="77"/>
      <c r="OSN131" s="77"/>
      <c r="OSO131" s="77"/>
      <c r="OSP131" s="77"/>
      <c r="OSQ131" s="77"/>
      <c r="OSR131" s="77"/>
      <c r="OSS131" s="77"/>
      <c r="OST131" s="77"/>
      <c r="OSU131" s="77"/>
      <c r="OSV131" s="77"/>
      <c r="OSW131" s="77"/>
      <c r="OSX131" s="77"/>
      <c r="OSY131" s="77"/>
      <c r="OSZ131" s="77"/>
      <c r="OTA131" s="77"/>
      <c r="OTB131" s="77"/>
      <c r="OTC131" s="77"/>
      <c r="OTD131" s="77"/>
      <c r="OTE131" s="77"/>
      <c r="OTF131" s="77"/>
      <c r="OTG131" s="77"/>
      <c r="OTH131" s="77"/>
      <c r="OTI131" s="77"/>
      <c r="OTJ131" s="77"/>
      <c r="OTK131" s="77"/>
      <c r="OTL131" s="77"/>
      <c r="OTM131" s="77"/>
      <c r="OTN131" s="77"/>
      <c r="OTO131" s="77"/>
      <c r="OTP131" s="77"/>
      <c r="OTQ131" s="77"/>
      <c r="OTR131" s="77"/>
      <c r="OTS131" s="77"/>
      <c r="OTT131" s="77"/>
      <c r="OTU131" s="77"/>
      <c r="OTV131" s="77"/>
      <c r="OTW131" s="77"/>
      <c r="OTX131" s="77"/>
      <c r="OTY131" s="77"/>
      <c r="OTZ131" s="77"/>
      <c r="OUA131" s="77"/>
      <c r="OUB131" s="77"/>
      <c r="OUC131" s="77"/>
      <c r="OUD131" s="77"/>
      <c r="OUE131" s="77"/>
      <c r="OUF131" s="77"/>
      <c r="OUG131" s="77"/>
      <c r="OUH131" s="77"/>
      <c r="OUI131" s="77"/>
      <c r="OUJ131" s="77"/>
      <c r="OUK131" s="77"/>
      <c r="OUL131" s="77"/>
      <c r="OUM131" s="77"/>
      <c r="OUN131" s="77"/>
      <c r="OUO131" s="77"/>
      <c r="OUP131" s="77"/>
      <c r="OUQ131" s="77"/>
      <c r="OUR131" s="77"/>
      <c r="OUS131" s="77"/>
      <c r="OUT131" s="77"/>
      <c r="OUU131" s="77"/>
      <c r="OUV131" s="77"/>
      <c r="OUW131" s="77"/>
      <c r="OUX131" s="77"/>
      <c r="OUY131" s="77"/>
      <c r="OUZ131" s="77"/>
      <c r="OVA131" s="77"/>
      <c r="OVB131" s="77"/>
      <c r="OVC131" s="77"/>
      <c r="OVD131" s="77"/>
      <c r="OVE131" s="77"/>
      <c r="OVF131" s="77"/>
      <c r="OVG131" s="77"/>
      <c r="OVH131" s="77"/>
      <c r="OVI131" s="77"/>
      <c r="OVJ131" s="77"/>
      <c r="OVK131" s="77"/>
      <c r="OVL131" s="77"/>
      <c r="OVM131" s="77"/>
      <c r="OVN131" s="77"/>
      <c r="OVO131" s="77"/>
      <c r="OVP131" s="77"/>
      <c r="OVQ131" s="77"/>
      <c r="OVR131" s="77"/>
      <c r="OVS131" s="77"/>
      <c r="OVT131" s="77"/>
      <c r="OVU131" s="77"/>
      <c r="OVV131" s="77"/>
      <c r="OVW131" s="77"/>
      <c r="OVX131" s="77"/>
      <c r="OVY131" s="77"/>
      <c r="OVZ131" s="77"/>
      <c r="OWA131" s="77"/>
      <c r="OWB131" s="77"/>
      <c r="OWC131" s="77"/>
      <c r="OWD131" s="77"/>
      <c r="OWE131" s="77"/>
      <c r="OWF131" s="77"/>
      <c r="OWG131" s="77"/>
      <c r="OWH131" s="77"/>
      <c r="OWI131" s="77"/>
      <c r="OWJ131" s="77"/>
      <c r="OWK131" s="77"/>
      <c r="OWL131" s="77"/>
      <c r="OWM131" s="77"/>
      <c r="OWN131" s="77"/>
      <c r="OWO131" s="77"/>
      <c r="OWP131" s="77"/>
      <c r="OWQ131" s="77"/>
      <c r="OWR131" s="77"/>
      <c r="OWS131" s="77"/>
      <c r="OWT131" s="77"/>
      <c r="OWU131" s="77"/>
      <c r="OWV131" s="77"/>
      <c r="OWW131" s="77"/>
      <c r="OWX131" s="77"/>
      <c r="OWY131" s="77"/>
      <c r="OWZ131" s="77"/>
      <c r="OXA131" s="77"/>
      <c r="OXB131" s="77"/>
      <c r="OXC131" s="77"/>
      <c r="OXD131" s="77"/>
      <c r="OXE131" s="77"/>
      <c r="OXF131" s="77"/>
      <c r="OXG131" s="77"/>
      <c r="OXH131" s="77"/>
      <c r="OXI131" s="77"/>
      <c r="OXJ131" s="77"/>
      <c r="OXK131" s="77"/>
      <c r="OXL131" s="77"/>
      <c r="OXM131" s="77"/>
      <c r="OXN131" s="77"/>
      <c r="OXO131" s="77"/>
      <c r="OXP131" s="77"/>
      <c r="OXQ131" s="77"/>
      <c r="OXR131" s="77"/>
      <c r="OXS131" s="77"/>
      <c r="OXT131" s="77"/>
      <c r="OXU131" s="77"/>
      <c r="OXV131" s="77"/>
      <c r="OXW131" s="77"/>
      <c r="OXX131" s="77"/>
      <c r="OXY131" s="77"/>
      <c r="OXZ131" s="77"/>
      <c r="OYA131" s="77"/>
      <c r="OYB131" s="77"/>
      <c r="OYC131" s="77"/>
      <c r="OYD131" s="77"/>
      <c r="OYE131" s="77"/>
      <c r="OYF131" s="77"/>
      <c r="OYG131" s="77"/>
      <c r="OYH131" s="77"/>
      <c r="OYI131" s="77"/>
      <c r="OYJ131" s="77"/>
      <c r="OYK131" s="77"/>
      <c r="OYL131" s="77"/>
      <c r="OYM131" s="77"/>
      <c r="OYN131" s="77"/>
      <c r="OYO131" s="77"/>
      <c r="OYP131" s="77"/>
      <c r="OYQ131" s="77"/>
      <c r="OYR131" s="77"/>
      <c r="OYS131" s="77"/>
      <c r="OYT131" s="77"/>
      <c r="OYU131" s="77"/>
      <c r="OYV131" s="77"/>
      <c r="OYW131" s="77"/>
      <c r="OYX131" s="77"/>
      <c r="OYY131" s="77"/>
      <c r="OYZ131" s="77"/>
      <c r="OZA131" s="77"/>
      <c r="OZB131" s="77"/>
      <c r="OZC131" s="77"/>
      <c r="OZD131" s="77"/>
      <c r="OZE131" s="77"/>
      <c r="OZF131" s="77"/>
      <c r="OZG131" s="77"/>
      <c r="OZH131" s="77"/>
      <c r="OZI131" s="77"/>
      <c r="OZJ131" s="77"/>
      <c r="OZK131" s="77"/>
      <c r="OZL131" s="77"/>
      <c r="OZM131" s="77"/>
      <c r="OZN131" s="77"/>
      <c r="OZO131" s="77"/>
      <c r="OZP131" s="77"/>
      <c r="OZQ131" s="77"/>
      <c r="OZR131" s="77"/>
      <c r="OZS131" s="77"/>
      <c r="OZT131" s="77"/>
      <c r="OZU131" s="77"/>
      <c r="OZV131" s="77"/>
      <c r="OZW131" s="77"/>
      <c r="OZX131" s="77"/>
      <c r="OZY131" s="77"/>
      <c r="OZZ131" s="77"/>
      <c r="PAA131" s="77"/>
      <c r="PAB131" s="77"/>
      <c r="PAC131" s="77"/>
      <c r="PAD131" s="77"/>
      <c r="PAE131" s="77"/>
      <c r="PAF131" s="77"/>
      <c r="PAG131" s="77"/>
      <c r="PAH131" s="77"/>
      <c r="PAI131" s="77"/>
      <c r="PAJ131" s="77"/>
      <c r="PAK131" s="77"/>
      <c r="PAL131" s="77"/>
      <c r="PAM131" s="77"/>
      <c r="PAN131" s="77"/>
      <c r="PAO131" s="77"/>
      <c r="PAP131" s="77"/>
      <c r="PAQ131" s="77"/>
      <c r="PAR131" s="77"/>
      <c r="PAS131" s="77"/>
      <c r="PAT131" s="77"/>
      <c r="PAU131" s="77"/>
      <c r="PAV131" s="77"/>
      <c r="PAW131" s="77"/>
      <c r="PAX131" s="77"/>
      <c r="PAY131" s="77"/>
      <c r="PAZ131" s="77"/>
      <c r="PBA131" s="77"/>
      <c r="PBB131" s="77"/>
      <c r="PBC131" s="77"/>
      <c r="PBD131" s="77"/>
      <c r="PBE131" s="77"/>
      <c r="PBF131" s="77"/>
      <c r="PBG131" s="77"/>
      <c r="PBH131" s="77"/>
      <c r="PBI131" s="77"/>
      <c r="PBJ131" s="77"/>
      <c r="PBK131" s="77"/>
      <c r="PBL131" s="77"/>
      <c r="PBM131" s="77"/>
      <c r="PBN131" s="77"/>
      <c r="PBO131" s="77"/>
      <c r="PBP131" s="77"/>
      <c r="PBQ131" s="77"/>
      <c r="PBR131" s="77"/>
      <c r="PBS131" s="77"/>
      <c r="PBT131" s="77"/>
      <c r="PBU131" s="77"/>
      <c r="PBV131" s="77"/>
      <c r="PBW131" s="77"/>
      <c r="PBX131" s="77"/>
      <c r="PBY131" s="77"/>
      <c r="PBZ131" s="77"/>
      <c r="PCA131" s="77"/>
      <c r="PCB131" s="77"/>
      <c r="PCC131" s="77"/>
      <c r="PCD131" s="77"/>
      <c r="PCE131" s="77"/>
      <c r="PCF131" s="77"/>
      <c r="PCG131" s="77"/>
      <c r="PCH131" s="77"/>
      <c r="PCI131" s="77"/>
      <c r="PCJ131" s="77"/>
      <c r="PCK131" s="77"/>
      <c r="PCL131" s="77"/>
      <c r="PCM131" s="77"/>
      <c r="PCN131" s="77"/>
      <c r="PCO131" s="77"/>
      <c r="PCP131" s="77"/>
      <c r="PCQ131" s="77"/>
      <c r="PCR131" s="77"/>
      <c r="PCS131" s="77"/>
      <c r="PCT131" s="77"/>
      <c r="PCU131" s="77"/>
      <c r="PCV131" s="77"/>
      <c r="PCW131" s="77"/>
      <c r="PCX131" s="77"/>
      <c r="PCY131" s="77"/>
      <c r="PCZ131" s="77"/>
      <c r="PDA131" s="77"/>
      <c r="PDB131" s="77"/>
      <c r="PDC131" s="77"/>
      <c r="PDD131" s="77"/>
      <c r="PDE131" s="77"/>
      <c r="PDF131" s="77"/>
      <c r="PDG131" s="77"/>
      <c r="PDH131" s="77"/>
      <c r="PDI131" s="77"/>
      <c r="PDJ131" s="77"/>
      <c r="PDK131" s="77"/>
      <c r="PDL131" s="77"/>
      <c r="PDM131" s="77"/>
      <c r="PDN131" s="77"/>
      <c r="PDO131" s="77"/>
      <c r="PDP131" s="77"/>
      <c r="PDQ131" s="77"/>
      <c r="PDR131" s="77"/>
      <c r="PDS131" s="77"/>
      <c r="PDT131" s="77"/>
      <c r="PDU131" s="77"/>
      <c r="PDV131" s="77"/>
      <c r="PDW131" s="77"/>
      <c r="PDX131" s="77"/>
      <c r="PDY131" s="77"/>
      <c r="PDZ131" s="77"/>
      <c r="PEA131" s="77"/>
      <c r="PEB131" s="77"/>
      <c r="PEC131" s="77"/>
      <c r="PED131" s="77"/>
      <c r="PEE131" s="77"/>
      <c r="PEF131" s="77"/>
      <c r="PEG131" s="77"/>
      <c r="PEH131" s="77"/>
      <c r="PEI131" s="77"/>
      <c r="PEJ131" s="77"/>
      <c r="PEK131" s="77"/>
      <c r="PEL131" s="77"/>
      <c r="PEM131" s="77"/>
      <c r="PEN131" s="77"/>
      <c r="PEO131" s="77"/>
      <c r="PEP131" s="77"/>
      <c r="PEQ131" s="77"/>
      <c r="PER131" s="77"/>
      <c r="PES131" s="77"/>
      <c r="PET131" s="77"/>
      <c r="PEU131" s="77"/>
      <c r="PEV131" s="77"/>
      <c r="PEW131" s="77"/>
      <c r="PEX131" s="77"/>
      <c r="PEY131" s="77"/>
      <c r="PEZ131" s="77"/>
      <c r="PFA131" s="77"/>
      <c r="PFB131" s="77"/>
      <c r="PFC131" s="77"/>
      <c r="PFD131" s="77"/>
      <c r="PFE131" s="77"/>
      <c r="PFF131" s="77"/>
      <c r="PFG131" s="77"/>
      <c r="PFH131" s="77"/>
      <c r="PFI131" s="77"/>
      <c r="PFJ131" s="77"/>
      <c r="PFK131" s="77"/>
      <c r="PFL131" s="77"/>
      <c r="PFM131" s="77"/>
      <c r="PFN131" s="77"/>
      <c r="PFO131" s="77"/>
      <c r="PFP131" s="77"/>
      <c r="PFQ131" s="77"/>
      <c r="PFR131" s="77"/>
      <c r="PFS131" s="77"/>
      <c r="PFT131" s="77"/>
      <c r="PFU131" s="77"/>
      <c r="PFV131" s="77"/>
      <c r="PFW131" s="77"/>
      <c r="PFX131" s="77"/>
      <c r="PFY131" s="77"/>
      <c r="PFZ131" s="77"/>
      <c r="PGA131" s="77"/>
      <c r="PGB131" s="77"/>
      <c r="PGC131" s="77"/>
      <c r="PGD131" s="77"/>
      <c r="PGE131" s="77"/>
      <c r="PGF131" s="77"/>
      <c r="PGG131" s="77"/>
      <c r="PGH131" s="77"/>
      <c r="PGI131" s="77"/>
      <c r="PGJ131" s="77"/>
      <c r="PGK131" s="77"/>
      <c r="PGL131" s="77"/>
      <c r="PGM131" s="77"/>
      <c r="PGN131" s="77"/>
      <c r="PGO131" s="77"/>
      <c r="PGP131" s="77"/>
      <c r="PGQ131" s="77"/>
      <c r="PGR131" s="77"/>
      <c r="PGS131" s="77"/>
      <c r="PGT131" s="77"/>
      <c r="PGU131" s="77"/>
      <c r="PGV131" s="77"/>
      <c r="PGW131" s="77"/>
      <c r="PGX131" s="77"/>
      <c r="PGY131" s="77"/>
      <c r="PGZ131" s="77"/>
      <c r="PHA131" s="77"/>
      <c r="PHB131" s="77"/>
      <c r="PHC131" s="77"/>
      <c r="PHD131" s="77"/>
      <c r="PHE131" s="77"/>
      <c r="PHF131" s="77"/>
      <c r="PHG131" s="77"/>
      <c r="PHH131" s="77"/>
      <c r="PHI131" s="77"/>
      <c r="PHJ131" s="77"/>
      <c r="PHK131" s="77"/>
      <c r="PHL131" s="77"/>
      <c r="PHM131" s="77"/>
      <c r="PHN131" s="77"/>
      <c r="PHO131" s="77"/>
      <c r="PHP131" s="77"/>
      <c r="PHQ131" s="77"/>
      <c r="PHR131" s="77"/>
      <c r="PHS131" s="77"/>
      <c r="PHT131" s="77"/>
      <c r="PHU131" s="77"/>
      <c r="PHV131" s="77"/>
      <c r="PHW131" s="77"/>
      <c r="PHX131" s="77"/>
      <c r="PHY131" s="77"/>
      <c r="PHZ131" s="77"/>
      <c r="PIA131" s="77"/>
      <c r="PIB131" s="77"/>
      <c r="PIC131" s="77"/>
      <c r="PID131" s="77"/>
      <c r="PIE131" s="77"/>
      <c r="PIF131" s="77"/>
      <c r="PIG131" s="77"/>
      <c r="PIH131" s="77"/>
      <c r="PII131" s="77"/>
      <c r="PIJ131" s="77"/>
      <c r="PIK131" s="77"/>
      <c r="PIL131" s="77"/>
      <c r="PIM131" s="77"/>
      <c r="PIN131" s="77"/>
      <c r="PIO131" s="77"/>
      <c r="PIP131" s="77"/>
      <c r="PIQ131" s="77"/>
      <c r="PIR131" s="77"/>
      <c r="PIS131" s="77"/>
      <c r="PIT131" s="77"/>
      <c r="PIU131" s="77"/>
      <c r="PIV131" s="77"/>
      <c r="PIW131" s="77"/>
      <c r="PIX131" s="77"/>
      <c r="PIY131" s="77"/>
      <c r="PIZ131" s="77"/>
      <c r="PJA131" s="77"/>
      <c r="PJB131" s="77"/>
      <c r="PJC131" s="77"/>
      <c r="PJD131" s="77"/>
      <c r="PJE131" s="77"/>
      <c r="PJF131" s="77"/>
      <c r="PJG131" s="77"/>
      <c r="PJH131" s="77"/>
      <c r="PJI131" s="77"/>
      <c r="PJJ131" s="77"/>
      <c r="PJK131" s="77"/>
      <c r="PJL131" s="77"/>
      <c r="PJM131" s="77"/>
      <c r="PJN131" s="77"/>
      <c r="PJO131" s="77"/>
      <c r="PJP131" s="77"/>
      <c r="PJQ131" s="77"/>
      <c r="PJR131" s="77"/>
      <c r="PJS131" s="77"/>
      <c r="PJT131" s="77"/>
      <c r="PJU131" s="77"/>
      <c r="PJV131" s="77"/>
      <c r="PJW131" s="77"/>
      <c r="PJX131" s="77"/>
      <c r="PJY131" s="77"/>
      <c r="PJZ131" s="77"/>
      <c r="PKA131" s="77"/>
      <c r="PKB131" s="77"/>
      <c r="PKC131" s="77"/>
      <c r="PKD131" s="77"/>
      <c r="PKE131" s="77"/>
      <c r="PKF131" s="77"/>
      <c r="PKG131" s="77"/>
      <c r="PKH131" s="77"/>
      <c r="PKI131" s="77"/>
      <c r="PKJ131" s="77"/>
      <c r="PKK131" s="77"/>
      <c r="PKL131" s="77"/>
      <c r="PKM131" s="77"/>
      <c r="PKN131" s="77"/>
      <c r="PKO131" s="77"/>
      <c r="PKP131" s="77"/>
      <c r="PKQ131" s="77"/>
      <c r="PKR131" s="77"/>
      <c r="PKS131" s="77"/>
      <c r="PKT131" s="77"/>
      <c r="PKU131" s="77"/>
      <c r="PKV131" s="77"/>
      <c r="PKW131" s="77"/>
      <c r="PKX131" s="77"/>
      <c r="PKY131" s="77"/>
      <c r="PKZ131" s="77"/>
      <c r="PLA131" s="77"/>
      <c r="PLB131" s="77"/>
      <c r="PLC131" s="77"/>
      <c r="PLD131" s="77"/>
      <c r="PLE131" s="77"/>
      <c r="PLF131" s="77"/>
      <c r="PLG131" s="77"/>
      <c r="PLH131" s="77"/>
      <c r="PLI131" s="77"/>
      <c r="PLJ131" s="77"/>
      <c r="PLK131" s="77"/>
      <c r="PLL131" s="77"/>
      <c r="PLM131" s="77"/>
      <c r="PLN131" s="77"/>
      <c r="PLO131" s="77"/>
      <c r="PLP131" s="77"/>
      <c r="PLQ131" s="77"/>
      <c r="PLR131" s="77"/>
      <c r="PLS131" s="77"/>
      <c r="PLT131" s="77"/>
      <c r="PLU131" s="77"/>
      <c r="PLV131" s="77"/>
      <c r="PLW131" s="77"/>
      <c r="PLX131" s="77"/>
      <c r="PLY131" s="77"/>
      <c r="PLZ131" s="77"/>
      <c r="PMA131" s="77"/>
      <c r="PMB131" s="77"/>
      <c r="PMC131" s="77"/>
      <c r="PMD131" s="77"/>
      <c r="PME131" s="77"/>
      <c r="PMF131" s="77"/>
      <c r="PMG131" s="77"/>
      <c r="PMH131" s="77"/>
      <c r="PMI131" s="77"/>
      <c r="PMJ131" s="77"/>
      <c r="PMK131" s="77"/>
      <c r="PML131" s="77"/>
      <c r="PMM131" s="77"/>
      <c r="PMN131" s="77"/>
      <c r="PMO131" s="77"/>
      <c r="PMP131" s="77"/>
      <c r="PMQ131" s="77"/>
      <c r="PMR131" s="77"/>
      <c r="PMS131" s="77"/>
      <c r="PMT131" s="77"/>
      <c r="PMU131" s="77"/>
      <c r="PMV131" s="77"/>
      <c r="PMW131" s="77"/>
      <c r="PMX131" s="77"/>
      <c r="PMY131" s="77"/>
      <c r="PMZ131" s="77"/>
      <c r="PNA131" s="77"/>
      <c r="PNB131" s="77"/>
      <c r="PNC131" s="77"/>
      <c r="PND131" s="77"/>
      <c r="PNE131" s="77"/>
      <c r="PNF131" s="77"/>
      <c r="PNG131" s="77"/>
      <c r="PNH131" s="77"/>
      <c r="PNI131" s="77"/>
      <c r="PNJ131" s="77"/>
      <c r="PNK131" s="77"/>
      <c r="PNL131" s="77"/>
      <c r="PNM131" s="77"/>
      <c r="PNN131" s="77"/>
      <c r="PNO131" s="77"/>
      <c r="PNP131" s="77"/>
      <c r="PNQ131" s="77"/>
      <c r="PNR131" s="77"/>
      <c r="PNS131" s="77"/>
      <c r="PNT131" s="77"/>
      <c r="PNU131" s="77"/>
      <c r="PNV131" s="77"/>
      <c r="PNW131" s="77"/>
      <c r="PNX131" s="77"/>
      <c r="PNY131" s="77"/>
      <c r="PNZ131" s="77"/>
      <c r="POA131" s="77"/>
      <c r="POB131" s="77"/>
      <c r="POC131" s="77"/>
      <c r="POD131" s="77"/>
      <c r="POE131" s="77"/>
      <c r="POF131" s="77"/>
      <c r="POG131" s="77"/>
      <c r="POH131" s="77"/>
      <c r="POI131" s="77"/>
      <c r="POJ131" s="77"/>
      <c r="POK131" s="77"/>
      <c r="POL131" s="77"/>
      <c r="POM131" s="77"/>
      <c r="PON131" s="77"/>
      <c r="POO131" s="77"/>
      <c r="POP131" s="77"/>
      <c r="POQ131" s="77"/>
      <c r="POR131" s="77"/>
      <c r="POS131" s="77"/>
      <c r="POT131" s="77"/>
      <c r="POU131" s="77"/>
      <c r="POV131" s="77"/>
      <c r="POW131" s="77"/>
      <c r="POX131" s="77"/>
      <c r="POY131" s="77"/>
      <c r="POZ131" s="77"/>
      <c r="PPA131" s="77"/>
      <c r="PPB131" s="77"/>
      <c r="PPC131" s="77"/>
      <c r="PPD131" s="77"/>
      <c r="PPE131" s="77"/>
      <c r="PPF131" s="77"/>
      <c r="PPG131" s="77"/>
      <c r="PPH131" s="77"/>
      <c r="PPI131" s="77"/>
      <c r="PPJ131" s="77"/>
      <c r="PPK131" s="77"/>
      <c r="PPL131" s="77"/>
      <c r="PPM131" s="77"/>
      <c r="PPN131" s="77"/>
      <c r="PPO131" s="77"/>
      <c r="PPP131" s="77"/>
      <c r="PPQ131" s="77"/>
      <c r="PPR131" s="77"/>
      <c r="PPS131" s="77"/>
      <c r="PPT131" s="77"/>
      <c r="PPU131" s="77"/>
      <c r="PPV131" s="77"/>
      <c r="PPW131" s="77"/>
      <c r="PPX131" s="77"/>
      <c r="PPY131" s="77"/>
      <c r="PPZ131" s="77"/>
      <c r="PQA131" s="77"/>
      <c r="PQB131" s="77"/>
      <c r="PQC131" s="77"/>
      <c r="PQD131" s="77"/>
      <c r="PQE131" s="77"/>
      <c r="PQF131" s="77"/>
      <c r="PQG131" s="77"/>
      <c r="PQH131" s="77"/>
      <c r="PQI131" s="77"/>
      <c r="PQJ131" s="77"/>
      <c r="PQK131" s="77"/>
      <c r="PQL131" s="77"/>
      <c r="PQM131" s="77"/>
      <c r="PQN131" s="77"/>
      <c r="PQO131" s="77"/>
      <c r="PQP131" s="77"/>
      <c r="PQQ131" s="77"/>
      <c r="PQR131" s="77"/>
      <c r="PQS131" s="77"/>
      <c r="PQT131" s="77"/>
      <c r="PQU131" s="77"/>
      <c r="PQV131" s="77"/>
      <c r="PQW131" s="77"/>
      <c r="PQX131" s="77"/>
      <c r="PQY131" s="77"/>
      <c r="PQZ131" s="77"/>
      <c r="PRA131" s="77"/>
      <c r="PRB131" s="77"/>
      <c r="PRC131" s="77"/>
      <c r="PRD131" s="77"/>
      <c r="PRE131" s="77"/>
      <c r="PRF131" s="77"/>
      <c r="PRG131" s="77"/>
      <c r="PRH131" s="77"/>
      <c r="PRI131" s="77"/>
      <c r="PRJ131" s="77"/>
      <c r="PRK131" s="77"/>
      <c r="PRL131" s="77"/>
      <c r="PRM131" s="77"/>
      <c r="PRN131" s="77"/>
      <c r="PRO131" s="77"/>
      <c r="PRP131" s="77"/>
      <c r="PRQ131" s="77"/>
      <c r="PRR131" s="77"/>
      <c r="PRS131" s="77"/>
      <c r="PRT131" s="77"/>
      <c r="PRU131" s="77"/>
      <c r="PRV131" s="77"/>
      <c r="PRW131" s="77"/>
      <c r="PRX131" s="77"/>
      <c r="PRY131" s="77"/>
      <c r="PRZ131" s="77"/>
      <c r="PSA131" s="77"/>
      <c r="PSB131" s="77"/>
      <c r="PSC131" s="77"/>
      <c r="PSD131" s="77"/>
      <c r="PSE131" s="77"/>
      <c r="PSF131" s="77"/>
      <c r="PSG131" s="77"/>
      <c r="PSH131" s="77"/>
      <c r="PSI131" s="77"/>
      <c r="PSJ131" s="77"/>
      <c r="PSK131" s="77"/>
      <c r="PSL131" s="77"/>
      <c r="PSM131" s="77"/>
      <c r="PSN131" s="77"/>
      <c r="PSO131" s="77"/>
      <c r="PSP131" s="77"/>
      <c r="PSQ131" s="77"/>
      <c r="PSR131" s="77"/>
      <c r="PSS131" s="77"/>
      <c r="PST131" s="77"/>
      <c r="PSU131" s="77"/>
      <c r="PSV131" s="77"/>
      <c r="PSW131" s="77"/>
      <c r="PSX131" s="77"/>
      <c r="PSY131" s="77"/>
      <c r="PSZ131" s="77"/>
      <c r="PTA131" s="77"/>
      <c r="PTB131" s="77"/>
      <c r="PTC131" s="77"/>
      <c r="PTD131" s="77"/>
      <c r="PTE131" s="77"/>
      <c r="PTF131" s="77"/>
      <c r="PTG131" s="77"/>
      <c r="PTH131" s="77"/>
      <c r="PTI131" s="77"/>
      <c r="PTJ131" s="77"/>
      <c r="PTK131" s="77"/>
      <c r="PTL131" s="77"/>
      <c r="PTM131" s="77"/>
      <c r="PTN131" s="77"/>
      <c r="PTO131" s="77"/>
      <c r="PTP131" s="77"/>
      <c r="PTQ131" s="77"/>
      <c r="PTR131" s="77"/>
      <c r="PTS131" s="77"/>
      <c r="PTT131" s="77"/>
      <c r="PTU131" s="77"/>
      <c r="PTV131" s="77"/>
      <c r="PTW131" s="77"/>
      <c r="PTX131" s="77"/>
      <c r="PTY131" s="77"/>
      <c r="PTZ131" s="77"/>
      <c r="PUA131" s="77"/>
      <c r="PUB131" s="77"/>
      <c r="PUC131" s="77"/>
      <c r="PUD131" s="77"/>
      <c r="PUE131" s="77"/>
      <c r="PUF131" s="77"/>
      <c r="PUG131" s="77"/>
      <c r="PUH131" s="77"/>
      <c r="PUI131" s="77"/>
      <c r="PUJ131" s="77"/>
      <c r="PUK131" s="77"/>
      <c r="PUL131" s="77"/>
      <c r="PUM131" s="77"/>
      <c r="PUN131" s="77"/>
      <c r="PUO131" s="77"/>
      <c r="PUP131" s="77"/>
      <c r="PUQ131" s="77"/>
      <c r="PUR131" s="77"/>
      <c r="PUS131" s="77"/>
      <c r="PUT131" s="77"/>
      <c r="PUU131" s="77"/>
      <c r="PUV131" s="77"/>
      <c r="PUW131" s="77"/>
      <c r="PUX131" s="77"/>
      <c r="PUY131" s="77"/>
      <c r="PUZ131" s="77"/>
      <c r="PVA131" s="77"/>
      <c r="PVB131" s="77"/>
      <c r="PVC131" s="77"/>
      <c r="PVD131" s="77"/>
      <c r="PVE131" s="77"/>
      <c r="PVF131" s="77"/>
      <c r="PVG131" s="77"/>
      <c r="PVH131" s="77"/>
      <c r="PVI131" s="77"/>
      <c r="PVJ131" s="77"/>
      <c r="PVK131" s="77"/>
      <c r="PVL131" s="77"/>
      <c r="PVM131" s="77"/>
      <c r="PVN131" s="77"/>
      <c r="PVO131" s="77"/>
      <c r="PVP131" s="77"/>
      <c r="PVQ131" s="77"/>
      <c r="PVR131" s="77"/>
      <c r="PVS131" s="77"/>
      <c r="PVT131" s="77"/>
      <c r="PVU131" s="77"/>
      <c r="PVV131" s="77"/>
      <c r="PVW131" s="77"/>
      <c r="PVX131" s="77"/>
      <c r="PVY131" s="77"/>
      <c r="PVZ131" s="77"/>
      <c r="PWA131" s="77"/>
      <c r="PWB131" s="77"/>
      <c r="PWC131" s="77"/>
      <c r="PWD131" s="77"/>
      <c r="PWE131" s="77"/>
      <c r="PWF131" s="77"/>
      <c r="PWG131" s="77"/>
      <c r="PWH131" s="77"/>
      <c r="PWI131" s="77"/>
      <c r="PWJ131" s="77"/>
      <c r="PWK131" s="77"/>
      <c r="PWL131" s="77"/>
      <c r="PWM131" s="77"/>
      <c r="PWN131" s="77"/>
      <c r="PWO131" s="77"/>
      <c r="PWP131" s="77"/>
      <c r="PWQ131" s="77"/>
      <c r="PWR131" s="77"/>
      <c r="PWS131" s="77"/>
      <c r="PWT131" s="77"/>
      <c r="PWU131" s="77"/>
      <c r="PWV131" s="77"/>
      <c r="PWW131" s="77"/>
      <c r="PWX131" s="77"/>
      <c r="PWY131" s="77"/>
      <c r="PWZ131" s="77"/>
      <c r="PXA131" s="77"/>
      <c r="PXB131" s="77"/>
      <c r="PXC131" s="77"/>
      <c r="PXD131" s="77"/>
      <c r="PXE131" s="77"/>
      <c r="PXF131" s="77"/>
      <c r="PXG131" s="77"/>
      <c r="PXH131" s="77"/>
      <c r="PXI131" s="77"/>
      <c r="PXJ131" s="77"/>
      <c r="PXK131" s="77"/>
      <c r="PXL131" s="77"/>
      <c r="PXM131" s="77"/>
      <c r="PXN131" s="77"/>
      <c r="PXO131" s="77"/>
      <c r="PXP131" s="77"/>
      <c r="PXQ131" s="77"/>
      <c r="PXR131" s="77"/>
      <c r="PXS131" s="77"/>
      <c r="PXT131" s="77"/>
      <c r="PXU131" s="77"/>
      <c r="PXV131" s="77"/>
      <c r="PXW131" s="77"/>
      <c r="PXX131" s="77"/>
      <c r="PXY131" s="77"/>
      <c r="PXZ131" s="77"/>
      <c r="PYA131" s="77"/>
      <c r="PYB131" s="77"/>
      <c r="PYC131" s="77"/>
      <c r="PYD131" s="77"/>
      <c r="PYE131" s="77"/>
      <c r="PYF131" s="77"/>
      <c r="PYG131" s="77"/>
      <c r="PYH131" s="77"/>
      <c r="PYI131" s="77"/>
      <c r="PYJ131" s="77"/>
      <c r="PYK131" s="77"/>
      <c r="PYL131" s="77"/>
      <c r="PYM131" s="77"/>
      <c r="PYN131" s="77"/>
      <c r="PYO131" s="77"/>
      <c r="PYP131" s="77"/>
      <c r="PYQ131" s="77"/>
      <c r="PYR131" s="77"/>
      <c r="PYS131" s="77"/>
      <c r="PYT131" s="77"/>
      <c r="PYU131" s="77"/>
      <c r="PYV131" s="77"/>
      <c r="PYW131" s="77"/>
      <c r="PYX131" s="77"/>
      <c r="PYY131" s="77"/>
      <c r="PYZ131" s="77"/>
      <c r="PZA131" s="77"/>
      <c r="PZB131" s="77"/>
      <c r="PZC131" s="77"/>
      <c r="PZD131" s="77"/>
      <c r="PZE131" s="77"/>
      <c r="PZF131" s="77"/>
      <c r="PZG131" s="77"/>
      <c r="PZH131" s="77"/>
      <c r="PZI131" s="77"/>
      <c r="PZJ131" s="77"/>
      <c r="PZK131" s="77"/>
      <c r="PZL131" s="77"/>
      <c r="PZM131" s="77"/>
      <c r="PZN131" s="77"/>
      <c r="PZO131" s="77"/>
      <c r="PZP131" s="77"/>
      <c r="PZQ131" s="77"/>
      <c r="PZR131" s="77"/>
      <c r="PZS131" s="77"/>
      <c r="PZT131" s="77"/>
      <c r="PZU131" s="77"/>
      <c r="PZV131" s="77"/>
      <c r="PZW131" s="77"/>
      <c r="PZX131" s="77"/>
      <c r="PZY131" s="77"/>
      <c r="PZZ131" s="77"/>
      <c r="QAA131" s="77"/>
      <c r="QAB131" s="77"/>
      <c r="QAC131" s="77"/>
      <c r="QAD131" s="77"/>
      <c r="QAE131" s="77"/>
      <c r="QAF131" s="77"/>
      <c r="QAG131" s="77"/>
      <c r="QAH131" s="77"/>
      <c r="QAI131" s="77"/>
      <c r="QAJ131" s="77"/>
      <c r="QAK131" s="77"/>
      <c r="QAL131" s="77"/>
      <c r="QAM131" s="77"/>
      <c r="QAN131" s="77"/>
      <c r="QAO131" s="77"/>
      <c r="QAP131" s="77"/>
      <c r="QAQ131" s="77"/>
      <c r="QAR131" s="77"/>
      <c r="QAS131" s="77"/>
      <c r="QAT131" s="77"/>
      <c r="QAU131" s="77"/>
      <c r="QAV131" s="77"/>
      <c r="QAW131" s="77"/>
      <c r="QAX131" s="77"/>
      <c r="QAY131" s="77"/>
      <c r="QAZ131" s="77"/>
      <c r="QBA131" s="77"/>
      <c r="QBB131" s="77"/>
      <c r="QBC131" s="77"/>
      <c r="QBD131" s="77"/>
      <c r="QBE131" s="77"/>
      <c r="QBF131" s="77"/>
      <c r="QBG131" s="77"/>
      <c r="QBH131" s="77"/>
      <c r="QBI131" s="77"/>
      <c r="QBJ131" s="77"/>
      <c r="QBK131" s="77"/>
      <c r="QBL131" s="77"/>
      <c r="QBM131" s="77"/>
      <c r="QBN131" s="77"/>
      <c r="QBO131" s="77"/>
      <c r="QBP131" s="77"/>
      <c r="QBQ131" s="77"/>
      <c r="QBR131" s="77"/>
      <c r="QBS131" s="77"/>
      <c r="QBT131" s="77"/>
      <c r="QBU131" s="77"/>
      <c r="QBV131" s="77"/>
      <c r="QBW131" s="77"/>
      <c r="QBX131" s="77"/>
      <c r="QBY131" s="77"/>
      <c r="QBZ131" s="77"/>
      <c r="QCA131" s="77"/>
      <c r="QCB131" s="77"/>
      <c r="QCC131" s="77"/>
      <c r="QCD131" s="77"/>
      <c r="QCE131" s="77"/>
      <c r="QCF131" s="77"/>
      <c r="QCG131" s="77"/>
      <c r="QCH131" s="77"/>
      <c r="QCI131" s="77"/>
      <c r="QCJ131" s="77"/>
      <c r="QCK131" s="77"/>
      <c r="QCL131" s="77"/>
      <c r="QCM131" s="77"/>
      <c r="QCN131" s="77"/>
      <c r="QCO131" s="77"/>
      <c r="QCP131" s="77"/>
      <c r="QCQ131" s="77"/>
      <c r="QCR131" s="77"/>
      <c r="QCS131" s="77"/>
      <c r="QCT131" s="77"/>
      <c r="QCU131" s="77"/>
      <c r="QCV131" s="77"/>
      <c r="QCW131" s="77"/>
      <c r="QCX131" s="77"/>
      <c r="QCY131" s="77"/>
      <c r="QCZ131" s="77"/>
      <c r="QDA131" s="77"/>
      <c r="QDB131" s="77"/>
      <c r="QDC131" s="77"/>
      <c r="QDD131" s="77"/>
      <c r="QDE131" s="77"/>
      <c r="QDF131" s="77"/>
      <c r="QDG131" s="77"/>
      <c r="QDH131" s="77"/>
      <c r="QDI131" s="77"/>
      <c r="QDJ131" s="77"/>
      <c r="QDK131" s="77"/>
      <c r="QDL131" s="77"/>
      <c r="QDM131" s="77"/>
      <c r="QDN131" s="77"/>
      <c r="QDO131" s="77"/>
      <c r="QDP131" s="77"/>
      <c r="QDQ131" s="77"/>
      <c r="QDR131" s="77"/>
      <c r="QDS131" s="77"/>
      <c r="QDT131" s="77"/>
      <c r="QDU131" s="77"/>
      <c r="QDV131" s="77"/>
      <c r="QDW131" s="77"/>
      <c r="QDX131" s="77"/>
      <c r="QDY131" s="77"/>
      <c r="QDZ131" s="77"/>
      <c r="QEA131" s="77"/>
      <c r="QEB131" s="77"/>
      <c r="QEC131" s="77"/>
      <c r="QED131" s="77"/>
      <c r="QEE131" s="77"/>
      <c r="QEF131" s="77"/>
      <c r="QEG131" s="77"/>
      <c r="QEH131" s="77"/>
      <c r="QEI131" s="77"/>
      <c r="QEJ131" s="77"/>
      <c r="QEK131" s="77"/>
      <c r="QEL131" s="77"/>
      <c r="QEM131" s="77"/>
      <c r="QEN131" s="77"/>
      <c r="QEO131" s="77"/>
      <c r="QEP131" s="77"/>
      <c r="QEQ131" s="77"/>
      <c r="QER131" s="77"/>
      <c r="QES131" s="77"/>
      <c r="QET131" s="77"/>
      <c r="QEU131" s="77"/>
      <c r="QEV131" s="77"/>
      <c r="QEW131" s="77"/>
      <c r="QEX131" s="77"/>
      <c r="QEY131" s="77"/>
      <c r="QEZ131" s="77"/>
      <c r="QFA131" s="77"/>
      <c r="QFB131" s="77"/>
      <c r="QFC131" s="77"/>
      <c r="QFD131" s="77"/>
      <c r="QFE131" s="77"/>
      <c r="QFF131" s="77"/>
      <c r="QFG131" s="77"/>
      <c r="QFH131" s="77"/>
      <c r="QFI131" s="77"/>
      <c r="QFJ131" s="77"/>
      <c r="QFK131" s="77"/>
      <c r="QFL131" s="77"/>
      <c r="QFM131" s="77"/>
      <c r="QFN131" s="77"/>
      <c r="QFO131" s="77"/>
      <c r="QFP131" s="77"/>
      <c r="QFQ131" s="77"/>
      <c r="QFR131" s="77"/>
      <c r="QFS131" s="77"/>
      <c r="QFT131" s="77"/>
      <c r="QFU131" s="77"/>
      <c r="QFV131" s="77"/>
      <c r="QFW131" s="77"/>
      <c r="QFX131" s="77"/>
      <c r="QFY131" s="77"/>
      <c r="QFZ131" s="77"/>
      <c r="QGA131" s="77"/>
      <c r="QGB131" s="77"/>
      <c r="QGC131" s="77"/>
      <c r="QGD131" s="77"/>
      <c r="QGE131" s="77"/>
      <c r="QGF131" s="77"/>
      <c r="QGG131" s="77"/>
      <c r="QGH131" s="77"/>
      <c r="QGI131" s="77"/>
      <c r="QGJ131" s="77"/>
      <c r="QGK131" s="77"/>
      <c r="QGL131" s="77"/>
      <c r="QGM131" s="77"/>
      <c r="QGN131" s="77"/>
      <c r="QGO131" s="77"/>
      <c r="QGP131" s="77"/>
      <c r="QGQ131" s="77"/>
      <c r="QGR131" s="77"/>
      <c r="QGS131" s="77"/>
      <c r="QGT131" s="77"/>
      <c r="QGU131" s="77"/>
      <c r="QGV131" s="77"/>
      <c r="QGW131" s="77"/>
      <c r="QGX131" s="77"/>
      <c r="QGY131" s="77"/>
      <c r="QGZ131" s="77"/>
      <c r="QHA131" s="77"/>
      <c r="QHB131" s="77"/>
      <c r="QHC131" s="77"/>
      <c r="QHD131" s="77"/>
      <c r="QHE131" s="77"/>
      <c r="QHF131" s="77"/>
      <c r="QHG131" s="77"/>
      <c r="QHH131" s="77"/>
      <c r="QHI131" s="77"/>
      <c r="QHJ131" s="77"/>
      <c r="QHK131" s="77"/>
      <c r="QHL131" s="77"/>
      <c r="QHM131" s="77"/>
      <c r="QHN131" s="77"/>
      <c r="QHO131" s="77"/>
      <c r="QHP131" s="77"/>
      <c r="QHQ131" s="77"/>
      <c r="QHR131" s="77"/>
      <c r="QHS131" s="77"/>
      <c r="QHT131" s="77"/>
      <c r="QHU131" s="77"/>
      <c r="QHV131" s="77"/>
      <c r="QHW131" s="77"/>
      <c r="QHX131" s="77"/>
      <c r="QHY131" s="77"/>
      <c r="QHZ131" s="77"/>
      <c r="QIA131" s="77"/>
      <c r="QIB131" s="77"/>
      <c r="QIC131" s="77"/>
      <c r="QID131" s="77"/>
      <c r="QIE131" s="77"/>
      <c r="QIF131" s="77"/>
      <c r="QIG131" s="77"/>
      <c r="QIH131" s="77"/>
      <c r="QII131" s="77"/>
      <c r="QIJ131" s="77"/>
      <c r="QIK131" s="77"/>
      <c r="QIL131" s="77"/>
      <c r="QIM131" s="77"/>
      <c r="QIN131" s="77"/>
      <c r="QIO131" s="77"/>
      <c r="QIP131" s="77"/>
      <c r="QIQ131" s="77"/>
      <c r="QIR131" s="77"/>
      <c r="QIS131" s="77"/>
      <c r="QIT131" s="77"/>
      <c r="QIU131" s="77"/>
      <c r="QIV131" s="77"/>
      <c r="QIW131" s="77"/>
      <c r="QIX131" s="77"/>
      <c r="QIY131" s="77"/>
      <c r="QIZ131" s="77"/>
      <c r="QJA131" s="77"/>
      <c r="QJB131" s="77"/>
      <c r="QJC131" s="77"/>
      <c r="QJD131" s="77"/>
      <c r="QJE131" s="77"/>
      <c r="QJF131" s="77"/>
      <c r="QJG131" s="77"/>
      <c r="QJH131" s="77"/>
      <c r="QJI131" s="77"/>
      <c r="QJJ131" s="77"/>
      <c r="QJK131" s="77"/>
      <c r="QJL131" s="77"/>
      <c r="QJM131" s="77"/>
      <c r="QJN131" s="77"/>
      <c r="QJO131" s="77"/>
      <c r="QJP131" s="77"/>
      <c r="QJQ131" s="77"/>
      <c r="QJR131" s="77"/>
      <c r="QJS131" s="77"/>
      <c r="QJT131" s="77"/>
      <c r="QJU131" s="77"/>
      <c r="QJV131" s="77"/>
      <c r="QJW131" s="77"/>
      <c r="QJX131" s="77"/>
      <c r="QJY131" s="77"/>
      <c r="QJZ131" s="77"/>
      <c r="QKA131" s="77"/>
      <c r="QKB131" s="77"/>
      <c r="QKC131" s="77"/>
      <c r="QKD131" s="77"/>
      <c r="QKE131" s="77"/>
      <c r="QKF131" s="77"/>
      <c r="QKG131" s="77"/>
      <c r="QKH131" s="77"/>
      <c r="QKI131" s="77"/>
      <c r="QKJ131" s="77"/>
      <c r="QKK131" s="77"/>
      <c r="QKL131" s="77"/>
      <c r="QKM131" s="77"/>
      <c r="QKN131" s="77"/>
      <c r="QKO131" s="77"/>
      <c r="QKP131" s="77"/>
      <c r="QKQ131" s="77"/>
      <c r="QKR131" s="77"/>
      <c r="QKS131" s="77"/>
      <c r="QKT131" s="77"/>
      <c r="QKU131" s="77"/>
      <c r="QKV131" s="77"/>
      <c r="QKW131" s="77"/>
      <c r="QKX131" s="77"/>
      <c r="QKY131" s="77"/>
      <c r="QKZ131" s="77"/>
      <c r="QLA131" s="77"/>
      <c r="QLB131" s="77"/>
      <c r="QLC131" s="77"/>
      <c r="QLD131" s="77"/>
      <c r="QLE131" s="77"/>
      <c r="QLF131" s="77"/>
      <c r="QLG131" s="77"/>
      <c r="QLH131" s="77"/>
      <c r="QLI131" s="77"/>
      <c r="QLJ131" s="77"/>
      <c r="QLK131" s="77"/>
      <c r="QLL131" s="77"/>
      <c r="QLM131" s="77"/>
      <c r="QLN131" s="77"/>
      <c r="QLO131" s="77"/>
      <c r="QLP131" s="77"/>
      <c r="QLQ131" s="77"/>
      <c r="QLR131" s="77"/>
      <c r="QLS131" s="77"/>
      <c r="QLT131" s="77"/>
      <c r="QLU131" s="77"/>
      <c r="QLV131" s="77"/>
      <c r="QLW131" s="77"/>
      <c r="QLX131" s="77"/>
      <c r="QLY131" s="77"/>
      <c r="QLZ131" s="77"/>
      <c r="QMA131" s="77"/>
      <c r="QMB131" s="77"/>
      <c r="QMC131" s="77"/>
      <c r="QMD131" s="77"/>
      <c r="QME131" s="77"/>
      <c r="QMF131" s="77"/>
      <c r="QMG131" s="77"/>
      <c r="QMH131" s="77"/>
      <c r="QMI131" s="77"/>
      <c r="QMJ131" s="77"/>
      <c r="QMK131" s="77"/>
      <c r="QML131" s="77"/>
      <c r="QMM131" s="77"/>
      <c r="QMN131" s="77"/>
      <c r="QMO131" s="77"/>
      <c r="QMP131" s="77"/>
      <c r="QMQ131" s="77"/>
      <c r="QMR131" s="77"/>
      <c r="QMS131" s="77"/>
      <c r="QMT131" s="77"/>
      <c r="QMU131" s="77"/>
      <c r="QMV131" s="77"/>
      <c r="QMW131" s="77"/>
      <c r="QMX131" s="77"/>
      <c r="QMY131" s="77"/>
      <c r="QMZ131" s="77"/>
      <c r="QNA131" s="77"/>
      <c r="QNB131" s="77"/>
      <c r="QNC131" s="77"/>
      <c r="QND131" s="77"/>
      <c r="QNE131" s="77"/>
      <c r="QNF131" s="77"/>
      <c r="QNG131" s="77"/>
      <c r="QNH131" s="77"/>
      <c r="QNI131" s="77"/>
      <c r="QNJ131" s="77"/>
      <c r="QNK131" s="77"/>
      <c r="QNL131" s="77"/>
      <c r="QNM131" s="77"/>
      <c r="QNN131" s="77"/>
      <c r="QNO131" s="77"/>
      <c r="QNP131" s="77"/>
      <c r="QNQ131" s="77"/>
      <c r="QNR131" s="77"/>
      <c r="QNS131" s="77"/>
      <c r="QNT131" s="77"/>
      <c r="QNU131" s="77"/>
      <c r="QNV131" s="77"/>
      <c r="QNW131" s="77"/>
      <c r="QNX131" s="77"/>
      <c r="QNY131" s="77"/>
      <c r="QNZ131" s="77"/>
      <c r="QOA131" s="77"/>
      <c r="QOB131" s="77"/>
      <c r="QOC131" s="77"/>
      <c r="QOD131" s="77"/>
      <c r="QOE131" s="77"/>
      <c r="QOF131" s="77"/>
      <c r="QOG131" s="77"/>
      <c r="QOH131" s="77"/>
      <c r="QOI131" s="77"/>
      <c r="QOJ131" s="77"/>
      <c r="QOK131" s="77"/>
      <c r="QOL131" s="77"/>
      <c r="QOM131" s="77"/>
      <c r="QON131" s="77"/>
      <c r="QOO131" s="77"/>
      <c r="QOP131" s="77"/>
      <c r="QOQ131" s="77"/>
      <c r="QOR131" s="77"/>
      <c r="QOS131" s="77"/>
      <c r="QOT131" s="77"/>
      <c r="QOU131" s="77"/>
      <c r="QOV131" s="77"/>
      <c r="QOW131" s="77"/>
      <c r="QOX131" s="77"/>
      <c r="QOY131" s="77"/>
      <c r="QOZ131" s="77"/>
      <c r="QPA131" s="77"/>
      <c r="QPB131" s="77"/>
      <c r="QPC131" s="77"/>
      <c r="QPD131" s="77"/>
      <c r="QPE131" s="77"/>
      <c r="QPF131" s="77"/>
      <c r="QPG131" s="77"/>
      <c r="QPH131" s="77"/>
      <c r="QPI131" s="77"/>
      <c r="QPJ131" s="77"/>
      <c r="QPK131" s="77"/>
      <c r="QPL131" s="77"/>
      <c r="QPM131" s="77"/>
      <c r="QPN131" s="77"/>
      <c r="QPO131" s="77"/>
      <c r="QPP131" s="77"/>
      <c r="QPQ131" s="77"/>
      <c r="QPR131" s="77"/>
      <c r="QPS131" s="77"/>
      <c r="QPT131" s="77"/>
      <c r="QPU131" s="77"/>
      <c r="QPV131" s="77"/>
      <c r="QPW131" s="77"/>
      <c r="QPX131" s="77"/>
      <c r="QPY131" s="77"/>
      <c r="QPZ131" s="77"/>
      <c r="QQA131" s="77"/>
      <c r="QQB131" s="77"/>
      <c r="QQC131" s="77"/>
      <c r="QQD131" s="77"/>
      <c r="QQE131" s="77"/>
      <c r="QQF131" s="77"/>
      <c r="QQG131" s="77"/>
      <c r="QQH131" s="77"/>
      <c r="QQI131" s="77"/>
      <c r="QQJ131" s="77"/>
      <c r="QQK131" s="77"/>
      <c r="QQL131" s="77"/>
      <c r="QQM131" s="77"/>
      <c r="QQN131" s="77"/>
      <c r="QQO131" s="77"/>
      <c r="QQP131" s="77"/>
      <c r="QQQ131" s="77"/>
      <c r="QQR131" s="77"/>
      <c r="QQS131" s="77"/>
      <c r="QQT131" s="77"/>
      <c r="QQU131" s="77"/>
      <c r="QQV131" s="77"/>
      <c r="QQW131" s="77"/>
      <c r="QQX131" s="77"/>
      <c r="QQY131" s="77"/>
      <c r="QQZ131" s="77"/>
      <c r="QRA131" s="77"/>
      <c r="QRB131" s="77"/>
      <c r="QRC131" s="77"/>
      <c r="QRD131" s="77"/>
      <c r="QRE131" s="77"/>
      <c r="QRF131" s="77"/>
      <c r="QRG131" s="77"/>
      <c r="QRH131" s="77"/>
      <c r="QRI131" s="77"/>
      <c r="QRJ131" s="77"/>
      <c r="QRK131" s="77"/>
      <c r="QRL131" s="77"/>
      <c r="QRM131" s="77"/>
      <c r="QRN131" s="77"/>
      <c r="QRO131" s="77"/>
      <c r="QRP131" s="77"/>
      <c r="QRQ131" s="77"/>
      <c r="QRR131" s="77"/>
      <c r="QRS131" s="77"/>
      <c r="QRT131" s="77"/>
      <c r="QRU131" s="77"/>
      <c r="QRV131" s="77"/>
      <c r="QRW131" s="77"/>
      <c r="QRX131" s="77"/>
      <c r="QRY131" s="77"/>
      <c r="QRZ131" s="77"/>
      <c r="QSA131" s="77"/>
      <c r="QSB131" s="77"/>
      <c r="QSC131" s="77"/>
      <c r="QSD131" s="77"/>
      <c r="QSE131" s="77"/>
      <c r="QSF131" s="77"/>
      <c r="QSG131" s="77"/>
      <c r="QSH131" s="77"/>
      <c r="QSI131" s="77"/>
      <c r="QSJ131" s="77"/>
      <c r="QSK131" s="77"/>
      <c r="QSL131" s="77"/>
      <c r="QSM131" s="77"/>
      <c r="QSN131" s="77"/>
      <c r="QSO131" s="77"/>
      <c r="QSP131" s="77"/>
      <c r="QSQ131" s="77"/>
      <c r="QSR131" s="77"/>
      <c r="QSS131" s="77"/>
      <c r="QST131" s="77"/>
      <c r="QSU131" s="77"/>
      <c r="QSV131" s="77"/>
      <c r="QSW131" s="77"/>
      <c r="QSX131" s="77"/>
      <c r="QSY131" s="77"/>
      <c r="QSZ131" s="77"/>
      <c r="QTA131" s="77"/>
      <c r="QTB131" s="77"/>
      <c r="QTC131" s="77"/>
      <c r="QTD131" s="77"/>
      <c r="QTE131" s="77"/>
      <c r="QTF131" s="77"/>
      <c r="QTG131" s="77"/>
      <c r="QTH131" s="77"/>
      <c r="QTI131" s="77"/>
      <c r="QTJ131" s="77"/>
      <c r="QTK131" s="77"/>
      <c r="QTL131" s="77"/>
      <c r="QTM131" s="77"/>
      <c r="QTN131" s="77"/>
      <c r="QTO131" s="77"/>
      <c r="QTP131" s="77"/>
      <c r="QTQ131" s="77"/>
      <c r="QTR131" s="77"/>
      <c r="QTS131" s="77"/>
      <c r="QTT131" s="77"/>
      <c r="QTU131" s="77"/>
      <c r="QTV131" s="77"/>
      <c r="QTW131" s="77"/>
      <c r="QTX131" s="77"/>
      <c r="QTY131" s="77"/>
      <c r="QTZ131" s="77"/>
      <c r="QUA131" s="77"/>
      <c r="QUB131" s="77"/>
      <c r="QUC131" s="77"/>
      <c r="QUD131" s="77"/>
      <c r="QUE131" s="77"/>
      <c r="QUF131" s="77"/>
      <c r="QUG131" s="77"/>
      <c r="QUH131" s="77"/>
      <c r="QUI131" s="77"/>
      <c r="QUJ131" s="77"/>
      <c r="QUK131" s="77"/>
      <c r="QUL131" s="77"/>
      <c r="QUM131" s="77"/>
      <c r="QUN131" s="77"/>
      <c r="QUO131" s="77"/>
      <c r="QUP131" s="77"/>
      <c r="QUQ131" s="77"/>
      <c r="QUR131" s="77"/>
      <c r="QUS131" s="77"/>
      <c r="QUT131" s="77"/>
      <c r="QUU131" s="77"/>
      <c r="QUV131" s="77"/>
      <c r="QUW131" s="77"/>
      <c r="QUX131" s="77"/>
      <c r="QUY131" s="77"/>
      <c r="QUZ131" s="77"/>
      <c r="QVA131" s="77"/>
      <c r="QVB131" s="77"/>
      <c r="QVC131" s="77"/>
      <c r="QVD131" s="77"/>
      <c r="QVE131" s="77"/>
      <c r="QVF131" s="77"/>
      <c r="QVG131" s="77"/>
      <c r="QVH131" s="77"/>
      <c r="QVI131" s="77"/>
      <c r="QVJ131" s="77"/>
      <c r="QVK131" s="77"/>
      <c r="QVL131" s="77"/>
      <c r="QVM131" s="77"/>
      <c r="QVN131" s="77"/>
      <c r="QVO131" s="77"/>
      <c r="QVP131" s="77"/>
      <c r="QVQ131" s="77"/>
      <c r="QVR131" s="77"/>
      <c r="QVS131" s="77"/>
      <c r="QVT131" s="77"/>
      <c r="QVU131" s="77"/>
      <c r="QVV131" s="77"/>
      <c r="QVW131" s="77"/>
      <c r="QVX131" s="77"/>
      <c r="QVY131" s="77"/>
      <c r="QVZ131" s="77"/>
      <c r="QWA131" s="77"/>
      <c r="QWB131" s="77"/>
      <c r="QWC131" s="77"/>
      <c r="QWD131" s="77"/>
      <c r="QWE131" s="77"/>
      <c r="QWF131" s="77"/>
      <c r="QWG131" s="77"/>
      <c r="QWH131" s="77"/>
      <c r="QWI131" s="77"/>
      <c r="QWJ131" s="77"/>
      <c r="QWK131" s="77"/>
      <c r="QWL131" s="77"/>
      <c r="QWM131" s="77"/>
      <c r="QWN131" s="77"/>
      <c r="QWO131" s="77"/>
      <c r="QWP131" s="77"/>
      <c r="QWQ131" s="77"/>
      <c r="QWR131" s="77"/>
      <c r="QWS131" s="77"/>
      <c r="QWT131" s="77"/>
      <c r="QWU131" s="77"/>
      <c r="QWV131" s="77"/>
      <c r="QWW131" s="77"/>
      <c r="QWX131" s="77"/>
      <c r="QWY131" s="77"/>
      <c r="QWZ131" s="77"/>
      <c r="QXA131" s="77"/>
      <c r="QXB131" s="77"/>
      <c r="QXC131" s="77"/>
      <c r="QXD131" s="77"/>
      <c r="QXE131" s="77"/>
      <c r="QXF131" s="77"/>
      <c r="QXG131" s="77"/>
      <c r="QXH131" s="77"/>
      <c r="QXI131" s="77"/>
      <c r="QXJ131" s="77"/>
      <c r="QXK131" s="77"/>
      <c r="QXL131" s="77"/>
      <c r="QXM131" s="77"/>
      <c r="QXN131" s="77"/>
      <c r="QXO131" s="77"/>
      <c r="QXP131" s="77"/>
      <c r="QXQ131" s="77"/>
      <c r="QXR131" s="77"/>
      <c r="QXS131" s="77"/>
      <c r="QXT131" s="77"/>
      <c r="QXU131" s="77"/>
      <c r="QXV131" s="77"/>
      <c r="QXW131" s="77"/>
      <c r="QXX131" s="77"/>
      <c r="QXY131" s="77"/>
      <c r="QXZ131" s="77"/>
      <c r="QYA131" s="77"/>
      <c r="QYB131" s="77"/>
      <c r="QYC131" s="77"/>
      <c r="QYD131" s="77"/>
      <c r="QYE131" s="77"/>
      <c r="QYF131" s="77"/>
      <c r="QYG131" s="77"/>
      <c r="QYH131" s="77"/>
      <c r="QYI131" s="77"/>
      <c r="QYJ131" s="77"/>
      <c r="QYK131" s="77"/>
      <c r="QYL131" s="77"/>
      <c r="QYM131" s="77"/>
      <c r="QYN131" s="77"/>
      <c r="QYO131" s="77"/>
      <c r="QYP131" s="77"/>
      <c r="QYQ131" s="77"/>
      <c r="QYR131" s="77"/>
      <c r="QYS131" s="77"/>
      <c r="QYT131" s="77"/>
      <c r="QYU131" s="77"/>
      <c r="QYV131" s="77"/>
      <c r="QYW131" s="77"/>
      <c r="QYX131" s="77"/>
      <c r="QYY131" s="77"/>
      <c r="QYZ131" s="77"/>
      <c r="QZA131" s="77"/>
      <c r="QZB131" s="77"/>
      <c r="QZC131" s="77"/>
      <c r="QZD131" s="77"/>
      <c r="QZE131" s="77"/>
      <c r="QZF131" s="77"/>
      <c r="QZG131" s="77"/>
      <c r="QZH131" s="77"/>
      <c r="QZI131" s="77"/>
      <c r="QZJ131" s="77"/>
      <c r="QZK131" s="77"/>
      <c r="QZL131" s="77"/>
      <c r="QZM131" s="77"/>
      <c r="QZN131" s="77"/>
      <c r="QZO131" s="77"/>
      <c r="QZP131" s="77"/>
      <c r="QZQ131" s="77"/>
      <c r="QZR131" s="77"/>
      <c r="QZS131" s="77"/>
      <c r="QZT131" s="77"/>
      <c r="QZU131" s="77"/>
      <c r="QZV131" s="77"/>
      <c r="QZW131" s="77"/>
      <c r="QZX131" s="77"/>
      <c r="QZY131" s="77"/>
      <c r="QZZ131" s="77"/>
      <c r="RAA131" s="77"/>
      <c r="RAB131" s="77"/>
      <c r="RAC131" s="77"/>
      <c r="RAD131" s="77"/>
      <c r="RAE131" s="77"/>
      <c r="RAF131" s="77"/>
      <c r="RAG131" s="77"/>
      <c r="RAH131" s="77"/>
      <c r="RAI131" s="77"/>
      <c r="RAJ131" s="77"/>
      <c r="RAK131" s="77"/>
      <c r="RAL131" s="77"/>
      <c r="RAM131" s="77"/>
      <c r="RAN131" s="77"/>
      <c r="RAO131" s="77"/>
      <c r="RAP131" s="77"/>
      <c r="RAQ131" s="77"/>
      <c r="RAR131" s="77"/>
      <c r="RAS131" s="77"/>
      <c r="RAT131" s="77"/>
      <c r="RAU131" s="77"/>
      <c r="RAV131" s="77"/>
      <c r="RAW131" s="77"/>
      <c r="RAX131" s="77"/>
      <c r="RAY131" s="77"/>
      <c r="RAZ131" s="77"/>
      <c r="RBA131" s="77"/>
      <c r="RBB131" s="77"/>
      <c r="RBC131" s="77"/>
      <c r="RBD131" s="77"/>
      <c r="RBE131" s="77"/>
      <c r="RBF131" s="77"/>
      <c r="RBG131" s="77"/>
      <c r="RBH131" s="77"/>
      <c r="RBI131" s="77"/>
      <c r="RBJ131" s="77"/>
      <c r="RBK131" s="77"/>
      <c r="RBL131" s="77"/>
      <c r="RBM131" s="77"/>
      <c r="RBN131" s="77"/>
      <c r="RBO131" s="77"/>
      <c r="RBP131" s="77"/>
      <c r="RBQ131" s="77"/>
      <c r="RBR131" s="77"/>
      <c r="RBS131" s="77"/>
      <c r="RBT131" s="77"/>
      <c r="RBU131" s="77"/>
      <c r="RBV131" s="77"/>
      <c r="RBW131" s="77"/>
      <c r="RBX131" s="77"/>
      <c r="RBY131" s="77"/>
      <c r="RBZ131" s="77"/>
      <c r="RCA131" s="77"/>
      <c r="RCB131" s="77"/>
      <c r="RCC131" s="77"/>
      <c r="RCD131" s="77"/>
      <c r="RCE131" s="77"/>
      <c r="RCF131" s="77"/>
      <c r="RCG131" s="77"/>
      <c r="RCH131" s="77"/>
      <c r="RCI131" s="77"/>
      <c r="RCJ131" s="77"/>
      <c r="RCK131" s="77"/>
      <c r="RCL131" s="77"/>
      <c r="RCM131" s="77"/>
      <c r="RCN131" s="77"/>
      <c r="RCO131" s="77"/>
      <c r="RCP131" s="77"/>
      <c r="RCQ131" s="77"/>
      <c r="RCR131" s="77"/>
      <c r="RCS131" s="77"/>
      <c r="RCT131" s="77"/>
      <c r="RCU131" s="77"/>
      <c r="RCV131" s="77"/>
      <c r="RCW131" s="77"/>
      <c r="RCX131" s="77"/>
      <c r="RCY131" s="77"/>
      <c r="RCZ131" s="77"/>
      <c r="RDA131" s="77"/>
      <c r="RDB131" s="77"/>
      <c r="RDC131" s="77"/>
      <c r="RDD131" s="77"/>
      <c r="RDE131" s="77"/>
      <c r="RDF131" s="77"/>
      <c r="RDG131" s="77"/>
      <c r="RDH131" s="77"/>
      <c r="RDI131" s="77"/>
      <c r="RDJ131" s="77"/>
      <c r="RDK131" s="77"/>
      <c r="RDL131" s="77"/>
      <c r="RDM131" s="77"/>
      <c r="RDN131" s="77"/>
      <c r="RDO131" s="77"/>
      <c r="RDP131" s="77"/>
      <c r="RDQ131" s="77"/>
      <c r="RDR131" s="77"/>
      <c r="RDS131" s="77"/>
      <c r="RDT131" s="77"/>
      <c r="RDU131" s="77"/>
      <c r="RDV131" s="77"/>
      <c r="RDW131" s="77"/>
      <c r="RDX131" s="77"/>
      <c r="RDY131" s="77"/>
      <c r="RDZ131" s="77"/>
      <c r="REA131" s="77"/>
      <c r="REB131" s="77"/>
      <c r="REC131" s="77"/>
      <c r="RED131" s="77"/>
      <c r="REE131" s="77"/>
      <c r="REF131" s="77"/>
      <c r="REG131" s="77"/>
      <c r="REH131" s="77"/>
      <c r="REI131" s="77"/>
      <c r="REJ131" s="77"/>
      <c r="REK131" s="77"/>
      <c r="REL131" s="77"/>
      <c r="REM131" s="77"/>
      <c r="REN131" s="77"/>
      <c r="REO131" s="77"/>
      <c r="REP131" s="77"/>
      <c r="REQ131" s="77"/>
      <c r="RER131" s="77"/>
      <c r="RES131" s="77"/>
      <c r="RET131" s="77"/>
      <c r="REU131" s="77"/>
      <c r="REV131" s="77"/>
      <c r="REW131" s="77"/>
      <c r="REX131" s="77"/>
      <c r="REY131" s="77"/>
      <c r="REZ131" s="77"/>
      <c r="RFA131" s="77"/>
      <c r="RFB131" s="77"/>
      <c r="RFC131" s="77"/>
      <c r="RFD131" s="77"/>
      <c r="RFE131" s="77"/>
      <c r="RFF131" s="77"/>
      <c r="RFG131" s="77"/>
      <c r="RFH131" s="77"/>
      <c r="RFI131" s="77"/>
      <c r="RFJ131" s="77"/>
      <c r="RFK131" s="77"/>
      <c r="RFL131" s="77"/>
      <c r="RFM131" s="77"/>
      <c r="RFN131" s="77"/>
      <c r="RFO131" s="77"/>
      <c r="RFP131" s="77"/>
      <c r="RFQ131" s="77"/>
      <c r="RFR131" s="77"/>
      <c r="RFS131" s="77"/>
      <c r="RFT131" s="77"/>
      <c r="RFU131" s="77"/>
      <c r="RFV131" s="77"/>
      <c r="RFW131" s="77"/>
      <c r="RFX131" s="77"/>
      <c r="RFY131" s="77"/>
      <c r="RFZ131" s="77"/>
      <c r="RGA131" s="77"/>
      <c r="RGB131" s="77"/>
      <c r="RGC131" s="77"/>
      <c r="RGD131" s="77"/>
      <c r="RGE131" s="77"/>
      <c r="RGF131" s="77"/>
      <c r="RGG131" s="77"/>
      <c r="RGH131" s="77"/>
      <c r="RGI131" s="77"/>
      <c r="RGJ131" s="77"/>
      <c r="RGK131" s="77"/>
      <c r="RGL131" s="77"/>
      <c r="RGM131" s="77"/>
      <c r="RGN131" s="77"/>
      <c r="RGO131" s="77"/>
      <c r="RGP131" s="77"/>
      <c r="RGQ131" s="77"/>
      <c r="RGR131" s="77"/>
      <c r="RGS131" s="77"/>
      <c r="RGT131" s="77"/>
      <c r="RGU131" s="77"/>
      <c r="RGV131" s="77"/>
      <c r="RGW131" s="77"/>
      <c r="RGX131" s="77"/>
      <c r="RGY131" s="77"/>
      <c r="RGZ131" s="77"/>
      <c r="RHA131" s="77"/>
      <c r="RHB131" s="77"/>
      <c r="RHC131" s="77"/>
      <c r="RHD131" s="77"/>
      <c r="RHE131" s="77"/>
      <c r="RHF131" s="77"/>
      <c r="RHG131" s="77"/>
      <c r="RHH131" s="77"/>
      <c r="RHI131" s="77"/>
      <c r="RHJ131" s="77"/>
      <c r="RHK131" s="77"/>
      <c r="RHL131" s="77"/>
      <c r="RHM131" s="77"/>
      <c r="RHN131" s="77"/>
      <c r="RHO131" s="77"/>
      <c r="RHP131" s="77"/>
      <c r="RHQ131" s="77"/>
      <c r="RHR131" s="77"/>
      <c r="RHS131" s="77"/>
      <c r="RHT131" s="77"/>
      <c r="RHU131" s="77"/>
      <c r="RHV131" s="77"/>
      <c r="RHW131" s="77"/>
      <c r="RHX131" s="77"/>
      <c r="RHY131" s="77"/>
      <c r="RHZ131" s="77"/>
      <c r="RIA131" s="77"/>
      <c r="RIB131" s="77"/>
      <c r="RIC131" s="77"/>
      <c r="RID131" s="77"/>
      <c r="RIE131" s="77"/>
      <c r="RIF131" s="77"/>
      <c r="RIG131" s="77"/>
      <c r="RIH131" s="77"/>
      <c r="RII131" s="77"/>
      <c r="RIJ131" s="77"/>
      <c r="RIK131" s="77"/>
      <c r="RIL131" s="77"/>
      <c r="RIM131" s="77"/>
      <c r="RIN131" s="77"/>
      <c r="RIO131" s="77"/>
      <c r="RIP131" s="77"/>
      <c r="RIQ131" s="77"/>
      <c r="RIR131" s="77"/>
      <c r="RIS131" s="77"/>
      <c r="RIT131" s="77"/>
      <c r="RIU131" s="77"/>
      <c r="RIV131" s="77"/>
      <c r="RIW131" s="77"/>
      <c r="RIX131" s="77"/>
      <c r="RIY131" s="77"/>
      <c r="RIZ131" s="77"/>
      <c r="RJA131" s="77"/>
      <c r="RJB131" s="77"/>
      <c r="RJC131" s="77"/>
      <c r="RJD131" s="77"/>
      <c r="RJE131" s="77"/>
      <c r="RJF131" s="77"/>
      <c r="RJG131" s="77"/>
      <c r="RJH131" s="77"/>
      <c r="RJI131" s="77"/>
      <c r="RJJ131" s="77"/>
      <c r="RJK131" s="77"/>
      <c r="RJL131" s="77"/>
      <c r="RJM131" s="77"/>
      <c r="RJN131" s="77"/>
      <c r="RJO131" s="77"/>
      <c r="RJP131" s="77"/>
      <c r="RJQ131" s="77"/>
      <c r="RJR131" s="77"/>
      <c r="RJS131" s="77"/>
      <c r="RJT131" s="77"/>
      <c r="RJU131" s="77"/>
      <c r="RJV131" s="77"/>
      <c r="RJW131" s="77"/>
      <c r="RJX131" s="77"/>
      <c r="RJY131" s="77"/>
      <c r="RJZ131" s="77"/>
      <c r="RKA131" s="77"/>
      <c r="RKB131" s="77"/>
      <c r="RKC131" s="77"/>
      <c r="RKD131" s="77"/>
      <c r="RKE131" s="77"/>
      <c r="RKF131" s="77"/>
      <c r="RKG131" s="77"/>
      <c r="RKH131" s="77"/>
      <c r="RKI131" s="77"/>
      <c r="RKJ131" s="77"/>
      <c r="RKK131" s="77"/>
      <c r="RKL131" s="77"/>
      <c r="RKM131" s="77"/>
      <c r="RKN131" s="77"/>
      <c r="RKO131" s="77"/>
      <c r="RKP131" s="77"/>
      <c r="RKQ131" s="77"/>
      <c r="RKR131" s="77"/>
      <c r="RKS131" s="77"/>
      <c r="RKT131" s="77"/>
      <c r="RKU131" s="77"/>
      <c r="RKV131" s="77"/>
      <c r="RKW131" s="77"/>
      <c r="RKX131" s="77"/>
      <c r="RKY131" s="77"/>
      <c r="RKZ131" s="77"/>
      <c r="RLA131" s="77"/>
      <c r="RLB131" s="77"/>
      <c r="RLC131" s="77"/>
      <c r="RLD131" s="77"/>
      <c r="RLE131" s="77"/>
      <c r="RLF131" s="77"/>
      <c r="RLG131" s="77"/>
      <c r="RLH131" s="77"/>
      <c r="RLI131" s="77"/>
      <c r="RLJ131" s="77"/>
      <c r="RLK131" s="77"/>
      <c r="RLL131" s="77"/>
      <c r="RLM131" s="77"/>
      <c r="RLN131" s="77"/>
      <c r="RLO131" s="77"/>
      <c r="RLP131" s="77"/>
      <c r="RLQ131" s="77"/>
      <c r="RLR131" s="77"/>
      <c r="RLS131" s="77"/>
      <c r="RLT131" s="77"/>
      <c r="RLU131" s="77"/>
      <c r="RLV131" s="77"/>
      <c r="RLW131" s="77"/>
      <c r="RLX131" s="77"/>
      <c r="RLY131" s="77"/>
      <c r="RLZ131" s="77"/>
      <c r="RMA131" s="77"/>
      <c r="RMB131" s="77"/>
      <c r="RMC131" s="77"/>
      <c r="RMD131" s="77"/>
      <c r="RME131" s="77"/>
      <c r="RMF131" s="77"/>
      <c r="RMG131" s="77"/>
      <c r="RMH131" s="77"/>
      <c r="RMI131" s="77"/>
      <c r="RMJ131" s="77"/>
      <c r="RMK131" s="77"/>
      <c r="RML131" s="77"/>
      <c r="RMM131" s="77"/>
      <c r="RMN131" s="77"/>
      <c r="RMO131" s="77"/>
      <c r="RMP131" s="77"/>
      <c r="RMQ131" s="77"/>
      <c r="RMR131" s="77"/>
      <c r="RMS131" s="77"/>
      <c r="RMT131" s="77"/>
      <c r="RMU131" s="77"/>
      <c r="RMV131" s="77"/>
      <c r="RMW131" s="77"/>
      <c r="RMX131" s="77"/>
      <c r="RMY131" s="77"/>
      <c r="RMZ131" s="77"/>
      <c r="RNA131" s="77"/>
      <c r="RNB131" s="77"/>
      <c r="RNC131" s="77"/>
      <c r="RND131" s="77"/>
      <c r="RNE131" s="77"/>
      <c r="RNF131" s="77"/>
      <c r="RNG131" s="77"/>
      <c r="RNH131" s="77"/>
      <c r="RNI131" s="77"/>
      <c r="RNJ131" s="77"/>
      <c r="RNK131" s="77"/>
      <c r="RNL131" s="77"/>
      <c r="RNM131" s="77"/>
      <c r="RNN131" s="77"/>
      <c r="RNO131" s="77"/>
      <c r="RNP131" s="77"/>
      <c r="RNQ131" s="77"/>
      <c r="RNR131" s="77"/>
      <c r="RNS131" s="77"/>
      <c r="RNT131" s="77"/>
      <c r="RNU131" s="77"/>
      <c r="RNV131" s="77"/>
      <c r="RNW131" s="77"/>
      <c r="RNX131" s="77"/>
      <c r="RNY131" s="77"/>
      <c r="RNZ131" s="77"/>
      <c r="ROA131" s="77"/>
      <c r="ROB131" s="77"/>
      <c r="ROC131" s="77"/>
      <c r="ROD131" s="77"/>
      <c r="ROE131" s="77"/>
      <c r="ROF131" s="77"/>
      <c r="ROG131" s="77"/>
      <c r="ROH131" s="77"/>
      <c r="ROI131" s="77"/>
      <c r="ROJ131" s="77"/>
      <c r="ROK131" s="77"/>
      <c r="ROL131" s="77"/>
      <c r="ROM131" s="77"/>
      <c r="RON131" s="77"/>
      <c r="ROO131" s="77"/>
      <c r="ROP131" s="77"/>
      <c r="ROQ131" s="77"/>
      <c r="ROR131" s="77"/>
      <c r="ROS131" s="77"/>
      <c r="ROT131" s="77"/>
      <c r="ROU131" s="77"/>
      <c r="ROV131" s="77"/>
      <c r="ROW131" s="77"/>
      <c r="ROX131" s="77"/>
      <c r="ROY131" s="77"/>
      <c r="ROZ131" s="77"/>
      <c r="RPA131" s="77"/>
      <c r="RPB131" s="77"/>
      <c r="RPC131" s="77"/>
      <c r="RPD131" s="77"/>
      <c r="RPE131" s="77"/>
      <c r="RPF131" s="77"/>
      <c r="RPG131" s="77"/>
      <c r="RPH131" s="77"/>
      <c r="RPI131" s="77"/>
      <c r="RPJ131" s="77"/>
      <c r="RPK131" s="77"/>
      <c r="RPL131" s="77"/>
      <c r="RPM131" s="77"/>
      <c r="RPN131" s="77"/>
      <c r="RPO131" s="77"/>
      <c r="RPP131" s="77"/>
      <c r="RPQ131" s="77"/>
      <c r="RPR131" s="77"/>
      <c r="RPS131" s="77"/>
      <c r="RPT131" s="77"/>
      <c r="RPU131" s="77"/>
      <c r="RPV131" s="77"/>
      <c r="RPW131" s="77"/>
      <c r="RPX131" s="77"/>
      <c r="RPY131" s="77"/>
      <c r="RPZ131" s="77"/>
      <c r="RQA131" s="77"/>
      <c r="RQB131" s="77"/>
      <c r="RQC131" s="77"/>
      <c r="RQD131" s="77"/>
      <c r="RQE131" s="77"/>
      <c r="RQF131" s="77"/>
      <c r="RQG131" s="77"/>
      <c r="RQH131" s="77"/>
      <c r="RQI131" s="77"/>
      <c r="RQJ131" s="77"/>
      <c r="RQK131" s="77"/>
      <c r="RQL131" s="77"/>
      <c r="RQM131" s="77"/>
      <c r="RQN131" s="77"/>
      <c r="RQO131" s="77"/>
      <c r="RQP131" s="77"/>
      <c r="RQQ131" s="77"/>
      <c r="RQR131" s="77"/>
      <c r="RQS131" s="77"/>
      <c r="RQT131" s="77"/>
      <c r="RQU131" s="77"/>
      <c r="RQV131" s="77"/>
      <c r="RQW131" s="77"/>
      <c r="RQX131" s="77"/>
      <c r="RQY131" s="77"/>
      <c r="RQZ131" s="77"/>
      <c r="RRA131" s="77"/>
      <c r="RRB131" s="77"/>
      <c r="RRC131" s="77"/>
      <c r="RRD131" s="77"/>
      <c r="RRE131" s="77"/>
      <c r="RRF131" s="77"/>
      <c r="RRG131" s="77"/>
      <c r="RRH131" s="77"/>
      <c r="RRI131" s="77"/>
      <c r="RRJ131" s="77"/>
      <c r="RRK131" s="77"/>
      <c r="RRL131" s="77"/>
      <c r="RRM131" s="77"/>
      <c r="RRN131" s="77"/>
      <c r="RRO131" s="77"/>
      <c r="RRP131" s="77"/>
      <c r="RRQ131" s="77"/>
      <c r="RRR131" s="77"/>
      <c r="RRS131" s="77"/>
      <c r="RRT131" s="77"/>
      <c r="RRU131" s="77"/>
      <c r="RRV131" s="77"/>
      <c r="RRW131" s="77"/>
      <c r="RRX131" s="77"/>
      <c r="RRY131" s="77"/>
      <c r="RRZ131" s="77"/>
      <c r="RSA131" s="77"/>
      <c r="RSB131" s="77"/>
      <c r="RSC131" s="77"/>
      <c r="RSD131" s="77"/>
      <c r="RSE131" s="77"/>
      <c r="RSF131" s="77"/>
      <c r="RSG131" s="77"/>
      <c r="RSH131" s="77"/>
      <c r="RSI131" s="77"/>
      <c r="RSJ131" s="77"/>
      <c r="RSK131" s="77"/>
      <c r="RSL131" s="77"/>
      <c r="RSM131" s="77"/>
      <c r="RSN131" s="77"/>
      <c r="RSO131" s="77"/>
      <c r="RSP131" s="77"/>
      <c r="RSQ131" s="77"/>
      <c r="RSR131" s="77"/>
      <c r="RSS131" s="77"/>
      <c r="RST131" s="77"/>
      <c r="RSU131" s="77"/>
      <c r="RSV131" s="77"/>
      <c r="RSW131" s="77"/>
      <c r="RSX131" s="77"/>
      <c r="RSY131" s="77"/>
      <c r="RSZ131" s="77"/>
      <c r="RTA131" s="77"/>
      <c r="RTB131" s="77"/>
      <c r="RTC131" s="77"/>
      <c r="RTD131" s="77"/>
      <c r="RTE131" s="77"/>
      <c r="RTF131" s="77"/>
      <c r="RTG131" s="77"/>
      <c r="RTH131" s="77"/>
      <c r="RTI131" s="77"/>
      <c r="RTJ131" s="77"/>
      <c r="RTK131" s="77"/>
      <c r="RTL131" s="77"/>
      <c r="RTM131" s="77"/>
      <c r="RTN131" s="77"/>
      <c r="RTO131" s="77"/>
      <c r="RTP131" s="77"/>
      <c r="RTQ131" s="77"/>
      <c r="RTR131" s="77"/>
      <c r="RTS131" s="77"/>
      <c r="RTT131" s="77"/>
      <c r="RTU131" s="77"/>
      <c r="RTV131" s="77"/>
      <c r="RTW131" s="77"/>
      <c r="RTX131" s="77"/>
      <c r="RTY131" s="77"/>
      <c r="RTZ131" s="77"/>
      <c r="RUA131" s="77"/>
      <c r="RUB131" s="77"/>
      <c r="RUC131" s="77"/>
      <c r="RUD131" s="77"/>
      <c r="RUE131" s="77"/>
      <c r="RUF131" s="77"/>
      <c r="RUG131" s="77"/>
      <c r="RUH131" s="77"/>
      <c r="RUI131" s="77"/>
      <c r="RUJ131" s="77"/>
      <c r="RUK131" s="77"/>
      <c r="RUL131" s="77"/>
      <c r="RUM131" s="77"/>
      <c r="RUN131" s="77"/>
      <c r="RUO131" s="77"/>
      <c r="RUP131" s="77"/>
      <c r="RUQ131" s="77"/>
      <c r="RUR131" s="77"/>
      <c r="RUS131" s="77"/>
      <c r="RUT131" s="77"/>
      <c r="RUU131" s="77"/>
      <c r="RUV131" s="77"/>
      <c r="RUW131" s="77"/>
      <c r="RUX131" s="77"/>
      <c r="RUY131" s="77"/>
      <c r="RUZ131" s="77"/>
      <c r="RVA131" s="77"/>
      <c r="RVB131" s="77"/>
      <c r="RVC131" s="77"/>
      <c r="RVD131" s="77"/>
      <c r="RVE131" s="77"/>
      <c r="RVF131" s="77"/>
      <c r="RVG131" s="77"/>
      <c r="RVH131" s="77"/>
      <c r="RVI131" s="77"/>
      <c r="RVJ131" s="77"/>
      <c r="RVK131" s="77"/>
      <c r="RVL131" s="77"/>
      <c r="RVM131" s="77"/>
      <c r="RVN131" s="77"/>
      <c r="RVO131" s="77"/>
      <c r="RVP131" s="77"/>
      <c r="RVQ131" s="77"/>
      <c r="RVR131" s="77"/>
      <c r="RVS131" s="77"/>
      <c r="RVT131" s="77"/>
      <c r="RVU131" s="77"/>
      <c r="RVV131" s="77"/>
      <c r="RVW131" s="77"/>
      <c r="RVX131" s="77"/>
      <c r="RVY131" s="77"/>
      <c r="RVZ131" s="77"/>
      <c r="RWA131" s="77"/>
      <c r="RWB131" s="77"/>
      <c r="RWC131" s="77"/>
      <c r="RWD131" s="77"/>
      <c r="RWE131" s="77"/>
      <c r="RWF131" s="77"/>
      <c r="RWG131" s="77"/>
      <c r="RWH131" s="77"/>
      <c r="RWI131" s="77"/>
      <c r="RWJ131" s="77"/>
      <c r="RWK131" s="77"/>
      <c r="RWL131" s="77"/>
      <c r="RWM131" s="77"/>
      <c r="RWN131" s="77"/>
      <c r="RWO131" s="77"/>
      <c r="RWP131" s="77"/>
      <c r="RWQ131" s="77"/>
      <c r="RWR131" s="77"/>
      <c r="RWS131" s="77"/>
      <c r="RWT131" s="77"/>
      <c r="RWU131" s="77"/>
      <c r="RWV131" s="77"/>
      <c r="RWW131" s="77"/>
      <c r="RWX131" s="77"/>
      <c r="RWY131" s="77"/>
      <c r="RWZ131" s="77"/>
      <c r="RXA131" s="77"/>
      <c r="RXB131" s="77"/>
      <c r="RXC131" s="77"/>
      <c r="RXD131" s="77"/>
      <c r="RXE131" s="77"/>
      <c r="RXF131" s="77"/>
      <c r="RXG131" s="77"/>
      <c r="RXH131" s="77"/>
      <c r="RXI131" s="77"/>
      <c r="RXJ131" s="77"/>
      <c r="RXK131" s="77"/>
      <c r="RXL131" s="77"/>
      <c r="RXM131" s="77"/>
      <c r="RXN131" s="77"/>
      <c r="RXO131" s="77"/>
      <c r="RXP131" s="77"/>
      <c r="RXQ131" s="77"/>
      <c r="RXR131" s="77"/>
      <c r="RXS131" s="77"/>
      <c r="RXT131" s="77"/>
      <c r="RXU131" s="77"/>
      <c r="RXV131" s="77"/>
      <c r="RXW131" s="77"/>
      <c r="RXX131" s="77"/>
      <c r="RXY131" s="77"/>
      <c r="RXZ131" s="77"/>
      <c r="RYA131" s="77"/>
      <c r="RYB131" s="77"/>
      <c r="RYC131" s="77"/>
      <c r="RYD131" s="77"/>
      <c r="RYE131" s="77"/>
      <c r="RYF131" s="77"/>
      <c r="RYG131" s="77"/>
      <c r="RYH131" s="77"/>
      <c r="RYI131" s="77"/>
      <c r="RYJ131" s="77"/>
      <c r="RYK131" s="77"/>
      <c r="RYL131" s="77"/>
      <c r="RYM131" s="77"/>
      <c r="RYN131" s="77"/>
      <c r="RYO131" s="77"/>
      <c r="RYP131" s="77"/>
      <c r="RYQ131" s="77"/>
      <c r="RYR131" s="77"/>
      <c r="RYS131" s="77"/>
      <c r="RYT131" s="77"/>
      <c r="RYU131" s="77"/>
      <c r="RYV131" s="77"/>
      <c r="RYW131" s="77"/>
      <c r="RYX131" s="77"/>
      <c r="RYY131" s="77"/>
      <c r="RYZ131" s="77"/>
      <c r="RZA131" s="77"/>
      <c r="RZB131" s="77"/>
      <c r="RZC131" s="77"/>
      <c r="RZD131" s="77"/>
      <c r="RZE131" s="77"/>
      <c r="RZF131" s="77"/>
      <c r="RZG131" s="77"/>
      <c r="RZH131" s="77"/>
      <c r="RZI131" s="77"/>
      <c r="RZJ131" s="77"/>
      <c r="RZK131" s="77"/>
      <c r="RZL131" s="77"/>
      <c r="RZM131" s="77"/>
      <c r="RZN131" s="77"/>
      <c r="RZO131" s="77"/>
      <c r="RZP131" s="77"/>
      <c r="RZQ131" s="77"/>
      <c r="RZR131" s="77"/>
      <c r="RZS131" s="77"/>
      <c r="RZT131" s="77"/>
      <c r="RZU131" s="77"/>
      <c r="RZV131" s="77"/>
      <c r="RZW131" s="77"/>
      <c r="RZX131" s="77"/>
      <c r="RZY131" s="77"/>
      <c r="RZZ131" s="77"/>
      <c r="SAA131" s="77"/>
      <c r="SAB131" s="77"/>
      <c r="SAC131" s="77"/>
      <c r="SAD131" s="77"/>
      <c r="SAE131" s="77"/>
      <c r="SAF131" s="77"/>
      <c r="SAG131" s="77"/>
      <c r="SAH131" s="77"/>
      <c r="SAI131" s="77"/>
      <c r="SAJ131" s="77"/>
      <c r="SAK131" s="77"/>
      <c r="SAL131" s="77"/>
      <c r="SAM131" s="77"/>
      <c r="SAN131" s="77"/>
      <c r="SAO131" s="77"/>
      <c r="SAP131" s="77"/>
      <c r="SAQ131" s="77"/>
      <c r="SAR131" s="77"/>
      <c r="SAS131" s="77"/>
      <c r="SAT131" s="77"/>
      <c r="SAU131" s="77"/>
      <c r="SAV131" s="77"/>
      <c r="SAW131" s="77"/>
      <c r="SAX131" s="77"/>
      <c r="SAY131" s="77"/>
      <c r="SAZ131" s="77"/>
      <c r="SBA131" s="77"/>
      <c r="SBB131" s="77"/>
      <c r="SBC131" s="77"/>
      <c r="SBD131" s="77"/>
      <c r="SBE131" s="77"/>
      <c r="SBF131" s="77"/>
      <c r="SBG131" s="77"/>
      <c r="SBH131" s="77"/>
      <c r="SBI131" s="77"/>
      <c r="SBJ131" s="77"/>
      <c r="SBK131" s="77"/>
      <c r="SBL131" s="77"/>
      <c r="SBM131" s="77"/>
      <c r="SBN131" s="77"/>
      <c r="SBO131" s="77"/>
      <c r="SBP131" s="77"/>
      <c r="SBQ131" s="77"/>
      <c r="SBR131" s="77"/>
      <c r="SBS131" s="77"/>
      <c r="SBT131" s="77"/>
      <c r="SBU131" s="77"/>
      <c r="SBV131" s="77"/>
      <c r="SBW131" s="77"/>
      <c r="SBX131" s="77"/>
      <c r="SBY131" s="77"/>
      <c r="SBZ131" s="77"/>
      <c r="SCA131" s="77"/>
      <c r="SCB131" s="77"/>
      <c r="SCC131" s="77"/>
      <c r="SCD131" s="77"/>
      <c r="SCE131" s="77"/>
      <c r="SCF131" s="77"/>
      <c r="SCG131" s="77"/>
      <c r="SCH131" s="77"/>
      <c r="SCI131" s="77"/>
      <c r="SCJ131" s="77"/>
      <c r="SCK131" s="77"/>
      <c r="SCL131" s="77"/>
      <c r="SCM131" s="77"/>
      <c r="SCN131" s="77"/>
      <c r="SCO131" s="77"/>
      <c r="SCP131" s="77"/>
      <c r="SCQ131" s="77"/>
      <c r="SCR131" s="77"/>
      <c r="SCS131" s="77"/>
      <c r="SCT131" s="77"/>
      <c r="SCU131" s="77"/>
      <c r="SCV131" s="77"/>
      <c r="SCW131" s="77"/>
      <c r="SCX131" s="77"/>
      <c r="SCY131" s="77"/>
      <c r="SCZ131" s="77"/>
      <c r="SDA131" s="77"/>
      <c r="SDB131" s="77"/>
      <c r="SDC131" s="77"/>
      <c r="SDD131" s="77"/>
      <c r="SDE131" s="77"/>
      <c r="SDF131" s="77"/>
      <c r="SDG131" s="77"/>
      <c r="SDH131" s="77"/>
      <c r="SDI131" s="77"/>
      <c r="SDJ131" s="77"/>
      <c r="SDK131" s="77"/>
      <c r="SDL131" s="77"/>
      <c r="SDM131" s="77"/>
      <c r="SDN131" s="77"/>
      <c r="SDO131" s="77"/>
      <c r="SDP131" s="77"/>
      <c r="SDQ131" s="77"/>
      <c r="SDR131" s="77"/>
      <c r="SDS131" s="77"/>
      <c r="SDT131" s="77"/>
      <c r="SDU131" s="77"/>
      <c r="SDV131" s="77"/>
      <c r="SDW131" s="77"/>
      <c r="SDX131" s="77"/>
      <c r="SDY131" s="77"/>
      <c r="SDZ131" s="77"/>
      <c r="SEA131" s="77"/>
      <c r="SEB131" s="77"/>
      <c r="SEC131" s="77"/>
      <c r="SED131" s="77"/>
      <c r="SEE131" s="77"/>
      <c r="SEF131" s="77"/>
      <c r="SEG131" s="77"/>
      <c r="SEH131" s="77"/>
      <c r="SEI131" s="77"/>
      <c r="SEJ131" s="77"/>
      <c r="SEK131" s="77"/>
      <c r="SEL131" s="77"/>
      <c r="SEM131" s="77"/>
      <c r="SEN131" s="77"/>
      <c r="SEO131" s="77"/>
      <c r="SEP131" s="77"/>
      <c r="SEQ131" s="77"/>
      <c r="SER131" s="77"/>
      <c r="SES131" s="77"/>
      <c r="SET131" s="77"/>
      <c r="SEU131" s="77"/>
      <c r="SEV131" s="77"/>
      <c r="SEW131" s="77"/>
      <c r="SEX131" s="77"/>
      <c r="SEY131" s="77"/>
      <c r="SEZ131" s="77"/>
      <c r="SFA131" s="77"/>
      <c r="SFB131" s="77"/>
      <c r="SFC131" s="77"/>
      <c r="SFD131" s="77"/>
      <c r="SFE131" s="77"/>
      <c r="SFF131" s="77"/>
      <c r="SFG131" s="77"/>
      <c r="SFH131" s="77"/>
      <c r="SFI131" s="77"/>
      <c r="SFJ131" s="77"/>
      <c r="SFK131" s="77"/>
      <c r="SFL131" s="77"/>
      <c r="SFM131" s="77"/>
      <c r="SFN131" s="77"/>
      <c r="SFO131" s="77"/>
      <c r="SFP131" s="77"/>
      <c r="SFQ131" s="77"/>
      <c r="SFR131" s="77"/>
      <c r="SFS131" s="77"/>
      <c r="SFT131" s="77"/>
      <c r="SFU131" s="77"/>
      <c r="SFV131" s="77"/>
      <c r="SFW131" s="77"/>
      <c r="SFX131" s="77"/>
      <c r="SFY131" s="77"/>
      <c r="SFZ131" s="77"/>
      <c r="SGA131" s="77"/>
      <c r="SGB131" s="77"/>
      <c r="SGC131" s="77"/>
      <c r="SGD131" s="77"/>
      <c r="SGE131" s="77"/>
      <c r="SGF131" s="77"/>
      <c r="SGG131" s="77"/>
      <c r="SGH131" s="77"/>
      <c r="SGI131" s="77"/>
      <c r="SGJ131" s="77"/>
      <c r="SGK131" s="77"/>
      <c r="SGL131" s="77"/>
      <c r="SGM131" s="77"/>
      <c r="SGN131" s="77"/>
      <c r="SGO131" s="77"/>
      <c r="SGP131" s="77"/>
      <c r="SGQ131" s="77"/>
      <c r="SGR131" s="77"/>
      <c r="SGS131" s="77"/>
      <c r="SGT131" s="77"/>
      <c r="SGU131" s="77"/>
      <c r="SGV131" s="77"/>
      <c r="SGW131" s="77"/>
      <c r="SGX131" s="77"/>
      <c r="SGY131" s="77"/>
      <c r="SGZ131" s="77"/>
      <c r="SHA131" s="77"/>
      <c r="SHB131" s="77"/>
      <c r="SHC131" s="77"/>
      <c r="SHD131" s="77"/>
      <c r="SHE131" s="77"/>
      <c r="SHF131" s="77"/>
      <c r="SHG131" s="77"/>
      <c r="SHH131" s="77"/>
      <c r="SHI131" s="77"/>
      <c r="SHJ131" s="77"/>
      <c r="SHK131" s="77"/>
      <c r="SHL131" s="77"/>
      <c r="SHM131" s="77"/>
      <c r="SHN131" s="77"/>
      <c r="SHO131" s="77"/>
      <c r="SHP131" s="77"/>
      <c r="SHQ131" s="77"/>
      <c r="SHR131" s="77"/>
      <c r="SHS131" s="77"/>
      <c r="SHT131" s="77"/>
      <c r="SHU131" s="77"/>
      <c r="SHV131" s="77"/>
      <c r="SHW131" s="77"/>
      <c r="SHX131" s="77"/>
      <c r="SHY131" s="77"/>
      <c r="SHZ131" s="77"/>
      <c r="SIA131" s="77"/>
      <c r="SIB131" s="77"/>
      <c r="SIC131" s="77"/>
      <c r="SID131" s="77"/>
      <c r="SIE131" s="77"/>
      <c r="SIF131" s="77"/>
      <c r="SIG131" s="77"/>
      <c r="SIH131" s="77"/>
      <c r="SII131" s="77"/>
      <c r="SIJ131" s="77"/>
      <c r="SIK131" s="77"/>
      <c r="SIL131" s="77"/>
      <c r="SIM131" s="77"/>
      <c r="SIN131" s="77"/>
      <c r="SIO131" s="77"/>
      <c r="SIP131" s="77"/>
      <c r="SIQ131" s="77"/>
      <c r="SIR131" s="77"/>
      <c r="SIS131" s="77"/>
      <c r="SIT131" s="77"/>
      <c r="SIU131" s="77"/>
      <c r="SIV131" s="77"/>
      <c r="SIW131" s="77"/>
      <c r="SIX131" s="77"/>
      <c r="SIY131" s="77"/>
      <c r="SIZ131" s="77"/>
      <c r="SJA131" s="77"/>
      <c r="SJB131" s="77"/>
      <c r="SJC131" s="77"/>
      <c r="SJD131" s="77"/>
      <c r="SJE131" s="77"/>
      <c r="SJF131" s="77"/>
      <c r="SJG131" s="77"/>
      <c r="SJH131" s="77"/>
      <c r="SJI131" s="77"/>
      <c r="SJJ131" s="77"/>
      <c r="SJK131" s="77"/>
      <c r="SJL131" s="77"/>
      <c r="SJM131" s="77"/>
      <c r="SJN131" s="77"/>
      <c r="SJO131" s="77"/>
      <c r="SJP131" s="77"/>
      <c r="SJQ131" s="77"/>
      <c r="SJR131" s="77"/>
      <c r="SJS131" s="77"/>
      <c r="SJT131" s="77"/>
      <c r="SJU131" s="77"/>
      <c r="SJV131" s="77"/>
      <c r="SJW131" s="77"/>
      <c r="SJX131" s="77"/>
      <c r="SJY131" s="77"/>
      <c r="SJZ131" s="77"/>
      <c r="SKA131" s="77"/>
      <c r="SKB131" s="77"/>
      <c r="SKC131" s="77"/>
      <c r="SKD131" s="77"/>
      <c r="SKE131" s="77"/>
      <c r="SKF131" s="77"/>
      <c r="SKG131" s="77"/>
      <c r="SKH131" s="77"/>
      <c r="SKI131" s="77"/>
      <c r="SKJ131" s="77"/>
      <c r="SKK131" s="77"/>
      <c r="SKL131" s="77"/>
      <c r="SKM131" s="77"/>
      <c r="SKN131" s="77"/>
      <c r="SKO131" s="77"/>
      <c r="SKP131" s="77"/>
      <c r="SKQ131" s="77"/>
      <c r="SKR131" s="77"/>
      <c r="SKS131" s="77"/>
      <c r="SKT131" s="77"/>
      <c r="SKU131" s="77"/>
      <c r="SKV131" s="77"/>
      <c r="SKW131" s="77"/>
      <c r="SKX131" s="77"/>
      <c r="SKY131" s="77"/>
      <c r="SKZ131" s="77"/>
      <c r="SLA131" s="77"/>
      <c r="SLB131" s="77"/>
      <c r="SLC131" s="77"/>
      <c r="SLD131" s="77"/>
      <c r="SLE131" s="77"/>
      <c r="SLF131" s="77"/>
      <c r="SLG131" s="77"/>
      <c r="SLH131" s="77"/>
      <c r="SLI131" s="77"/>
      <c r="SLJ131" s="77"/>
      <c r="SLK131" s="77"/>
      <c r="SLL131" s="77"/>
      <c r="SLM131" s="77"/>
      <c r="SLN131" s="77"/>
      <c r="SLO131" s="77"/>
      <c r="SLP131" s="77"/>
      <c r="SLQ131" s="77"/>
      <c r="SLR131" s="77"/>
      <c r="SLS131" s="77"/>
      <c r="SLT131" s="77"/>
      <c r="SLU131" s="77"/>
      <c r="SLV131" s="77"/>
      <c r="SLW131" s="77"/>
      <c r="SLX131" s="77"/>
      <c r="SLY131" s="77"/>
      <c r="SLZ131" s="77"/>
      <c r="SMA131" s="77"/>
      <c r="SMB131" s="77"/>
      <c r="SMC131" s="77"/>
      <c r="SMD131" s="77"/>
      <c r="SME131" s="77"/>
      <c r="SMF131" s="77"/>
      <c r="SMG131" s="77"/>
      <c r="SMH131" s="77"/>
      <c r="SMI131" s="77"/>
      <c r="SMJ131" s="77"/>
      <c r="SMK131" s="77"/>
      <c r="SML131" s="77"/>
      <c r="SMM131" s="77"/>
      <c r="SMN131" s="77"/>
      <c r="SMO131" s="77"/>
      <c r="SMP131" s="77"/>
      <c r="SMQ131" s="77"/>
      <c r="SMR131" s="77"/>
      <c r="SMS131" s="77"/>
      <c r="SMT131" s="77"/>
      <c r="SMU131" s="77"/>
      <c r="SMV131" s="77"/>
      <c r="SMW131" s="77"/>
      <c r="SMX131" s="77"/>
      <c r="SMY131" s="77"/>
      <c r="SMZ131" s="77"/>
      <c r="SNA131" s="77"/>
      <c r="SNB131" s="77"/>
      <c r="SNC131" s="77"/>
      <c r="SND131" s="77"/>
      <c r="SNE131" s="77"/>
      <c r="SNF131" s="77"/>
      <c r="SNG131" s="77"/>
      <c r="SNH131" s="77"/>
      <c r="SNI131" s="77"/>
      <c r="SNJ131" s="77"/>
      <c r="SNK131" s="77"/>
      <c r="SNL131" s="77"/>
      <c r="SNM131" s="77"/>
      <c r="SNN131" s="77"/>
      <c r="SNO131" s="77"/>
      <c r="SNP131" s="77"/>
      <c r="SNQ131" s="77"/>
      <c r="SNR131" s="77"/>
      <c r="SNS131" s="77"/>
      <c r="SNT131" s="77"/>
      <c r="SNU131" s="77"/>
      <c r="SNV131" s="77"/>
      <c r="SNW131" s="77"/>
      <c r="SNX131" s="77"/>
      <c r="SNY131" s="77"/>
      <c r="SNZ131" s="77"/>
      <c r="SOA131" s="77"/>
      <c r="SOB131" s="77"/>
      <c r="SOC131" s="77"/>
      <c r="SOD131" s="77"/>
      <c r="SOE131" s="77"/>
      <c r="SOF131" s="77"/>
      <c r="SOG131" s="77"/>
      <c r="SOH131" s="77"/>
      <c r="SOI131" s="77"/>
      <c r="SOJ131" s="77"/>
      <c r="SOK131" s="77"/>
      <c r="SOL131" s="77"/>
      <c r="SOM131" s="77"/>
      <c r="SON131" s="77"/>
      <c r="SOO131" s="77"/>
      <c r="SOP131" s="77"/>
      <c r="SOQ131" s="77"/>
      <c r="SOR131" s="77"/>
      <c r="SOS131" s="77"/>
      <c r="SOT131" s="77"/>
      <c r="SOU131" s="77"/>
      <c r="SOV131" s="77"/>
      <c r="SOW131" s="77"/>
      <c r="SOX131" s="77"/>
      <c r="SOY131" s="77"/>
      <c r="SOZ131" s="77"/>
      <c r="SPA131" s="77"/>
      <c r="SPB131" s="77"/>
      <c r="SPC131" s="77"/>
      <c r="SPD131" s="77"/>
      <c r="SPE131" s="77"/>
      <c r="SPF131" s="77"/>
      <c r="SPG131" s="77"/>
      <c r="SPH131" s="77"/>
      <c r="SPI131" s="77"/>
      <c r="SPJ131" s="77"/>
      <c r="SPK131" s="77"/>
      <c r="SPL131" s="77"/>
      <c r="SPM131" s="77"/>
      <c r="SPN131" s="77"/>
      <c r="SPO131" s="77"/>
      <c r="SPP131" s="77"/>
      <c r="SPQ131" s="77"/>
      <c r="SPR131" s="77"/>
      <c r="SPS131" s="77"/>
      <c r="SPT131" s="77"/>
      <c r="SPU131" s="77"/>
      <c r="SPV131" s="77"/>
      <c r="SPW131" s="77"/>
      <c r="SPX131" s="77"/>
      <c r="SPY131" s="77"/>
      <c r="SPZ131" s="77"/>
      <c r="SQA131" s="77"/>
      <c r="SQB131" s="77"/>
      <c r="SQC131" s="77"/>
      <c r="SQD131" s="77"/>
      <c r="SQE131" s="77"/>
      <c r="SQF131" s="77"/>
      <c r="SQG131" s="77"/>
      <c r="SQH131" s="77"/>
      <c r="SQI131" s="77"/>
      <c r="SQJ131" s="77"/>
      <c r="SQK131" s="77"/>
      <c r="SQL131" s="77"/>
      <c r="SQM131" s="77"/>
      <c r="SQN131" s="77"/>
      <c r="SQO131" s="77"/>
      <c r="SQP131" s="77"/>
      <c r="SQQ131" s="77"/>
      <c r="SQR131" s="77"/>
      <c r="SQS131" s="77"/>
      <c r="SQT131" s="77"/>
      <c r="SQU131" s="77"/>
      <c r="SQV131" s="77"/>
      <c r="SQW131" s="77"/>
      <c r="SQX131" s="77"/>
      <c r="SQY131" s="77"/>
      <c r="SQZ131" s="77"/>
      <c r="SRA131" s="77"/>
      <c r="SRB131" s="77"/>
      <c r="SRC131" s="77"/>
      <c r="SRD131" s="77"/>
      <c r="SRE131" s="77"/>
      <c r="SRF131" s="77"/>
      <c r="SRG131" s="77"/>
      <c r="SRH131" s="77"/>
      <c r="SRI131" s="77"/>
      <c r="SRJ131" s="77"/>
      <c r="SRK131" s="77"/>
      <c r="SRL131" s="77"/>
      <c r="SRM131" s="77"/>
      <c r="SRN131" s="77"/>
      <c r="SRO131" s="77"/>
      <c r="SRP131" s="77"/>
      <c r="SRQ131" s="77"/>
      <c r="SRR131" s="77"/>
      <c r="SRS131" s="77"/>
      <c r="SRT131" s="77"/>
      <c r="SRU131" s="77"/>
      <c r="SRV131" s="77"/>
      <c r="SRW131" s="77"/>
      <c r="SRX131" s="77"/>
      <c r="SRY131" s="77"/>
      <c r="SRZ131" s="77"/>
      <c r="SSA131" s="77"/>
      <c r="SSB131" s="77"/>
      <c r="SSC131" s="77"/>
      <c r="SSD131" s="77"/>
      <c r="SSE131" s="77"/>
      <c r="SSF131" s="77"/>
      <c r="SSG131" s="77"/>
      <c r="SSH131" s="77"/>
      <c r="SSI131" s="77"/>
      <c r="SSJ131" s="77"/>
      <c r="SSK131" s="77"/>
      <c r="SSL131" s="77"/>
      <c r="SSM131" s="77"/>
      <c r="SSN131" s="77"/>
      <c r="SSO131" s="77"/>
      <c r="SSP131" s="77"/>
      <c r="SSQ131" s="77"/>
      <c r="SSR131" s="77"/>
      <c r="SSS131" s="77"/>
      <c r="SST131" s="77"/>
      <c r="SSU131" s="77"/>
      <c r="SSV131" s="77"/>
      <c r="SSW131" s="77"/>
      <c r="SSX131" s="77"/>
      <c r="SSY131" s="77"/>
      <c r="SSZ131" s="77"/>
      <c r="STA131" s="77"/>
      <c r="STB131" s="77"/>
      <c r="STC131" s="77"/>
      <c r="STD131" s="77"/>
      <c r="STE131" s="77"/>
      <c r="STF131" s="77"/>
      <c r="STG131" s="77"/>
      <c r="STH131" s="77"/>
      <c r="STI131" s="77"/>
      <c r="STJ131" s="77"/>
      <c r="STK131" s="77"/>
      <c r="STL131" s="77"/>
      <c r="STM131" s="77"/>
      <c r="STN131" s="77"/>
      <c r="STO131" s="77"/>
      <c r="STP131" s="77"/>
      <c r="STQ131" s="77"/>
      <c r="STR131" s="77"/>
      <c r="STS131" s="77"/>
      <c r="STT131" s="77"/>
      <c r="STU131" s="77"/>
      <c r="STV131" s="77"/>
      <c r="STW131" s="77"/>
      <c r="STX131" s="77"/>
      <c r="STY131" s="77"/>
      <c r="STZ131" s="77"/>
      <c r="SUA131" s="77"/>
      <c r="SUB131" s="77"/>
      <c r="SUC131" s="77"/>
      <c r="SUD131" s="77"/>
      <c r="SUE131" s="77"/>
      <c r="SUF131" s="77"/>
      <c r="SUG131" s="77"/>
      <c r="SUH131" s="77"/>
      <c r="SUI131" s="77"/>
      <c r="SUJ131" s="77"/>
      <c r="SUK131" s="77"/>
      <c r="SUL131" s="77"/>
      <c r="SUM131" s="77"/>
      <c r="SUN131" s="77"/>
      <c r="SUO131" s="77"/>
      <c r="SUP131" s="77"/>
      <c r="SUQ131" s="77"/>
      <c r="SUR131" s="77"/>
      <c r="SUS131" s="77"/>
      <c r="SUT131" s="77"/>
      <c r="SUU131" s="77"/>
      <c r="SUV131" s="77"/>
      <c r="SUW131" s="77"/>
      <c r="SUX131" s="77"/>
      <c r="SUY131" s="77"/>
      <c r="SUZ131" s="77"/>
      <c r="SVA131" s="77"/>
      <c r="SVB131" s="77"/>
      <c r="SVC131" s="77"/>
      <c r="SVD131" s="77"/>
      <c r="SVE131" s="77"/>
      <c r="SVF131" s="77"/>
      <c r="SVG131" s="77"/>
      <c r="SVH131" s="77"/>
      <c r="SVI131" s="77"/>
      <c r="SVJ131" s="77"/>
      <c r="SVK131" s="77"/>
      <c r="SVL131" s="77"/>
      <c r="SVM131" s="77"/>
      <c r="SVN131" s="77"/>
      <c r="SVO131" s="77"/>
      <c r="SVP131" s="77"/>
      <c r="SVQ131" s="77"/>
      <c r="SVR131" s="77"/>
      <c r="SVS131" s="77"/>
      <c r="SVT131" s="77"/>
      <c r="SVU131" s="77"/>
      <c r="SVV131" s="77"/>
      <c r="SVW131" s="77"/>
      <c r="SVX131" s="77"/>
      <c r="SVY131" s="77"/>
      <c r="SVZ131" s="77"/>
      <c r="SWA131" s="77"/>
      <c r="SWB131" s="77"/>
      <c r="SWC131" s="77"/>
      <c r="SWD131" s="77"/>
      <c r="SWE131" s="77"/>
      <c r="SWF131" s="77"/>
      <c r="SWG131" s="77"/>
      <c r="SWH131" s="77"/>
      <c r="SWI131" s="77"/>
      <c r="SWJ131" s="77"/>
      <c r="SWK131" s="77"/>
      <c r="SWL131" s="77"/>
      <c r="SWM131" s="77"/>
      <c r="SWN131" s="77"/>
      <c r="SWO131" s="77"/>
      <c r="SWP131" s="77"/>
      <c r="SWQ131" s="77"/>
      <c r="SWR131" s="77"/>
      <c r="SWS131" s="77"/>
      <c r="SWT131" s="77"/>
      <c r="SWU131" s="77"/>
      <c r="SWV131" s="77"/>
      <c r="SWW131" s="77"/>
      <c r="SWX131" s="77"/>
      <c r="SWY131" s="77"/>
      <c r="SWZ131" s="77"/>
      <c r="SXA131" s="77"/>
      <c r="SXB131" s="77"/>
      <c r="SXC131" s="77"/>
      <c r="SXD131" s="77"/>
      <c r="SXE131" s="77"/>
      <c r="SXF131" s="77"/>
      <c r="SXG131" s="77"/>
      <c r="SXH131" s="77"/>
      <c r="SXI131" s="77"/>
      <c r="SXJ131" s="77"/>
      <c r="SXK131" s="77"/>
      <c r="SXL131" s="77"/>
      <c r="SXM131" s="77"/>
      <c r="SXN131" s="77"/>
      <c r="SXO131" s="77"/>
      <c r="SXP131" s="77"/>
      <c r="SXQ131" s="77"/>
      <c r="SXR131" s="77"/>
      <c r="SXS131" s="77"/>
      <c r="SXT131" s="77"/>
      <c r="SXU131" s="77"/>
      <c r="SXV131" s="77"/>
      <c r="SXW131" s="77"/>
      <c r="SXX131" s="77"/>
      <c r="SXY131" s="77"/>
      <c r="SXZ131" s="77"/>
      <c r="SYA131" s="77"/>
      <c r="SYB131" s="77"/>
      <c r="SYC131" s="77"/>
      <c r="SYD131" s="77"/>
      <c r="SYE131" s="77"/>
      <c r="SYF131" s="77"/>
      <c r="SYG131" s="77"/>
      <c r="SYH131" s="77"/>
      <c r="SYI131" s="77"/>
      <c r="SYJ131" s="77"/>
      <c r="SYK131" s="77"/>
      <c r="SYL131" s="77"/>
      <c r="SYM131" s="77"/>
      <c r="SYN131" s="77"/>
      <c r="SYO131" s="77"/>
      <c r="SYP131" s="77"/>
      <c r="SYQ131" s="77"/>
      <c r="SYR131" s="77"/>
      <c r="SYS131" s="77"/>
      <c r="SYT131" s="77"/>
      <c r="SYU131" s="77"/>
      <c r="SYV131" s="77"/>
      <c r="SYW131" s="77"/>
      <c r="SYX131" s="77"/>
      <c r="SYY131" s="77"/>
      <c r="SYZ131" s="77"/>
      <c r="SZA131" s="77"/>
      <c r="SZB131" s="77"/>
      <c r="SZC131" s="77"/>
      <c r="SZD131" s="77"/>
      <c r="SZE131" s="77"/>
      <c r="SZF131" s="77"/>
      <c r="SZG131" s="77"/>
      <c r="SZH131" s="77"/>
      <c r="SZI131" s="77"/>
      <c r="SZJ131" s="77"/>
      <c r="SZK131" s="77"/>
      <c r="SZL131" s="77"/>
      <c r="SZM131" s="77"/>
      <c r="SZN131" s="77"/>
      <c r="SZO131" s="77"/>
      <c r="SZP131" s="77"/>
      <c r="SZQ131" s="77"/>
      <c r="SZR131" s="77"/>
      <c r="SZS131" s="77"/>
      <c r="SZT131" s="77"/>
      <c r="SZU131" s="77"/>
      <c r="SZV131" s="77"/>
      <c r="SZW131" s="77"/>
      <c r="SZX131" s="77"/>
      <c r="SZY131" s="77"/>
      <c r="SZZ131" s="77"/>
      <c r="TAA131" s="77"/>
      <c r="TAB131" s="77"/>
      <c r="TAC131" s="77"/>
      <c r="TAD131" s="77"/>
      <c r="TAE131" s="77"/>
      <c r="TAF131" s="77"/>
      <c r="TAG131" s="77"/>
      <c r="TAH131" s="77"/>
      <c r="TAI131" s="77"/>
      <c r="TAJ131" s="77"/>
      <c r="TAK131" s="77"/>
      <c r="TAL131" s="77"/>
      <c r="TAM131" s="77"/>
      <c r="TAN131" s="77"/>
      <c r="TAO131" s="77"/>
      <c r="TAP131" s="77"/>
      <c r="TAQ131" s="77"/>
      <c r="TAR131" s="77"/>
      <c r="TAS131" s="77"/>
      <c r="TAT131" s="77"/>
      <c r="TAU131" s="77"/>
      <c r="TAV131" s="77"/>
      <c r="TAW131" s="77"/>
      <c r="TAX131" s="77"/>
      <c r="TAY131" s="77"/>
      <c r="TAZ131" s="77"/>
      <c r="TBA131" s="77"/>
      <c r="TBB131" s="77"/>
      <c r="TBC131" s="77"/>
      <c r="TBD131" s="77"/>
      <c r="TBE131" s="77"/>
      <c r="TBF131" s="77"/>
      <c r="TBG131" s="77"/>
      <c r="TBH131" s="77"/>
      <c r="TBI131" s="77"/>
      <c r="TBJ131" s="77"/>
      <c r="TBK131" s="77"/>
      <c r="TBL131" s="77"/>
      <c r="TBM131" s="77"/>
      <c r="TBN131" s="77"/>
      <c r="TBO131" s="77"/>
      <c r="TBP131" s="77"/>
      <c r="TBQ131" s="77"/>
      <c r="TBR131" s="77"/>
      <c r="TBS131" s="77"/>
      <c r="TBT131" s="77"/>
      <c r="TBU131" s="77"/>
      <c r="TBV131" s="77"/>
      <c r="TBW131" s="77"/>
      <c r="TBX131" s="77"/>
      <c r="TBY131" s="77"/>
      <c r="TBZ131" s="77"/>
      <c r="TCA131" s="77"/>
      <c r="TCB131" s="77"/>
      <c r="TCC131" s="77"/>
      <c r="TCD131" s="77"/>
      <c r="TCE131" s="77"/>
      <c r="TCF131" s="77"/>
      <c r="TCG131" s="77"/>
      <c r="TCH131" s="77"/>
      <c r="TCI131" s="77"/>
      <c r="TCJ131" s="77"/>
      <c r="TCK131" s="77"/>
      <c r="TCL131" s="77"/>
      <c r="TCM131" s="77"/>
      <c r="TCN131" s="77"/>
      <c r="TCO131" s="77"/>
      <c r="TCP131" s="77"/>
      <c r="TCQ131" s="77"/>
      <c r="TCR131" s="77"/>
      <c r="TCS131" s="77"/>
      <c r="TCT131" s="77"/>
      <c r="TCU131" s="77"/>
      <c r="TCV131" s="77"/>
      <c r="TCW131" s="77"/>
      <c r="TCX131" s="77"/>
      <c r="TCY131" s="77"/>
      <c r="TCZ131" s="77"/>
      <c r="TDA131" s="77"/>
      <c r="TDB131" s="77"/>
      <c r="TDC131" s="77"/>
      <c r="TDD131" s="77"/>
      <c r="TDE131" s="77"/>
      <c r="TDF131" s="77"/>
      <c r="TDG131" s="77"/>
      <c r="TDH131" s="77"/>
      <c r="TDI131" s="77"/>
      <c r="TDJ131" s="77"/>
      <c r="TDK131" s="77"/>
      <c r="TDL131" s="77"/>
      <c r="TDM131" s="77"/>
      <c r="TDN131" s="77"/>
      <c r="TDO131" s="77"/>
      <c r="TDP131" s="77"/>
      <c r="TDQ131" s="77"/>
      <c r="TDR131" s="77"/>
      <c r="TDS131" s="77"/>
      <c r="TDT131" s="77"/>
      <c r="TDU131" s="77"/>
      <c r="TDV131" s="77"/>
      <c r="TDW131" s="77"/>
      <c r="TDX131" s="77"/>
      <c r="TDY131" s="77"/>
      <c r="TDZ131" s="77"/>
      <c r="TEA131" s="77"/>
      <c r="TEB131" s="77"/>
      <c r="TEC131" s="77"/>
      <c r="TED131" s="77"/>
      <c r="TEE131" s="77"/>
      <c r="TEF131" s="77"/>
      <c r="TEG131" s="77"/>
      <c r="TEH131" s="77"/>
      <c r="TEI131" s="77"/>
      <c r="TEJ131" s="77"/>
      <c r="TEK131" s="77"/>
      <c r="TEL131" s="77"/>
      <c r="TEM131" s="77"/>
      <c r="TEN131" s="77"/>
      <c r="TEO131" s="77"/>
      <c r="TEP131" s="77"/>
      <c r="TEQ131" s="77"/>
      <c r="TER131" s="77"/>
      <c r="TES131" s="77"/>
      <c r="TET131" s="77"/>
      <c r="TEU131" s="77"/>
      <c r="TEV131" s="77"/>
      <c r="TEW131" s="77"/>
      <c r="TEX131" s="77"/>
      <c r="TEY131" s="77"/>
      <c r="TEZ131" s="77"/>
      <c r="TFA131" s="77"/>
      <c r="TFB131" s="77"/>
      <c r="TFC131" s="77"/>
      <c r="TFD131" s="77"/>
      <c r="TFE131" s="77"/>
      <c r="TFF131" s="77"/>
      <c r="TFG131" s="77"/>
      <c r="TFH131" s="77"/>
      <c r="TFI131" s="77"/>
      <c r="TFJ131" s="77"/>
      <c r="TFK131" s="77"/>
      <c r="TFL131" s="77"/>
      <c r="TFM131" s="77"/>
      <c r="TFN131" s="77"/>
      <c r="TFO131" s="77"/>
      <c r="TFP131" s="77"/>
      <c r="TFQ131" s="77"/>
      <c r="TFR131" s="77"/>
      <c r="TFS131" s="77"/>
      <c r="TFT131" s="77"/>
      <c r="TFU131" s="77"/>
      <c r="TFV131" s="77"/>
      <c r="TFW131" s="77"/>
      <c r="TFX131" s="77"/>
      <c r="TFY131" s="77"/>
      <c r="TFZ131" s="77"/>
      <c r="TGA131" s="77"/>
      <c r="TGB131" s="77"/>
      <c r="TGC131" s="77"/>
      <c r="TGD131" s="77"/>
      <c r="TGE131" s="77"/>
      <c r="TGF131" s="77"/>
      <c r="TGG131" s="77"/>
      <c r="TGH131" s="77"/>
      <c r="TGI131" s="77"/>
      <c r="TGJ131" s="77"/>
      <c r="TGK131" s="77"/>
      <c r="TGL131" s="77"/>
      <c r="TGM131" s="77"/>
      <c r="TGN131" s="77"/>
      <c r="TGO131" s="77"/>
      <c r="TGP131" s="77"/>
      <c r="TGQ131" s="77"/>
      <c r="TGR131" s="77"/>
      <c r="TGS131" s="77"/>
      <c r="TGT131" s="77"/>
      <c r="TGU131" s="77"/>
      <c r="TGV131" s="77"/>
      <c r="TGW131" s="77"/>
      <c r="TGX131" s="77"/>
      <c r="TGY131" s="77"/>
      <c r="TGZ131" s="77"/>
      <c r="THA131" s="77"/>
      <c r="THB131" s="77"/>
      <c r="THC131" s="77"/>
      <c r="THD131" s="77"/>
      <c r="THE131" s="77"/>
      <c r="THF131" s="77"/>
      <c r="THG131" s="77"/>
      <c r="THH131" s="77"/>
      <c r="THI131" s="77"/>
      <c r="THJ131" s="77"/>
      <c r="THK131" s="77"/>
      <c r="THL131" s="77"/>
      <c r="THM131" s="77"/>
      <c r="THN131" s="77"/>
      <c r="THO131" s="77"/>
      <c r="THP131" s="77"/>
      <c r="THQ131" s="77"/>
      <c r="THR131" s="77"/>
      <c r="THS131" s="77"/>
      <c r="THT131" s="77"/>
      <c r="THU131" s="77"/>
      <c r="THV131" s="77"/>
      <c r="THW131" s="77"/>
      <c r="THX131" s="77"/>
      <c r="THY131" s="77"/>
      <c r="THZ131" s="77"/>
      <c r="TIA131" s="77"/>
      <c r="TIB131" s="77"/>
      <c r="TIC131" s="77"/>
      <c r="TID131" s="77"/>
      <c r="TIE131" s="77"/>
      <c r="TIF131" s="77"/>
      <c r="TIG131" s="77"/>
      <c r="TIH131" s="77"/>
      <c r="TII131" s="77"/>
      <c r="TIJ131" s="77"/>
      <c r="TIK131" s="77"/>
      <c r="TIL131" s="77"/>
      <c r="TIM131" s="77"/>
      <c r="TIN131" s="77"/>
      <c r="TIO131" s="77"/>
      <c r="TIP131" s="77"/>
      <c r="TIQ131" s="77"/>
      <c r="TIR131" s="77"/>
      <c r="TIS131" s="77"/>
      <c r="TIT131" s="77"/>
      <c r="TIU131" s="77"/>
      <c r="TIV131" s="77"/>
      <c r="TIW131" s="77"/>
      <c r="TIX131" s="77"/>
      <c r="TIY131" s="77"/>
      <c r="TIZ131" s="77"/>
      <c r="TJA131" s="77"/>
      <c r="TJB131" s="77"/>
      <c r="TJC131" s="77"/>
      <c r="TJD131" s="77"/>
      <c r="TJE131" s="77"/>
      <c r="TJF131" s="77"/>
      <c r="TJG131" s="77"/>
      <c r="TJH131" s="77"/>
      <c r="TJI131" s="77"/>
      <c r="TJJ131" s="77"/>
      <c r="TJK131" s="77"/>
      <c r="TJL131" s="77"/>
      <c r="TJM131" s="77"/>
      <c r="TJN131" s="77"/>
      <c r="TJO131" s="77"/>
      <c r="TJP131" s="77"/>
      <c r="TJQ131" s="77"/>
      <c r="TJR131" s="77"/>
      <c r="TJS131" s="77"/>
      <c r="TJT131" s="77"/>
      <c r="TJU131" s="77"/>
      <c r="TJV131" s="77"/>
      <c r="TJW131" s="77"/>
      <c r="TJX131" s="77"/>
      <c r="TJY131" s="77"/>
      <c r="TJZ131" s="77"/>
      <c r="TKA131" s="77"/>
      <c r="TKB131" s="77"/>
      <c r="TKC131" s="77"/>
      <c r="TKD131" s="77"/>
      <c r="TKE131" s="77"/>
      <c r="TKF131" s="77"/>
      <c r="TKG131" s="77"/>
      <c r="TKH131" s="77"/>
      <c r="TKI131" s="77"/>
      <c r="TKJ131" s="77"/>
      <c r="TKK131" s="77"/>
      <c r="TKL131" s="77"/>
      <c r="TKM131" s="77"/>
      <c r="TKN131" s="77"/>
      <c r="TKO131" s="77"/>
      <c r="TKP131" s="77"/>
      <c r="TKQ131" s="77"/>
      <c r="TKR131" s="77"/>
      <c r="TKS131" s="77"/>
      <c r="TKT131" s="77"/>
      <c r="TKU131" s="77"/>
      <c r="TKV131" s="77"/>
      <c r="TKW131" s="77"/>
      <c r="TKX131" s="77"/>
      <c r="TKY131" s="77"/>
      <c r="TKZ131" s="77"/>
      <c r="TLA131" s="77"/>
      <c r="TLB131" s="77"/>
      <c r="TLC131" s="77"/>
      <c r="TLD131" s="77"/>
      <c r="TLE131" s="77"/>
      <c r="TLF131" s="77"/>
      <c r="TLG131" s="77"/>
      <c r="TLH131" s="77"/>
      <c r="TLI131" s="77"/>
      <c r="TLJ131" s="77"/>
      <c r="TLK131" s="77"/>
      <c r="TLL131" s="77"/>
      <c r="TLM131" s="77"/>
      <c r="TLN131" s="77"/>
      <c r="TLO131" s="77"/>
      <c r="TLP131" s="77"/>
      <c r="TLQ131" s="77"/>
      <c r="TLR131" s="77"/>
      <c r="TLS131" s="77"/>
      <c r="TLT131" s="77"/>
      <c r="TLU131" s="77"/>
      <c r="TLV131" s="77"/>
      <c r="TLW131" s="77"/>
      <c r="TLX131" s="77"/>
      <c r="TLY131" s="77"/>
      <c r="TLZ131" s="77"/>
      <c r="TMA131" s="77"/>
      <c r="TMB131" s="77"/>
      <c r="TMC131" s="77"/>
      <c r="TMD131" s="77"/>
      <c r="TME131" s="77"/>
      <c r="TMF131" s="77"/>
      <c r="TMG131" s="77"/>
      <c r="TMH131" s="77"/>
      <c r="TMI131" s="77"/>
      <c r="TMJ131" s="77"/>
      <c r="TMK131" s="77"/>
      <c r="TML131" s="77"/>
      <c r="TMM131" s="77"/>
      <c r="TMN131" s="77"/>
      <c r="TMO131" s="77"/>
      <c r="TMP131" s="77"/>
      <c r="TMQ131" s="77"/>
      <c r="TMR131" s="77"/>
      <c r="TMS131" s="77"/>
      <c r="TMT131" s="77"/>
      <c r="TMU131" s="77"/>
      <c r="TMV131" s="77"/>
      <c r="TMW131" s="77"/>
      <c r="TMX131" s="77"/>
      <c r="TMY131" s="77"/>
      <c r="TMZ131" s="77"/>
      <c r="TNA131" s="77"/>
      <c r="TNB131" s="77"/>
      <c r="TNC131" s="77"/>
      <c r="TND131" s="77"/>
      <c r="TNE131" s="77"/>
      <c r="TNF131" s="77"/>
      <c r="TNG131" s="77"/>
      <c r="TNH131" s="77"/>
      <c r="TNI131" s="77"/>
      <c r="TNJ131" s="77"/>
      <c r="TNK131" s="77"/>
      <c r="TNL131" s="77"/>
      <c r="TNM131" s="77"/>
      <c r="TNN131" s="77"/>
      <c r="TNO131" s="77"/>
      <c r="TNP131" s="77"/>
      <c r="TNQ131" s="77"/>
      <c r="TNR131" s="77"/>
      <c r="TNS131" s="77"/>
      <c r="TNT131" s="77"/>
      <c r="TNU131" s="77"/>
      <c r="TNV131" s="77"/>
      <c r="TNW131" s="77"/>
      <c r="TNX131" s="77"/>
      <c r="TNY131" s="77"/>
      <c r="TNZ131" s="77"/>
      <c r="TOA131" s="77"/>
      <c r="TOB131" s="77"/>
      <c r="TOC131" s="77"/>
      <c r="TOD131" s="77"/>
      <c r="TOE131" s="77"/>
      <c r="TOF131" s="77"/>
      <c r="TOG131" s="77"/>
      <c r="TOH131" s="77"/>
      <c r="TOI131" s="77"/>
      <c r="TOJ131" s="77"/>
      <c r="TOK131" s="77"/>
      <c r="TOL131" s="77"/>
      <c r="TOM131" s="77"/>
      <c r="TON131" s="77"/>
      <c r="TOO131" s="77"/>
      <c r="TOP131" s="77"/>
      <c r="TOQ131" s="77"/>
      <c r="TOR131" s="77"/>
      <c r="TOS131" s="77"/>
      <c r="TOT131" s="77"/>
      <c r="TOU131" s="77"/>
      <c r="TOV131" s="77"/>
      <c r="TOW131" s="77"/>
      <c r="TOX131" s="77"/>
      <c r="TOY131" s="77"/>
      <c r="TOZ131" s="77"/>
      <c r="TPA131" s="77"/>
      <c r="TPB131" s="77"/>
      <c r="TPC131" s="77"/>
      <c r="TPD131" s="77"/>
      <c r="TPE131" s="77"/>
      <c r="TPF131" s="77"/>
      <c r="TPG131" s="77"/>
      <c r="TPH131" s="77"/>
      <c r="TPI131" s="77"/>
      <c r="TPJ131" s="77"/>
      <c r="TPK131" s="77"/>
      <c r="TPL131" s="77"/>
      <c r="TPM131" s="77"/>
      <c r="TPN131" s="77"/>
      <c r="TPO131" s="77"/>
      <c r="TPP131" s="77"/>
      <c r="TPQ131" s="77"/>
      <c r="TPR131" s="77"/>
      <c r="TPS131" s="77"/>
      <c r="TPT131" s="77"/>
      <c r="TPU131" s="77"/>
      <c r="TPV131" s="77"/>
      <c r="TPW131" s="77"/>
      <c r="TPX131" s="77"/>
      <c r="TPY131" s="77"/>
      <c r="TPZ131" s="77"/>
      <c r="TQA131" s="77"/>
      <c r="TQB131" s="77"/>
      <c r="TQC131" s="77"/>
      <c r="TQD131" s="77"/>
      <c r="TQE131" s="77"/>
      <c r="TQF131" s="77"/>
      <c r="TQG131" s="77"/>
      <c r="TQH131" s="77"/>
      <c r="TQI131" s="77"/>
      <c r="TQJ131" s="77"/>
      <c r="TQK131" s="77"/>
      <c r="TQL131" s="77"/>
      <c r="TQM131" s="77"/>
      <c r="TQN131" s="77"/>
      <c r="TQO131" s="77"/>
      <c r="TQP131" s="77"/>
      <c r="TQQ131" s="77"/>
      <c r="TQR131" s="77"/>
      <c r="TQS131" s="77"/>
      <c r="TQT131" s="77"/>
      <c r="TQU131" s="77"/>
      <c r="TQV131" s="77"/>
      <c r="TQW131" s="77"/>
      <c r="TQX131" s="77"/>
      <c r="TQY131" s="77"/>
      <c r="TQZ131" s="77"/>
      <c r="TRA131" s="77"/>
      <c r="TRB131" s="77"/>
      <c r="TRC131" s="77"/>
      <c r="TRD131" s="77"/>
      <c r="TRE131" s="77"/>
      <c r="TRF131" s="77"/>
      <c r="TRG131" s="77"/>
      <c r="TRH131" s="77"/>
      <c r="TRI131" s="77"/>
      <c r="TRJ131" s="77"/>
      <c r="TRK131" s="77"/>
      <c r="TRL131" s="77"/>
      <c r="TRM131" s="77"/>
      <c r="TRN131" s="77"/>
      <c r="TRO131" s="77"/>
      <c r="TRP131" s="77"/>
      <c r="TRQ131" s="77"/>
      <c r="TRR131" s="77"/>
      <c r="TRS131" s="77"/>
      <c r="TRT131" s="77"/>
      <c r="TRU131" s="77"/>
      <c r="TRV131" s="77"/>
      <c r="TRW131" s="77"/>
      <c r="TRX131" s="77"/>
      <c r="TRY131" s="77"/>
      <c r="TRZ131" s="77"/>
      <c r="TSA131" s="77"/>
      <c r="TSB131" s="77"/>
      <c r="TSC131" s="77"/>
      <c r="TSD131" s="77"/>
      <c r="TSE131" s="77"/>
      <c r="TSF131" s="77"/>
      <c r="TSG131" s="77"/>
      <c r="TSH131" s="77"/>
      <c r="TSI131" s="77"/>
      <c r="TSJ131" s="77"/>
      <c r="TSK131" s="77"/>
      <c r="TSL131" s="77"/>
      <c r="TSM131" s="77"/>
      <c r="TSN131" s="77"/>
      <c r="TSO131" s="77"/>
      <c r="TSP131" s="77"/>
      <c r="TSQ131" s="77"/>
      <c r="TSR131" s="77"/>
      <c r="TSS131" s="77"/>
      <c r="TST131" s="77"/>
      <c r="TSU131" s="77"/>
      <c r="TSV131" s="77"/>
      <c r="TSW131" s="77"/>
      <c r="TSX131" s="77"/>
      <c r="TSY131" s="77"/>
      <c r="TSZ131" s="77"/>
      <c r="TTA131" s="77"/>
      <c r="TTB131" s="77"/>
      <c r="TTC131" s="77"/>
      <c r="TTD131" s="77"/>
      <c r="TTE131" s="77"/>
      <c r="TTF131" s="77"/>
      <c r="TTG131" s="77"/>
      <c r="TTH131" s="77"/>
      <c r="TTI131" s="77"/>
      <c r="TTJ131" s="77"/>
      <c r="TTK131" s="77"/>
      <c r="TTL131" s="77"/>
      <c r="TTM131" s="77"/>
      <c r="TTN131" s="77"/>
      <c r="TTO131" s="77"/>
      <c r="TTP131" s="77"/>
      <c r="TTQ131" s="77"/>
      <c r="TTR131" s="77"/>
      <c r="TTS131" s="77"/>
      <c r="TTT131" s="77"/>
      <c r="TTU131" s="77"/>
      <c r="TTV131" s="77"/>
      <c r="TTW131" s="77"/>
      <c r="TTX131" s="77"/>
      <c r="TTY131" s="77"/>
      <c r="TTZ131" s="77"/>
      <c r="TUA131" s="77"/>
      <c r="TUB131" s="77"/>
      <c r="TUC131" s="77"/>
      <c r="TUD131" s="77"/>
      <c r="TUE131" s="77"/>
      <c r="TUF131" s="77"/>
      <c r="TUG131" s="77"/>
      <c r="TUH131" s="77"/>
      <c r="TUI131" s="77"/>
      <c r="TUJ131" s="77"/>
      <c r="TUK131" s="77"/>
      <c r="TUL131" s="77"/>
      <c r="TUM131" s="77"/>
      <c r="TUN131" s="77"/>
      <c r="TUO131" s="77"/>
      <c r="TUP131" s="77"/>
      <c r="TUQ131" s="77"/>
      <c r="TUR131" s="77"/>
      <c r="TUS131" s="77"/>
      <c r="TUT131" s="77"/>
      <c r="TUU131" s="77"/>
      <c r="TUV131" s="77"/>
      <c r="TUW131" s="77"/>
      <c r="TUX131" s="77"/>
      <c r="TUY131" s="77"/>
      <c r="TUZ131" s="77"/>
      <c r="TVA131" s="77"/>
      <c r="TVB131" s="77"/>
      <c r="TVC131" s="77"/>
      <c r="TVD131" s="77"/>
      <c r="TVE131" s="77"/>
      <c r="TVF131" s="77"/>
      <c r="TVG131" s="77"/>
      <c r="TVH131" s="77"/>
      <c r="TVI131" s="77"/>
      <c r="TVJ131" s="77"/>
      <c r="TVK131" s="77"/>
      <c r="TVL131" s="77"/>
      <c r="TVM131" s="77"/>
      <c r="TVN131" s="77"/>
      <c r="TVO131" s="77"/>
      <c r="TVP131" s="77"/>
      <c r="TVQ131" s="77"/>
      <c r="TVR131" s="77"/>
      <c r="TVS131" s="77"/>
      <c r="TVT131" s="77"/>
      <c r="TVU131" s="77"/>
      <c r="TVV131" s="77"/>
      <c r="TVW131" s="77"/>
      <c r="TVX131" s="77"/>
      <c r="TVY131" s="77"/>
      <c r="TVZ131" s="77"/>
      <c r="TWA131" s="77"/>
      <c r="TWB131" s="77"/>
      <c r="TWC131" s="77"/>
      <c r="TWD131" s="77"/>
      <c r="TWE131" s="77"/>
      <c r="TWF131" s="77"/>
      <c r="TWG131" s="77"/>
      <c r="TWH131" s="77"/>
      <c r="TWI131" s="77"/>
      <c r="TWJ131" s="77"/>
      <c r="TWK131" s="77"/>
      <c r="TWL131" s="77"/>
      <c r="TWM131" s="77"/>
      <c r="TWN131" s="77"/>
      <c r="TWO131" s="77"/>
      <c r="TWP131" s="77"/>
      <c r="TWQ131" s="77"/>
      <c r="TWR131" s="77"/>
      <c r="TWS131" s="77"/>
      <c r="TWT131" s="77"/>
      <c r="TWU131" s="77"/>
      <c r="TWV131" s="77"/>
      <c r="TWW131" s="77"/>
      <c r="TWX131" s="77"/>
      <c r="TWY131" s="77"/>
      <c r="TWZ131" s="77"/>
      <c r="TXA131" s="77"/>
      <c r="TXB131" s="77"/>
      <c r="TXC131" s="77"/>
      <c r="TXD131" s="77"/>
      <c r="TXE131" s="77"/>
      <c r="TXF131" s="77"/>
      <c r="TXG131" s="77"/>
      <c r="TXH131" s="77"/>
      <c r="TXI131" s="77"/>
      <c r="TXJ131" s="77"/>
      <c r="TXK131" s="77"/>
      <c r="TXL131" s="77"/>
      <c r="TXM131" s="77"/>
      <c r="TXN131" s="77"/>
      <c r="TXO131" s="77"/>
      <c r="TXP131" s="77"/>
      <c r="TXQ131" s="77"/>
      <c r="TXR131" s="77"/>
      <c r="TXS131" s="77"/>
      <c r="TXT131" s="77"/>
      <c r="TXU131" s="77"/>
      <c r="TXV131" s="77"/>
      <c r="TXW131" s="77"/>
      <c r="TXX131" s="77"/>
      <c r="TXY131" s="77"/>
      <c r="TXZ131" s="77"/>
      <c r="TYA131" s="77"/>
      <c r="TYB131" s="77"/>
      <c r="TYC131" s="77"/>
      <c r="TYD131" s="77"/>
      <c r="TYE131" s="77"/>
      <c r="TYF131" s="77"/>
      <c r="TYG131" s="77"/>
      <c r="TYH131" s="77"/>
      <c r="TYI131" s="77"/>
      <c r="TYJ131" s="77"/>
      <c r="TYK131" s="77"/>
      <c r="TYL131" s="77"/>
      <c r="TYM131" s="77"/>
      <c r="TYN131" s="77"/>
      <c r="TYO131" s="77"/>
      <c r="TYP131" s="77"/>
      <c r="TYQ131" s="77"/>
      <c r="TYR131" s="77"/>
      <c r="TYS131" s="77"/>
      <c r="TYT131" s="77"/>
      <c r="TYU131" s="77"/>
      <c r="TYV131" s="77"/>
      <c r="TYW131" s="77"/>
      <c r="TYX131" s="77"/>
      <c r="TYY131" s="77"/>
      <c r="TYZ131" s="77"/>
      <c r="TZA131" s="77"/>
      <c r="TZB131" s="77"/>
      <c r="TZC131" s="77"/>
      <c r="TZD131" s="77"/>
      <c r="TZE131" s="77"/>
      <c r="TZF131" s="77"/>
      <c r="TZG131" s="77"/>
      <c r="TZH131" s="77"/>
      <c r="TZI131" s="77"/>
      <c r="TZJ131" s="77"/>
      <c r="TZK131" s="77"/>
      <c r="TZL131" s="77"/>
      <c r="TZM131" s="77"/>
      <c r="TZN131" s="77"/>
      <c r="TZO131" s="77"/>
      <c r="TZP131" s="77"/>
      <c r="TZQ131" s="77"/>
      <c r="TZR131" s="77"/>
      <c r="TZS131" s="77"/>
      <c r="TZT131" s="77"/>
      <c r="TZU131" s="77"/>
      <c r="TZV131" s="77"/>
      <c r="TZW131" s="77"/>
      <c r="TZX131" s="77"/>
      <c r="TZY131" s="77"/>
      <c r="TZZ131" s="77"/>
      <c r="UAA131" s="77"/>
      <c r="UAB131" s="77"/>
      <c r="UAC131" s="77"/>
      <c r="UAD131" s="77"/>
      <c r="UAE131" s="77"/>
      <c r="UAF131" s="77"/>
      <c r="UAG131" s="77"/>
      <c r="UAH131" s="77"/>
      <c r="UAI131" s="77"/>
      <c r="UAJ131" s="77"/>
      <c r="UAK131" s="77"/>
      <c r="UAL131" s="77"/>
      <c r="UAM131" s="77"/>
      <c r="UAN131" s="77"/>
      <c r="UAO131" s="77"/>
      <c r="UAP131" s="77"/>
      <c r="UAQ131" s="77"/>
      <c r="UAR131" s="77"/>
      <c r="UAS131" s="77"/>
      <c r="UAT131" s="77"/>
      <c r="UAU131" s="77"/>
      <c r="UAV131" s="77"/>
      <c r="UAW131" s="77"/>
      <c r="UAX131" s="77"/>
      <c r="UAY131" s="77"/>
      <c r="UAZ131" s="77"/>
      <c r="UBA131" s="77"/>
      <c r="UBB131" s="77"/>
      <c r="UBC131" s="77"/>
      <c r="UBD131" s="77"/>
      <c r="UBE131" s="77"/>
      <c r="UBF131" s="77"/>
      <c r="UBG131" s="77"/>
      <c r="UBH131" s="77"/>
      <c r="UBI131" s="77"/>
      <c r="UBJ131" s="77"/>
      <c r="UBK131" s="77"/>
      <c r="UBL131" s="77"/>
      <c r="UBM131" s="77"/>
      <c r="UBN131" s="77"/>
      <c r="UBO131" s="77"/>
      <c r="UBP131" s="77"/>
      <c r="UBQ131" s="77"/>
      <c r="UBR131" s="77"/>
      <c r="UBS131" s="77"/>
      <c r="UBT131" s="77"/>
      <c r="UBU131" s="77"/>
      <c r="UBV131" s="77"/>
      <c r="UBW131" s="77"/>
      <c r="UBX131" s="77"/>
      <c r="UBY131" s="77"/>
      <c r="UBZ131" s="77"/>
      <c r="UCA131" s="77"/>
      <c r="UCB131" s="77"/>
      <c r="UCC131" s="77"/>
      <c r="UCD131" s="77"/>
      <c r="UCE131" s="77"/>
      <c r="UCF131" s="77"/>
      <c r="UCG131" s="77"/>
      <c r="UCH131" s="77"/>
      <c r="UCI131" s="77"/>
      <c r="UCJ131" s="77"/>
      <c r="UCK131" s="77"/>
      <c r="UCL131" s="77"/>
      <c r="UCM131" s="77"/>
      <c r="UCN131" s="77"/>
      <c r="UCO131" s="77"/>
      <c r="UCP131" s="77"/>
      <c r="UCQ131" s="77"/>
      <c r="UCR131" s="77"/>
      <c r="UCS131" s="77"/>
      <c r="UCT131" s="77"/>
      <c r="UCU131" s="77"/>
      <c r="UCV131" s="77"/>
      <c r="UCW131" s="77"/>
      <c r="UCX131" s="77"/>
      <c r="UCY131" s="77"/>
      <c r="UCZ131" s="77"/>
      <c r="UDA131" s="77"/>
      <c r="UDB131" s="77"/>
      <c r="UDC131" s="77"/>
      <c r="UDD131" s="77"/>
      <c r="UDE131" s="77"/>
      <c r="UDF131" s="77"/>
      <c r="UDG131" s="77"/>
      <c r="UDH131" s="77"/>
      <c r="UDI131" s="77"/>
      <c r="UDJ131" s="77"/>
      <c r="UDK131" s="77"/>
      <c r="UDL131" s="77"/>
      <c r="UDM131" s="77"/>
      <c r="UDN131" s="77"/>
      <c r="UDO131" s="77"/>
      <c r="UDP131" s="77"/>
      <c r="UDQ131" s="77"/>
      <c r="UDR131" s="77"/>
      <c r="UDS131" s="77"/>
      <c r="UDT131" s="77"/>
      <c r="UDU131" s="77"/>
      <c r="UDV131" s="77"/>
      <c r="UDW131" s="77"/>
      <c r="UDX131" s="77"/>
      <c r="UDY131" s="77"/>
      <c r="UDZ131" s="77"/>
      <c r="UEA131" s="77"/>
      <c r="UEB131" s="77"/>
      <c r="UEC131" s="77"/>
      <c r="UED131" s="77"/>
      <c r="UEE131" s="77"/>
      <c r="UEF131" s="77"/>
      <c r="UEG131" s="77"/>
      <c r="UEH131" s="77"/>
      <c r="UEI131" s="77"/>
      <c r="UEJ131" s="77"/>
      <c r="UEK131" s="77"/>
      <c r="UEL131" s="77"/>
      <c r="UEM131" s="77"/>
      <c r="UEN131" s="77"/>
      <c r="UEO131" s="77"/>
      <c r="UEP131" s="77"/>
      <c r="UEQ131" s="77"/>
      <c r="UER131" s="77"/>
      <c r="UES131" s="77"/>
      <c r="UET131" s="77"/>
      <c r="UEU131" s="77"/>
      <c r="UEV131" s="77"/>
      <c r="UEW131" s="77"/>
      <c r="UEX131" s="77"/>
      <c r="UEY131" s="77"/>
      <c r="UEZ131" s="77"/>
      <c r="UFA131" s="77"/>
      <c r="UFB131" s="77"/>
      <c r="UFC131" s="77"/>
      <c r="UFD131" s="77"/>
      <c r="UFE131" s="77"/>
      <c r="UFF131" s="77"/>
      <c r="UFG131" s="77"/>
      <c r="UFH131" s="77"/>
      <c r="UFI131" s="77"/>
      <c r="UFJ131" s="77"/>
      <c r="UFK131" s="77"/>
      <c r="UFL131" s="77"/>
      <c r="UFM131" s="77"/>
      <c r="UFN131" s="77"/>
      <c r="UFO131" s="77"/>
      <c r="UFP131" s="77"/>
      <c r="UFQ131" s="77"/>
      <c r="UFR131" s="77"/>
      <c r="UFS131" s="77"/>
      <c r="UFT131" s="77"/>
      <c r="UFU131" s="77"/>
      <c r="UFV131" s="77"/>
      <c r="UFW131" s="77"/>
      <c r="UFX131" s="77"/>
      <c r="UFY131" s="77"/>
      <c r="UFZ131" s="77"/>
      <c r="UGA131" s="77"/>
      <c r="UGB131" s="77"/>
      <c r="UGC131" s="77"/>
      <c r="UGD131" s="77"/>
      <c r="UGE131" s="77"/>
      <c r="UGF131" s="77"/>
      <c r="UGG131" s="77"/>
      <c r="UGH131" s="77"/>
      <c r="UGI131" s="77"/>
      <c r="UGJ131" s="77"/>
      <c r="UGK131" s="77"/>
      <c r="UGL131" s="77"/>
      <c r="UGM131" s="77"/>
      <c r="UGN131" s="77"/>
      <c r="UGO131" s="77"/>
      <c r="UGP131" s="77"/>
      <c r="UGQ131" s="77"/>
      <c r="UGR131" s="77"/>
      <c r="UGS131" s="77"/>
      <c r="UGT131" s="77"/>
      <c r="UGU131" s="77"/>
      <c r="UGV131" s="77"/>
      <c r="UGW131" s="77"/>
      <c r="UGX131" s="77"/>
      <c r="UGY131" s="77"/>
      <c r="UGZ131" s="77"/>
      <c r="UHA131" s="77"/>
      <c r="UHB131" s="77"/>
      <c r="UHC131" s="77"/>
      <c r="UHD131" s="77"/>
      <c r="UHE131" s="77"/>
      <c r="UHF131" s="77"/>
      <c r="UHG131" s="77"/>
      <c r="UHH131" s="77"/>
      <c r="UHI131" s="77"/>
      <c r="UHJ131" s="77"/>
      <c r="UHK131" s="77"/>
      <c r="UHL131" s="77"/>
      <c r="UHM131" s="77"/>
      <c r="UHN131" s="77"/>
      <c r="UHO131" s="77"/>
      <c r="UHP131" s="77"/>
      <c r="UHQ131" s="77"/>
      <c r="UHR131" s="77"/>
      <c r="UHS131" s="77"/>
      <c r="UHT131" s="77"/>
      <c r="UHU131" s="77"/>
      <c r="UHV131" s="77"/>
      <c r="UHW131" s="77"/>
      <c r="UHX131" s="77"/>
      <c r="UHY131" s="77"/>
      <c r="UHZ131" s="77"/>
      <c r="UIA131" s="77"/>
      <c r="UIB131" s="77"/>
      <c r="UIC131" s="77"/>
      <c r="UID131" s="77"/>
      <c r="UIE131" s="77"/>
      <c r="UIF131" s="77"/>
      <c r="UIG131" s="77"/>
      <c r="UIH131" s="77"/>
      <c r="UII131" s="77"/>
      <c r="UIJ131" s="77"/>
      <c r="UIK131" s="77"/>
      <c r="UIL131" s="77"/>
      <c r="UIM131" s="77"/>
      <c r="UIN131" s="77"/>
      <c r="UIO131" s="77"/>
      <c r="UIP131" s="77"/>
      <c r="UIQ131" s="77"/>
      <c r="UIR131" s="77"/>
      <c r="UIS131" s="77"/>
      <c r="UIT131" s="77"/>
      <c r="UIU131" s="77"/>
      <c r="UIV131" s="77"/>
      <c r="UIW131" s="77"/>
      <c r="UIX131" s="77"/>
      <c r="UIY131" s="77"/>
      <c r="UIZ131" s="77"/>
      <c r="UJA131" s="77"/>
      <c r="UJB131" s="77"/>
      <c r="UJC131" s="77"/>
      <c r="UJD131" s="77"/>
      <c r="UJE131" s="77"/>
      <c r="UJF131" s="77"/>
      <c r="UJG131" s="77"/>
      <c r="UJH131" s="77"/>
      <c r="UJI131" s="77"/>
      <c r="UJJ131" s="77"/>
      <c r="UJK131" s="77"/>
      <c r="UJL131" s="77"/>
      <c r="UJM131" s="77"/>
      <c r="UJN131" s="77"/>
      <c r="UJO131" s="77"/>
      <c r="UJP131" s="77"/>
      <c r="UJQ131" s="77"/>
      <c r="UJR131" s="77"/>
      <c r="UJS131" s="77"/>
      <c r="UJT131" s="77"/>
      <c r="UJU131" s="77"/>
      <c r="UJV131" s="77"/>
      <c r="UJW131" s="77"/>
      <c r="UJX131" s="77"/>
      <c r="UJY131" s="77"/>
      <c r="UJZ131" s="77"/>
      <c r="UKA131" s="77"/>
      <c r="UKB131" s="77"/>
      <c r="UKC131" s="77"/>
      <c r="UKD131" s="77"/>
      <c r="UKE131" s="77"/>
      <c r="UKF131" s="77"/>
      <c r="UKG131" s="77"/>
      <c r="UKH131" s="77"/>
      <c r="UKI131" s="77"/>
      <c r="UKJ131" s="77"/>
      <c r="UKK131" s="77"/>
      <c r="UKL131" s="77"/>
      <c r="UKM131" s="77"/>
      <c r="UKN131" s="77"/>
      <c r="UKO131" s="77"/>
      <c r="UKP131" s="77"/>
      <c r="UKQ131" s="77"/>
      <c r="UKR131" s="77"/>
      <c r="UKS131" s="77"/>
      <c r="UKT131" s="77"/>
      <c r="UKU131" s="77"/>
      <c r="UKV131" s="77"/>
      <c r="UKW131" s="77"/>
      <c r="UKX131" s="77"/>
      <c r="UKY131" s="77"/>
      <c r="UKZ131" s="77"/>
      <c r="ULA131" s="77"/>
      <c r="ULB131" s="77"/>
      <c r="ULC131" s="77"/>
      <c r="ULD131" s="77"/>
      <c r="ULE131" s="77"/>
      <c r="ULF131" s="77"/>
      <c r="ULG131" s="77"/>
      <c r="ULH131" s="77"/>
      <c r="ULI131" s="77"/>
      <c r="ULJ131" s="77"/>
      <c r="ULK131" s="77"/>
      <c r="ULL131" s="77"/>
      <c r="ULM131" s="77"/>
      <c r="ULN131" s="77"/>
      <c r="ULO131" s="77"/>
      <c r="ULP131" s="77"/>
      <c r="ULQ131" s="77"/>
      <c r="ULR131" s="77"/>
      <c r="ULS131" s="77"/>
      <c r="ULT131" s="77"/>
      <c r="ULU131" s="77"/>
      <c r="ULV131" s="77"/>
      <c r="ULW131" s="77"/>
      <c r="ULX131" s="77"/>
      <c r="ULY131" s="77"/>
      <c r="ULZ131" s="77"/>
      <c r="UMA131" s="77"/>
      <c r="UMB131" s="77"/>
      <c r="UMC131" s="77"/>
      <c r="UMD131" s="77"/>
      <c r="UME131" s="77"/>
      <c r="UMF131" s="77"/>
      <c r="UMG131" s="77"/>
      <c r="UMH131" s="77"/>
      <c r="UMI131" s="77"/>
      <c r="UMJ131" s="77"/>
      <c r="UMK131" s="77"/>
      <c r="UML131" s="77"/>
      <c r="UMM131" s="77"/>
      <c r="UMN131" s="77"/>
      <c r="UMO131" s="77"/>
      <c r="UMP131" s="77"/>
      <c r="UMQ131" s="77"/>
      <c r="UMR131" s="77"/>
      <c r="UMS131" s="77"/>
      <c r="UMT131" s="77"/>
      <c r="UMU131" s="77"/>
      <c r="UMV131" s="77"/>
      <c r="UMW131" s="77"/>
      <c r="UMX131" s="77"/>
      <c r="UMY131" s="77"/>
      <c r="UMZ131" s="77"/>
      <c r="UNA131" s="77"/>
      <c r="UNB131" s="77"/>
      <c r="UNC131" s="77"/>
      <c r="UND131" s="77"/>
      <c r="UNE131" s="77"/>
      <c r="UNF131" s="77"/>
      <c r="UNG131" s="77"/>
      <c r="UNH131" s="77"/>
      <c r="UNI131" s="77"/>
      <c r="UNJ131" s="77"/>
      <c r="UNK131" s="77"/>
      <c r="UNL131" s="77"/>
      <c r="UNM131" s="77"/>
      <c r="UNN131" s="77"/>
      <c r="UNO131" s="77"/>
      <c r="UNP131" s="77"/>
      <c r="UNQ131" s="77"/>
      <c r="UNR131" s="77"/>
      <c r="UNS131" s="77"/>
      <c r="UNT131" s="77"/>
      <c r="UNU131" s="77"/>
      <c r="UNV131" s="77"/>
      <c r="UNW131" s="77"/>
      <c r="UNX131" s="77"/>
      <c r="UNY131" s="77"/>
      <c r="UNZ131" s="77"/>
      <c r="UOA131" s="77"/>
      <c r="UOB131" s="77"/>
      <c r="UOC131" s="77"/>
      <c r="UOD131" s="77"/>
      <c r="UOE131" s="77"/>
      <c r="UOF131" s="77"/>
      <c r="UOG131" s="77"/>
      <c r="UOH131" s="77"/>
      <c r="UOI131" s="77"/>
      <c r="UOJ131" s="77"/>
      <c r="UOK131" s="77"/>
      <c r="UOL131" s="77"/>
      <c r="UOM131" s="77"/>
      <c r="UON131" s="77"/>
      <c r="UOO131" s="77"/>
      <c r="UOP131" s="77"/>
      <c r="UOQ131" s="77"/>
      <c r="UOR131" s="77"/>
      <c r="UOS131" s="77"/>
      <c r="UOT131" s="77"/>
      <c r="UOU131" s="77"/>
      <c r="UOV131" s="77"/>
      <c r="UOW131" s="77"/>
      <c r="UOX131" s="77"/>
      <c r="UOY131" s="77"/>
      <c r="UOZ131" s="77"/>
      <c r="UPA131" s="77"/>
      <c r="UPB131" s="77"/>
      <c r="UPC131" s="77"/>
      <c r="UPD131" s="77"/>
      <c r="UPE131" s="77"/>
      <c r="UPF131" s="77"/>
      <c r="UPG131" s="77"/>
      <c r="UPH131" s="77"/>
      <c r="UPI131" s="77"/>
      <c r="UPJ131" s="77"/>
      <c r="UPK131" s="77"/>
      <c r="UPL131" s="77"/>
      <c r="UPM131" s="77"/>
      <c r="UPN131" s="77"/>
      <c r="UPO131" s="77"/>
      <c r="UPP131" s="77"/>
      <c r="UPQ131" s="77"/>
      <c r="UPR131" s="77"/>
      <c r="UPS131" s="77"/>
      <c r="UPT131" s="77"/>
      <c r="UPU131" s="77"/>
      <c r="UPV131" s="77"/>
      <c r="UPW131" s="77"/>
      <c r="UPX131" s="77"/>
      <c r="UPY131" s="77"/>
      <c r="UPZ131" s="77"/>
      <c r="UQA131" s="77"/>
      <c r="UQB131" s="77"/>
      <c r="UQC131" s="77"/>
      <c r="UQD131" s="77"/>
      <c r="UQE131" s="77"/>
      <c r="UQF131" s="77"/>
      <c r="UQG131" s="77"/>
      <c r="UQH131" s="77"/>
      <c r="UQI131" s="77"/>
      <c r="UQJ131" s="77"/>
      <c r="UQK131" s="77"/>
      <c r="UQL131" s="77"/>
      <c r="UQM131" s="77"/>
      <c r="UQN131" s="77"/>
      <c r="UQO131" s="77"/>
      <c r="UQP131" s="77"/>
      <c r="UQQ131" s="77"/>
      <c r="UQR131" s="77"/>
      <c r="UQS131" s="77"/>
      <c r="UQT131" s="77"/>
      <c r="UQU131" s="77"/>
      <c r="UQV131" s="77"/>
      <c r="UQW131" s="77"/>
      <c r="UQX131" s="77"/>
      <c r="UQY131" s="77"/>
      <c r="UQZ131" s="77"/>
      <c r="URA131" s="77"/>
      <c r="URB131" s="77"/>
      <c r="URC131" s="77"/>
      <c r="URD131" s="77"/>
      <c r="URE131" s="77"/>
      <c r="URF131" s="77"/>
      <c r="URG131" s="77"/>
      <c r="URH131" s="77"/>
      <c r="URI131" s="77"/>
      <c r="URJ131" s="77"/>
      <c r="URK131" s="77"/>
      <c r="URL131" s="77"/>
      <c r="URM131" s="77"/>
      <c r="URN131" s="77"/>
      <c r="URO131" s="77"/>
      <c r="URP131" s="77"/>
      <c r="URQ131" s="77"/>
      <c r="URR131" s="77"/>
      <c r="URS131" s="77"/>
      <c r="URT131" s="77"/>
      <c r="URU131" s="77"/>
      <c r="URV131" s="77"/>
      <c r="URW131" s="77"/>
      <c r="URX131" s="77"/>
      <c r="URY131" s="77"/>
      <c r="URZ131" s="77"/>
      <c r="USA131" s="77"/>
      <c r="USB131" s="77"/>
      <c r="USC131" s="77"/>
      <c r="USD131" s="77"/>
      <c r="USE131" s="77"/>
      <c r="USF131" s="77"/>
      <c r="USG131" s="77"/>
      <c r="USH131" s="77"/>
      <c r="USI131" s="77"/>
      <c r="USJ131" s="77"/>
      <c r="USK131" s="77"/>
      <c r="USL131" s="77"/>
      <c r="USM131" s="77"/>
      <c r="USN131" s="77"/>
      <c r="USO131" s="77"/>
      <c r="USP131" s="77"/>
      <c r="USQ131" s="77"/>
      <c r="USR131" s="77"/>
      <c r="USS131" s="77"/>
      <c r="UST131" s="77"/>
      <c r="USU131" s="77"/>
      <c r="USV131" s="77"/>
      <c r="USW131" s="77"/>
      <c r="USX131" s="77"/>
      <c r="USY131" s="77"/>
      <c r="USZ131" s="77"/>
      <c r="UTA131" s="77"/>
      <c r="UTB131" s="77"/>
      <c r="UTC131" s="77"/>
      <c r="UTD131" s="77"/>
      <c r="UTE131" s="77"/>
      <c r="UTF131" s="77"/>
      <c r="UTG131" s="77"/>
      <c r="UTH131" s="77"/>
      <c r="UTI131" s="77"/>
      <c r="UTJ131" s="77"/>
      <c r="UTK131" s="77"/>
      <c r="UTL131" s="77"/>
      <c r="UTM131" s="77"/>
      <c r="UTN131" s="77"/>
      <c r="UTO131" s="77"/>
      <c r="UTP131" s="77"/>
      <c r="UTQ131" s="77"/>
      <c r="UTR131" s="77"/>
      <c r="UTS131" s="77"/>
      <c r="UTT131" s="77"/>
      <c r="UTU131" s="77"/>
      <c r="UTV131" s="77"/>
      <c r="UTW131" s="77"/>
      <c r="UTX131" s="77"/>
      <c r="UTY131" s="77"/>
      <c r="UTZ131" s="77"/>
      <c r="UUA131" s="77"/>
      <c r="UUB131" s="77"/>
      <c r="UUC131" s="77"/>
      <c r="UUD131" s="77"/>
      <c r="UUE131" s="77"/>
      <c r="UUF131" s="77"/>
      <c r="UUG131" s="77"/>
      <c r="UUH131" s="77"/>
      <c r="UUI131" s="77"/>
      <c r="UUJ131" s="77"/>
      <c r="UUK131" s="77"/>
      <c r="UUL131" s="77"/>
      <c r="UUM131" s="77"/>
      <c r="UUN131" s="77"/>
      <c r="UUO131" s="77"/>
      <c r="UUP131" s="77"/>
      <c r="UUQ131" s="77"/>
      <c r="UUR131" s="77"/>
      <c r="UUS131" s="77"/>
      <c r="UUT131" s="77"/>
      <c r="UUU131" s="77"/>
      <c r="UUV131" s="77"/>
      <c r="UUW131" s="77"/>
      <c r="UUX131" s="77"/>
      <c r="UUY131" s="77"/>
      <c r="UUZ131" s="77"/>
      <c r="UVA131" s="77"/>
      <c r="UVB131" s="77"/>
      <c r="UVC131" s="77"/>
      <c r="UVD131" s="77"/>
      <c r="UVE131" s="77"/>
      <c r="UVF131" s="77"/>
      <c r="UVG131" s="77"/>
      <c r="UVH131" s="77"/>
      <c r="UVI131" s="77"/>
      <c r="UVJ131" s="77"/>
      <c r="UVK131" s="77"/>
      <c r="UVL131" s="77"/>
      <c r="UVM131" s="77"/>
      <c r="UVN131" s="77"/>
      <c r="UVO131" s="77"/>
      <c r="UVP131" s="77"/>
      <c r="UVQ131" s="77"/>
      <c r="UVR131" s="77"/>
      <c r="UVS131" s="77"/>
      <c r="UVT131" s="77"/>
      <c r="UVU131" s="77"/>
      <c r="UVV131" s="77"/>
      <c r="UVW131" s="77"/>
      <c r="UVX131" s="77"/>
      <c r="UVY131" s="77"/>
      <c r="UVZ131" s="77"/>
      <c r="UWA131" s="77"/>
      <c r="UWB131" s="77"/>
      <c r="UWC131" s="77"/>
      <c r="UWD131" s="77"/>
      <c r="UWE131" s="77"/>
      <c r="UWF131" s="77"/>
      <c r="UWG131" s="77"/>
      <c r="UWH131" s="77"/>
      <c r="UWI131" s="77"/>
      <c r="UWJ131" s="77"/>
      <c r="UWK131" s="77"/>
      <c r="UWL131" s="77"/>
      <c r="UWM131" s="77"/>
      <c r="UWN131" s="77"/>
      <c r="UWO131" s="77"/>
      <c r="UWP131" s="77"/>
      <c r="UWQ131" s="77"/>
      <c r="UWR131" s="77"/>
      <c r="UWS131" s="77"/>
      <c r="UWT131" s="77"/>
      <c r="UWU131" s="77"/>
      <c r="UWV131" s="77"/>
      <c r="UWW131" s="77"/>
      <c r="UWX131" s="77"/>
      <c r="UWY131" s="77"/>
      <c r="UWZ131" s="77"/>
      <c r="UXA131" s="77"/>
      <c r="UXB131" s="77"/>
      <c r="UXC131" s="77"/>
      <c r="UXD131" s="77"/>
      <c r="UXE131" s="77"/>
      <c r="UXF131" s="77"/>
      <c r="UXG131" s="77"/>
      <c r="UXH131" s="77"/>
      <c r="UXI131" s="77"/>
      <c r="UXJ131" s="77"/>
      <c r="UXK131" s="77"/>
      <c r="UXL131" s="77"/>
      <c r="UXM131" s="77"/>
      <c r="UXN131" s="77"/>
      <c r="UXO131" s="77"/>
      <c r="UXP131" s="77"/>
      <c r="UXQ131" s="77"/>
      <c r="UXR131" s="77"/>
      <c r="UXS131" s="77"/>
      <c r="UXT131" s="77"/>
      <c r="UXU131" s="77"/>
      <c r="UXV131" s="77"/>
      <c r="UXW131" s="77"/>
      <c r="UXX131" s="77"/>
      <c r="UXY131" s="77"/>
      <c r="UXZ131" s="77"/>
      <c r="UYA131" s="77"/>
      <c r="UYB131" s="77"/>
      <c r="UYC131" s="77"/>
      <c r="UYD131" s="77"/>
      <c r="UYE131" s="77"/>
      <c r="UYF131" s="77"/>
      <c r="UYG131" s="77"/>
      <c r="UYH131" s="77"/>
      <c r="UYI131" s="77"/>
      <c r="UYJ131" s="77"/>
      <c r="UYK131" s="77"/>
      <c r="UYL131" s="77"/>
      <c r="UYM131" s="77"/>
      <c r="UYN131" s="77"/>
      <c r="UYO131" s="77"/>
      <c r="UYP131" s="77"/>
      <c r="UYQ131" s="77"/>
      <c r="UYR131" s="77"/>
      <c r="UYS131" s="77"/>
      <c r="UYT131" s="77"/>
      <c r="UYU131" s="77"/>
      <c r="UYV131" s="77"/>
      <c r="UYW131" s="77"/>
      <c r="UYX131" s="77"/>
      <c r="UYY131" s="77"/>
      <c r="UYZ131" s="77"/>
      <c r="UZA131" s="77"/>
      <c r="UZB131" s="77"/>
      <c r="UZC131" s="77"/>
      <c r="UZD131" s="77"/>
      <c r="UZE131" s="77"/>
      <c r="UZF131" s="77"/>
      <c r="UZG131" s="77"/>
      <c r="UZH131" s="77"/>
      <c r="UZI131" s="77"/>
      <c r="UZJ131" s="77"/>
      <c r="UZK131" s="77"/>
      <c r="UZL131" s="77"/>
      <c r="UZM131" s="77"/>
      <c r="UZN131" s="77"/>
      <c r="UZO131" s="77"/>
      <c r="UZP131" s="77"/>
      <c r="UZQ131" s="77"/>
      <c r="UZR131" s="77"/>
      <c r="UZS131" s="77"/>
      <c r="UZT131" s="77"/>
      <c r="UZU131" s="77"/>
      <c r="UZV131" s="77"/>
      <c r="UZW131" s="77"/>
      <c r="UZX131" s="77"/>
      <c r="UZY131" s="77"/>
      <c r="UZZ131" s="77"/>
      <c r="VAA131" s="77"/>
      <c r="VAB131" s="77"/>
      <c r="VAC131" s="77"/>
      <c r="VAD131" s="77"/>
      <c r="VAE131" s="77"/>
      <c r="VAF131" s="77"/>
      <c r="VAG131" s="77"/>
      <c r="VAH131" s="77"/>
      <c r="VAI131" s="77"/>
      <c r="VAJ131" s="77"/>
      <c r="VAK131" s="77"/>
      <c r="VAL131" s="77"/>
      <c r="VAM131" s="77"/>
      <c r="VAN131" s="77"/>
      <c r="VAO131" s="77"/>
      <c r="VAP131" s="77"/>
      <c r="VAQ131" s="77"/>
      <c r="VAR131" s="77"/>
      <c r="VAS131" s="77"/>
      <c r="VAT131" s="77"/>
      <c r="VAU131" s="77"/>
      <c r="VAV131" s="77"/>
      <c r="VAW131" s="77"/>
      <c r="VAX131" s="77"/>
      <c r="VAY131" s="77"/>
      <c r="VAZ131" s="77"/>
      <c r="VBA131" s="77"/>
      <c r="VBB131" s="77"/>
      <c r="VBC131" s="77"/>
      <c r="VBD131" s="77"/>
      <c r="VBE131" s="77"/>
      <c r="VBF131" s="77"/>
      <c r="VBG131" s="77"/>
      <c r="VBH131" s="77"/>
      <c r="VBI131" s="77"/>
      <c r="VBJ131" s="77"/>
      <c r="VBK131" s="77"/>
      <c r="VBL131" s="77"/>
      <c r="VBM131" s="77"/>
      <c r="VBN131" s="77"/>
      <c r="VBO131" s="77"/>
      <c r="VBP131" s="77"/>
      <c r="VBQ131" s="77"/>
      <c r="VBR131" s="77"/>
      <c r="VBS131" s="77"/>
      <c r="VBT131" s="77"/>
      <c r="VBU131" s="77"/>
      <c r="VBV131" s="77"/>
      <c r="VBW131" s="77"/>
      <c r="VBX131" s="77"/>
      <c r="VBY131" s="77"/>
      <c r="VBZ131" s="77"/>
      <c r="VCA131" s="77"/>
      <c r="VCB131" s="77"/>
      <c r="VCC131" s="77"/>
      <c r="VCD131" s="77"/>
      <c r="VCE131" s="77"/>
      <c r="VCF131" s="77"/>
      <c r="VCG131" s="77"/>
      <c r="VCH131" s="77"/>
      <c r="VCI131" s="77"/>
      <c r="VCJ131" s="77"/>
      <c r="VCK131" s="77"/>
      <c r="VCL131" s="77"/>
      <c r="VCM131" s="77"/>
      <c r="VCN131" s="77"/>
      <c r="VCO131" s="77"/>
      <c r="VCP131" s="77"/>
      <c r="VCQ131" s="77"/>
      <c r="VCR131" s="77"/>
      <c r="VCS131" s="77"/>
      <c r="VCT131" s="77"/>
      <c r="VCU131" s="77"/>
      <c r="VCV131" s="77"/>
      <c r="VCW131" s="77"/>
      <c r="VCX131" s="77"/>
      <c r="VCY131" s="77"/>
      <c r="VCZ131" s="77"/>
      <c r="VDA131" s="77"/>
      <c r="VDB131" s="77"/>
      <c r="VDC131" s="77"/>
      <c r="VDD131" s="77"/>
      <c r="VDE131" s="77"/>
      <c r="VDF131" s="77"/>
      <c r="VDG131" s="77"/>
      <c r="VDH131" s="77"/>
      <c r="VDI131" s="77"/>
      <c r="VDJ131" s="77"/>
      <c r="VDK131" s="77"/>
      <c r="VDL131" s="77"/>
      <c r="VDM131" s="77"/>
      <c r="VDN131" s="77"/>
      <c r="VDO131" s="77"/>
      <c r="VDP131" s="77"/>
      <c r="VDQ131" s="77"/>
      <c r="VDR131" s="77"/>
      <c r="VDS131" s="77"/>
      <c r="VDT131" s="77"/>
      <c r="VDU131" s="77"/>
      <c r="VDV131" s="77"/>
      <c r="VDW131" s="77"/>
      <c r="VDX131" s="77"/>
      <c r="VDY131" s="77"/>
      <c r="VDZ131" s="77"/>
      <c r="VEA131" s="77"/>
      <c r="VEB131" s="77"/>
      <c r="VEC131" s="77"/>
      <c r="VED131" s="77"/>
      <c r="VEE131" s="77"/>
      <c r="VEF131" s="77"/>
      <c r="VEG131" s="77"/>
      <c r="VEH131" s="77"/>
      <c r="VEI131" s="77"/>
      <c r="VEJ131" s="77"/>
      <c r="VEK131" s="77"/>
      <c r="VEL131" s="77"/>
      <c r="VEM131" s="77"/>
      <c r="VEN131" s="77"/>
      <c r="VEO131" s="77"/>
      <c r="VEP131" s="77"/>
      <c r="VEQ131" s="77"/>
      <c r="VER131" s="77"/>
      <c r="VES131" s="77"/>
      <c r="VET131" s="77"/>
      <c r="VEU131" s="77"/>
      <c r="VEV131" s="77"/>
      <c r="VEW131" s="77"/>
      <c r="VEX131" s="77"/>
      <c r="VEY131" s="77"/>
      <c r="VEZ131" s="77"/>
      <c r="VFA131" s="77"/>
      <c r="VFB131" s="77"/>
      <c r="VFC131" s="77"/>
      <c r="VFD131" s="77"/>
      <c r="VFE131" s="77"/>
      <c r="VFF131" s="77"/>
      <c r="VFG131" s="77"/>
      <c r="VFH131" s="77"/>
      <c r="VFI131" s="77"/>
      <c r="VFJ131" s="77"/>
      <c r="VFK131" s="77"/>
      <c r="VFL131" s="77"/>
      <c r="VFM131" s="77"/>
      <c r="VFN131" s="77"/>
      <c r="VFO131" s="77"/>
      <c r="VFP131" s="77"/>
      <c r="VFQ131" s="77"/>
      <c r="VFR131" s="77"/>
      <c r="VFS131" s="77"/>
      <c r="VFT131" s="77"/>
      <c r="VFU131" s="77"/>
      <c r="VFV131" s="77"/>
      <c r="VFW131" s="77"/>
      <c r="VFX131" s="77"/>
      <c r="VFY131" s="77"/>
      <c r="VFZ131" s="77"/>
      <c r="VGA131" s="77"/>
      <c r="VGB131" s="77"/>
      <c r="VGC131" s="77"/>
      <c r="VGD131" s="77"/>
      <c r="VGE131" s="77"/>
      <c r="VGF131" s="77"/>
      <c r="VGG131" s="77"/>
      <c r="VGH131" s="77"/>
      <c r="VGI131" s="77"/>
      <c r="VGJ131" s="77"/>
      <c r="VGK131" s="77"/>
      <c r="VGL131" s="77"/>
      <c r="VGM131" s="77"/>
      <c r="VGN131" s="77"/>
      <c r="VGO131" s="77"/>
      <c r="VGP131" s="77"/>
      <c r="VGQ131" s="77"/>
      <c r="VGR131" s="77"/>
      <c r="VGS131" s="77"/>
      <c r="VGT131" s="77"/>
      <c r="VGU131" s="77"/>
      <c r="VGV131" s="77"/>
      <c r="VGW131" s="77"/>
      <c r="VGX131" s="77"/>
      <c r="VGY131" s="77"/>
      <c r="VGZ131" s="77"/>
      <c r="VHA131" s="77"/>
      <c r="VHB131" s="77"/>
      <c r="VHC131" s="77"/>
      <c r="VHD131" s="77"/>
      <c r="VHE131" s="77"/>
      <c r="VHF131" s="77"/>
      <c r="VHG131" s="77"/>
      <c r="VHH131" s="77"/>
      <c r="VHI131" s="77"/>
      <c r="VHJ131" s="77"/>
      <c r="VHK131" s="77"/>
      <c r="VHL131" s="77"/>
      <c r="VHM131" s="77"/>
      <c r="VHN131" s="77"/>
      <c r="VHO131" s="77"/>
      <c r="VHP131" s="77"/>
      <c r="VHQ131" s="77"/>
      <c r="VHR131" s="77"/>
      <c r="VHS131" s="77"/>
      <c r="VHT131" s="77"/>
      <c r="VHU131" s="77"/>
      <c r="VHV131" s="77"/>
      <c r="VHW131" s="77"/>
      <c r="VHX131" s="77"/>
      <c r="VHY131" s="77"/>
      <c r="VHZ131" s="77"/>
      <c r="VIA131" s="77"/>
      <c r="VIB131" s="77"/>
      <c r="VIC131" s="77"/>
      <c r="VID131" s="77"/>
      <c r="VIE131" s="77"/>
      <c r="VIF131" s="77"/>
      <c r="VIG131" s="77"/>
      <c r="VIH131" s="77"/>
      <c r="VII131" s="77"/>
      <c r="VIJ131" s="77"/>
      <c r="VIK131" s="77"/>
      <c r="VIL131" s="77"/>
      <c r="VIM131" s="77"/>
      <c r="VIN131" s="77"/>
      <c r="VIO131" s="77"/>
      <c r="VIP131" s="77"/>
      <c r="VIQ131" s="77"/>
      <c r="VIR131" s="77"/>
      <c r="VIS131" s="77"/>
      <c r="VIT131" s="77"/>
      <c r="VIU131" s="77"/>
      <c r="VIV131" s="77"/>
      <c r="VIW131" s="77"/>
      <c r="VIX131" s="77"/>
      <c r="VIY131" s="77"/>
      <c r="VIZ131" s="77"/>
      <c r="VJA131" s="77"/>
      <c r="VJB131" s="77"/>
      <c r="VJC131" s="77"/>
      <c r="VJD131" s="77"/>
      <c r="VJE131" s="77"/>
      <c r="VJF131" s="77"/>
      <c r="VJG131" s="77"/>
      <c r="VJH131" s="77"/>
      <c r="VJI131" s="77"/>
      <c r="VJJ131" s="77"/>
      <c r="VJK131" s="77"/>
      <c r="VJL131" s="77"/>
      <c r="VJM131" s="77"/>
      <c r="VJN131" s="77"/>
      <c r="VJO131" s="77"/>
      <c r="VJP131" s="77"/>
      <c r="VJQ131" s="77"/>
      <c r="VJR131" s="77"/>
      <c r="VJS131" s="77"/>
      <c r="VJT131" s="77"/>
      <c r="VJU131" s="77"/>
      <c r="VJV131" s="77"/>
      <c r="VJW131" s="77"/>
      <c r="VJX131" s="77"/>
      <c r="VJY131" s="77"/>
      <c r="VJZ131" s="77"/>
      <c r="VKA131" s="77"/>
      <c r="VKB131" s="77"/>
      <c r="VKC131" s="77"/>
      <c r="VKD131" s="77"/>
      <c r="VKE131" s="77"/>
      <c r="VKF131" s="77"/>
      <c r="VKG131" s="77"/>
      <c r="VKH131" s="77"/>
      <c r="VKI131" s="77"/>
      <c r="VKJ131" s="77"/>
      <c r="VKK131" s="77"/>
      <c r="VKL131" s="77"/>
      <c r="VKM131" s="77"/>
      <c r="VKN131" s="77"/>
      <c r="VKO131" s="77"/>
      <c r="VKP131" s="77"/>
      <c r="VKQ131" s="77"/>
      <c r="VKR131" s="77"/>
      <c r="VKS131" s="77"/>
      <c r="VKT131" s="77"/>
      <c r="VKU131" s="77"/>
      <c r="VKV131" s="77"/>
      <c r="VKW131" s="77"/>
      <c r="VKX131" s="77"/>
      <c r="VKY131" s="77"/>
      <c r="VKZ131" s="77"/>
      <c r="VLA131" s="77"/>
      <c r="VLB131" s="77"/>
      <c r="VLC131" s="77"/>
      <c r="VLD131" s="77"/>
      <c r="VLE131" s="77"/>
      <c r="VLF131" s="77"/>
      <c r="VLG131" s="77"/>
      <c r="VLH131" s="77"/>
      <c r="VLI131" s="77"/>
      <c r="VLJ131" s="77"/>
      <c r="VLK131" s="77"/>
      <c r="VLL131" s="77"/>
      <c r="VLM131" s="77"/>
      <c r="VLN131" s="77"/>
      <c r="VLO131" s="77"/>
      <c r="VLP131" s="77"/>
      <c r="VLQ131" s="77"/>
      <c r="VLR131" s="77"/>
      <c r="VLS131" s="77"/>
      <c r="VLT131" s="77"/>
      <c r="VLU131" s="77"/>
      <c r="VLV131" s="77"/>
      <c r="VLW131" s="77"/>
      <c r="VLX131" s="77"/>
      <c r="VLY131" s="77"/>
      <c r="VLZ131" s="77"/>
      <c r="VMA131" s="77"/>
      <c r="VMB131" s="77"/>
      <c r="VMC131" s="77"/>
      <c r="VMD131" s="77"/>
      <c r="VME131" s="77"/>
      <c r="VMF131" s="77"/>
      <c r="VMG131" s="77"/>
      <c r="VMH131" s="77"/>
      <c r="VMI131" s="77"/>
      <c r="VMJ131" s="77"/>
      <c r="VMK131" s="77"/>
      <c r="VML131" s="77"/>
      <c r="VMM131" s="77"/>
      <c r="VMN131" s="77"/>
      <c r="VMO131" s="77"/>
      <c r="VMP131" s="77"/>
      <c r="VMQ131" s="77"/>
      <c r="VMR131" s="77"/>
      <c r="VMS131" s="77"/>
      <c r="VMT131" s="77"/>
      <c r="VMU131" s="77"/>
      <c r="VMV131" s="77"/>
      <c r="VMW131" s="77"/>
      <c r="VMX131" s="77"/>
      <c r="VMY131" s="77"/>
      <c r="VMZ131" s="77"/>
      <c r="VNA131" s="77"/>
      <c r="VNB131" s="77"/>
      <c r="VNC131" s="77"/>
      <c r="VND131" s="77"/>
      <c r="VNE131" s="77"/>
      <c r="VNF131" s="77"/>
      <c r="VNG131" s="77"/>
      <c r="VNH131" s="77"/>
      <c r="VNI131" s="77"/>
      <c r="VNJ131" s="77"/>
      <c r="VNK131" s="77"/>
      <c r="VNL131" s="77"/>
      <c r="VNM131" s="77"/>
      <c r="VNN131" s="77"/>
      <c r="VNO131" s="77"/>
      <c r="VNP131" s="77"/>
      <c r="VNQ131" s="77"/>
      <c r="VNR131" s="77"/>
      <c r="VNS131" s="77"/>
      <c r="VNT131" s="77"/>
      <c r="VNU131" s="77"/>
      <c r="VNV131" s="77"/>
      <c r="VNW131" s="77"/>
      <c r="VNX131" s="77"/>
      <c r="VNY131" s="77"/>
      <c r="VNZ131" s="77"/>
      <c r="VOA131" s="77"/>
      <c r="VOB131" s="77"/>
      <c r="VOC131" s="77"/>
      <c r="VOD131" s="77"/>
      <c r="VOE131" s="77"/>
      <c r="VOF131" s="77"/>
      <c r="VOG131" s="77"/>
      <c r="VOH131" s="77"/>
      <c r="VOI131" s="77"/>
      <c r="VOJ131" s="77"/>
      <c r="VOK131" s="77"/>
      <c r="VOL131" s="77"/>
      <c r="VOM131" s="77"/>
      <c r="VON131" s="77"/>
      <c r="VOO131" s="77"/>
      <c r="VOP131" s="77"/>
      <c r="VOQ131" s="77"/>
      <c r="VOR131" s="77"/>
      <c r="VOS131" s="77"/>
      <c r="VOT131" s="77"/>
      <c r="VOU131" s="77"/>
      <c r="VOV131" s="77"/>
      <c r="VOW131" s="77"/>
      <c r="VOX131" s="77"/>
      <c r="VOY131" s="77"/>
      <c r="VOZ131" s="77"/>
      <c r="VPA131" s="77"/>
      <c r="VPB131" s="77"/>
      <c r="VPC131" s="77"/>
      <c r="VPD131" s="77"/>
      <c r="VPE131" s="77"/>
      <c r="VPF131" s="77"/>
      <c r="VPG131" s="77"/>
      <c r="VPH131" s="77"/>
      <c r="VPI131" s="77"/>
      <c r="VPJ131" s="77"/>
      <c r="VPK131" s="77"/>
      <c r="VPL131" s="77"/>
      <c r="VPM131" s="77"/>
      <c r="VPN131" s="77"/>
      <c r="VPO131" s="77"/>
      <c r="VPP131" s="77"/>
      <c r="VPQ131" s="77"/>
      <c r="VPR131" s="77"/>
      <c r="VPS131" s="77"/>
      <c r="VPT131" s="77"/>
      <c r="VPU131" s="77"/>
      <c r="VPV131" s="77"/>
      <c r="VPW131" s="77"/>
      <c r="VPX131" s="77"/>
      <c r="VPY131" s="77"/>
      <c r="VPZ131" s="77"/>
      <c r="VQA131" s="77"/>
      <c r="VQB131" s="77"/>
      <c r="VQC131" s="77"/>
      <c r="VQD131" s="77"/>
      <c r="VQE131" s="77"/>
      <c r="VQF131" s="77"/>
      <c r="VQG131" s="77"/>
      <c r="VQH131" s="77"/>
      <c r="VQI131" s="77"/>
      <c r="VQJ131" s="77"/>
      <c r="VQK131" s="77"/>
      <c r="VQL131" s="77"/>
      <c r="VQM131" s="77"/>
      <c r="VQN131" s="77"/>
      <c r="VQO131" s="77"/>
      <c r="VQP131" s="77"/>
      <c r="VQQ131" s="77"/>
      <c r="VQR131" s="77"/>
      <c r="VQS131" s="77"/>
      <c r="VQT131" s="77"/>
      <c r="VQU131" s="77"/>
      <c r="VQV131" s="77"/>
      <c r="VQW131" s="77"/>
      <c r="VQX131" s="77"/>
      <c r="VQY131" s="77"/>
      <c r="VQZ131" s="77"/>
      <c r="VRA131" s="77"/>
      <c r="VRB131" s="77"/>
      <c r="VRC131" s="77"/>
      <c r="VRD131" s="77"/>
      <c r="VRE131" s="77"/>
      <c r="VRF131" s="77"/>
      <c r="VRG131" s="77"/>
      <c r="VRH131" s="77"/>
      <c r="VRI131" s="77"/>
      <c r="VRJ131" s="77"/>
      <c r="VRK131" s="77"/>
      <c r="VRL131" s="77"/>
      <c r="VRM131" s="77"/>
      <c r="VRN131" s="77"/>
      <c r="VRO131" s="77"/>
      <c r="VRP131" s="77"/>
      <c r="VRQ131" s="77"/>
      <c r="VRR131" s="77"/>
      <c r="VRS131" s="77"/>
      <c r="VRT131" s="77"/>
      <c r="VRU131" s="77"/>
      <c r="VRV131" s="77"/>
      <c r="VRW131" s="77"/>
      <c r="VRX131" s="77"/>
      <c r="VRY131" s="77"/>
      <c r="VRZ131" s="77"/>
      <c r="VSA131" s="77"/>
      <c r="VSB131" s="77"/>
      <c r="VSC131" s="77"/>
      <c r="VSD131" s="77"/>
      <c r="VSE131" s="77"/>
      <c r="VSF131" s="77"/>
      <c r="VSG131" s="77"/>
      <c r="VSH131" s="77"/>
      <c r="VSI131" s="77"/>
      <c r="VSJ131" s="77"/>
      <c r="VSK131" s="77"/>
      <c r="VSL131" s="77"/>
      <c r="VSM131" s="77"/>
      <c r="VSN131" s="77"/>
      <c r="VSO131" s="77"/>
      <c r="VSP131" s="77"/>
      <c r="VSQ131" s="77"/>
      <c r="VSR131" s="77"/>
      <c r="VSS131" s="77"/>
      <c r="VST131" s="77"/>
      <c r="VSU131" s="77"/>
      <c r="VSV131" s="77"/>
      <c r="VSW131" s="77"/>
      <c r="VSX131" s="77"/>
      <c r="VSY131" s="77"/>
      <c r="VSZ131" s="77"/>
      <c r="VTA131" s="77"/>
      <c r="VTB131" s="77"/>
      <c r="VTC131" s="77"/>
      <c r="VTD131" s="77"/>
      <c r="VTE131" s="77"/>
      <c r="VTF131" s="77"/>
      <c r="VTG131" s="77"/>
      <c r="VTH131" s="77"/>
      <c r="VTI131" s="77"/>
      <c r="VTJ131" s="77"/>
      <c r="VTK131" s="77"/>
      <c r="VTL131" s="77"/>
      <c r="VTM131" s="77"/>
      <c r="VTN131" s="77"/>
      <c r="VTO131" s="77"/>
      <c r="VTP131" s="77"/>
      <c r="VTQ131" s="77"/>
      <c r="VTR131" s="77"/>
      <c r="VTS131" s="77"/>
      <c r="VTT131" s="77"/>
      <c r="VTU131" s="77"/>
      <c r="VTV131" s="77"/>
      <c r="VTW131" s="77"/>
      <c r="VTX131" s="77"/>
      <c r="VTY131" s="77"/>
      <c r="VTZ131" s="77"/>
      <c r="VUA131" s="77"/>
      <c r="VUB131" s="77"/>
      <c r="VUC131" s="77"/>
      <c r="VUD131" s="77"/>
      <c r="VUE131" s="77"/>
      <c r="VUF131" s="77"/>
      <c r="VUG131" s="77"/>
      <c r="VUH131" s="77"/>
      <c r="VUI131" s="77"/>
      <c r="VUJ131" s="77"/>
      <c r="VUK131" s="77"/>
      <c r="VUL131" s="77"/>
      <c r="VUM131" s="77"/>
      <c r="VUN131" s="77"/>
      <c r="VUO131" s="77"/>
      <c r="VUP131" s="77"/>
      <c r="VUQ131" s="77"/>
      <c r="VUR131" s="77"/>
      <c r="VUS131" s="77"/>
      <c r="VUT131" s="77"/>
      <c r="VUU131" s="77"/>
      <c r="VUV131" s="77"/>
      <c r="VUW131" s="77"/>
      <c r="VUX131" s="77"/>
      <c r="VUY131" s="77"/>
      <c r="VUZ131" s="77"/>
      <c r="VVA131" s="77"/>
      <c r="VVB131" s="77"/>
      <c r="VVC131" s="77"/>
      <c r="VVD131" s="77"/>
      <c r="VVE131" s="77"/>
      <c r="VVF131" s="77"/>
      <c r="VVG131" s="77"/>
      <c r="VVH131" s="77"/>
      <c r="VVI131" s="77"/>
      <c r="VVJ131" s="77"/>
      <c r="VVK131" s="77"/>
      <c r="VVL131" s="77"/>
      <c r="VVM131" s="77"/>
      <c r="VVN131" s="77"/>
      <c r="VVO131" s="77"/>
      <c r="VVP131" s="77"/>
      <c r="VVQ131" s="77"/>
      <c r="VVR131" s="77"/>
      <c r="VVS131" s="77"/>
      <c r="VVT131" s="77"/>
      <c r="VVU131" s="77"/>
      <c r="VVV131" s="77"/>
      <c r="VVW131" s="77"/>
      <c r="VVX131" s="77"/>
      <c r="VVY131" s="77"/>
      <c r="VVZ131" s="77"/>
      <c r="VWA131" s="77"/>
      <c r="VWB131" s="77"/>
      <c r="VWC131" s="77"/>
      <c r="VWD131" s="77"/>
      <c r="VWE131" s="77"/>
      <c r="VWF131" s="77"/>
      <c r="VWG131" s="77"/>
      <c r="VWH131" s="77"/>
      <c r="VWI131" s="77"/>
      <c r="VWJ131" s="77"/>
      <c r="VWK131" s="77"/>
      <c r="VWL131" s="77"/>
      <c r="VWM131" s="77"/>
      <c r="VWN131" s="77"/>
      <c r="VWO131" s="77"/>
      <c r="VWP131" s="77"/>
      <c r="VWQ131" s="77"/>
      <c r="VWR131" s="77"/>
      <c r="VWS131" s="77"/>
      <c r="VWT131" s="77"/>
      <c r="VWU131" s="77"/>
      <c r="VWV131" s="77"/>
      <c r="VWW131" s="77"/>
      <c r="VWX131" s="77"/>
      <c r="VWY131" s="77"/>
      <c r="VWZ131" s="77"/>
      <c r="VXA131" s="77"/>
      <c r="VXB131" s="77"/>
      <c r="VXC131" s="77"/>
      <c r="VXD131" s="77"/>
      <c r="VXE131" s="77"/>
      <c r="VXF131" s="77"/>
      <c r="VXG131" s="77"/>
      <c r="VXH131" s="77"/>
      <c r="VXI131" s="77"/>
      <c r="VXJ131" s="77"/>
      <c r="VXK131" s="77"/>
      <c r="VXL131" s="77"/>
      <c r="VXM131" s="77"/>
      <c r="VXN131" s="77"/>
      <c r="VXO131" s="77"/>
      <c r="VXP131" s="77"/>
      <c r="VXQ131" s="77"/>
      <c r="VXR131" s="77"/>
      <c r="VXS131" s="77"/>
      <c r="VXT131" s="77"/>
      <c r="VXU131" s="77"/>
      <c r="VXV131" s="77"/>
      <c r="VXW131" s="77"/>
      <c r="VXX131" s="77"/>
      <c r="VXY131" s="77"/>
      <c r="VXZ131" s="77"/>
      <c r="VYA131" s="77"/>
      <c r="VYB131" s="77"/>
      <c r="VYC131" s="77"/>
      <c r="VYD131" s="77"/>
      <c r="VYE131" s="77"/>
      <c r="VYF131" s="77"/>
      <c r="VYG131" s="77"/>
      <c r="VYH131" s="77"/>
      <c r="VYI131" s="77"/>
      <c r="VYJ131" s="77"/>
      <c r="VYK131" s="77"/>
      <c r="VYL131" s="77"/>
      <c r="VYM131" s="77"/>
      <c r="VYN131" s="77"/>
      <c r="VYO131" s="77"/>
      <c r="VYP131" s="77"/>
      <c r="VYQ131" s="77"/>
      <c r="VYR131" s="77"/>
      <c r="VYS131" s="77"/>
      <c r="VYT131" s="77"/>
      <c r="VYU131" s="77"/>
      <c r="VYV131" s="77"/>
      <c r="VYW131" s="77"/>
      <c r="VYX131" s="77"/>
      <c r="VYY131" s="77"/>
      <c r="VYZ131" s="77"/>
      <c r="VZA131" s="77"/>
      <c r="VZB131" s="77"/>
      <c r="VZC131" s="77"/>
      <c r="VZD131" s="77"/>
      <c r="VZE131" s="77"/>
      <c r="VZF131" s="77"/>
      <c r="VZG131" s="77"/>
      <c r="VZH131" s="77"/>
      <c r="VZI131" s="77"/>
      <c r="VZJ131" s="77"/>
      <c r="VZK131" s="77"/>
      <c r="VZL131" s="77"/>
      <c r="VZM131" s="77"/>
      <c r="VZN131" s="77"/>
      <c r="VZO131" s="77"/>
      <c r="VZP131" s="77"/>
      <c r="VZQ131" s="77"/>
      <c r="VZR131" s="77"/>
      <c r="VZS131" s="77"/>
      <c r="VZT131" s="77"/>
      <c r="VZU131" s="77"/>
      <c r="VZV131" s="77"/>
      <c r="VZW131" s="77"/>
      <c r="VZX131" s="77"/>
      <c r="VZY131" s="77"/>
      <c r="VZZ131" s="77"/>
      <c r="WAA131" s="77"/>
      <c r="WAB131" s="77"/>
      <c r="WAC131" s="77"/>
      <c r="WAD131" s="77"/>
      <c r="WAE131" s="77"/>
      <c r="WAF131" s="77"/>
      <c r="WAG131" s="77"/>
      <c r="WAH131" s="77"/>
      <c r="WAI131" s="77"/>
      <c r="WAJ131" s="77"/>
      <c r="WAK131" s="77"/>
      <c r="WAL131" s="77"/>
      <c r="WAM131" s="77"/>
      <c r="WAN131" s="77"/>
      <c r="WAO131" s="77"/>
      <c r="WAP131" s="77"/>
      <c r="WAQ131" s="77"/>
      <c r="WAR131" s="77"/>
      <c r="WAS131" s="77"/>
      <c r="WAT131" s="77"/>
      <c r="WAU131" s="77"/>
      <c r="WAV131" s="77"/>
      <c r="WAW131" s="77"/>
      <c r="WAX131" s="77"/>
      <c r="WAY131" s="77"/>
      <c r="WAZ131" s="77"/>
      <c r="WBA131" s="77"/>
      <c r="WBB131" s="77"/>
      <c r="WBC131" s="77"/>
      <c r="WBD131" s="77"/>
      <c r="WBE131" s="77"/>
      <c r="WBF131" s="77"/>
      <c r="WBG131" s="77"/>
      <c r="WBH131" s="77"/>
      <c r="WBI131" s="77"/>
      <c r="WBJ131" s="77"/>
      <c r="WBK131" s="77"/>
      <c r="WBL131" s="77"/>
      <c r="WBM131" s="77"/>
      <c r="WBN131" s="77"/>
      <c r="WBO131" s="77"/>
      <c r="WBP131" s="77"/>
      <c r="WBQ131" s="77"/>
      <c r="WBR131" s="77"/>
      <c r="WBS131" s="77"/>
      <c r="WBT131" s="77"/>
      <c r="WBU131" s="77"/>
      <c r="WBV131" s="77"/>
      <c r="WBW131" s="77"/>
      <c r="WBX131" s="77"/>
      <c r="WBY131" s="77"/>
      <c r="WBZ131" s="77"/>
      <c r="WCA131" s="77"/>
      <c r="WCB131" s="77"/>
      <c r="WCC131" s="77"/>
      <c r="WCD131" s="77"/>
      <c r="WCE131" s="77"/>
      <c r="WCF131" s="77"/>
      <c r="WCG131" s="77"/>
      <c r="WCH131" s="77"/>
      <c r="WCI131" s="77"/>
      <c r="WCJ131" s="77"/>
      <c r="WCK131" s="77"/>
      <c r="WCL131" s="77"/>
      <c r="WCM131" s="77"/>
      <c r="WCN131" s="77"/>
      <c r="WCO131" s="77"/>
      <c r="WCP131" s="77"/>
      <c r="WCQ131" s="77"/>
      <c r="WCR131" s="77"/>
      <c r="WCS131" s="77"/>
      <c r="WCT131" s="77"/>
      <c r="WCU131" s="77"/>
      <c r="WCV131" s="77"/>
      <c r="WCW131" s="77"/>
      <c r="WCX131" s="77"/>
      <c r="WCY131" s="77"/>
      <c r="WCZ131" s="77"/>
      <c r="WDA131" s="77"/>
      <c r="WDB131" s="77"/>
      <c r="WDC131" s="77"/>
      <c r="WDD131" s="77"/>
      <c r="WDE131" s="77"/>
      <c r="WDF131" s="77"/>
      <c r="WDG131" s="77"/>
      <c r="WDH131" s="77"/>
      <c r="WDI131" s="77"/>
      <c r="WDJ131" s="77"/>
      <c r="WDK131" s="77"/>
      <c r="WDL131" s="77"/>
      <c r="WDM131" s="77"/>
      <c r="WDN131" s="77"/>
      <c r="WDO131" s="77"/>
      <c r="WDP131" s="77"/>
      <c r="WDQ131" s="77"/>
      <c r="WDR131" s="77"/>
      <c r="WDS131" s="77"/>
      <c r="WDT131" s="77"/>
      <c r="WDU131" s="77"/>
      <c r="WDV131" s="77"/>
      <c r="WDW131" s="77"/>
      <c r="WDX131" s="77"/>
      <c r="WDY131" s="77"/>
      <c r="WDZ131" s="77"/>
      <c r="WEA131" s="77"/>
      <c r="WEB131" s="77"/>
      <c r="WEC131" s="77"/>
      <c r="WED131" s="77"/>
      <c r="WEE131" s="77"/>
      <c r="WEF131" s="77"/>
      <c r="WEG131" s="77"/>
      <c r="WEH131" s="77"/>
      <c r="WEI131" s="77"/>
      <c r="WEJ131" s="77"/>
      <c r="WEK131" s="77"/>
      <c r="WEL131" s="77"/>
      <c r="WEM131" s="77"/>
      <c r="WEN131" s="77"/>
      <c r="WEO131" s="77"/>
      <c r="WEP131" s="77"/>
      <c r="WEQ131" s="77"/>
      <c r="WER131" s="77"/>
      <c r="WES131" s="77"/>
      <c r="WET131" s="77"/>
      <c r="WEU131" s="77"/>
      <c r="WEV131" s="77"/>
      <c r="WEW131" s="77"/>
      <c r="WEX131" s="77"/>
      <c r="WEY131" s="77"/>
      <c r="WEZ131" s="77"/>
      <c r="WFA131" s="77"/>
      <c r="WFB131" s="77"/>
      <c r="WFC131" s="77"/>
      <c r="WFD131" s="77"/>
      <c r="WFE131" s="77"/>
      <c r="WFF131" s="77"/>
      <c r="WFG131" s="77"/>
      <c r="WFH131" s="77"/>
      <c r="WFI131" s="77"/>
      <c r="WFJ131" s="77"/>
      <c r="WFK131" s="77"/>
      <c r="WFL131" s="77"/>
      <c r="WFM131" s="77"/>
      <c r="WFN131" s="77"/>
      <c r="WFO131" s="77"/>
      <c r="WFP131" s="77"/>
      <c r="WFQ131" s="77"/>
      <c r="WFR131" s="77"/>
      <c r="WFS131" s="77"/>
      <c r="WFT131" s="77"/>
      <c r="WFU131" s="77"/>
      <c r="WFV131" s="77"/>
      <c r="WFW131" s="77"/>
      <c r="WFX131" s="77"/>
      <c r="WFY131" s="77"/>
      <c r="WFZ131" s="77"/>
      <c r="WGA131" s="77"/>
      <c r="WGB131" s="77"/>
      <c r="WGC131" s="77"/>
      <c r="WGD131" s="77"/>
      <c r="WGE131" s="77"/>
      <c r="WGF131" s="77"/>
      <c r="WGG131" s="77"/>
      <c r="WGH131" s="77"/>
      <c r="WGI131" s="77"/>
      <c r="WGJ131" s="77"/>
      <c r="WGK131" s="77"/>
      <c r="WGL131" s="77"/>
      <c r="WGM131" s="77"/>
      <c r="WGN131" s="77"/>
      <c r="WGO131" s="77"/>
      <c r="WGP131" s="77"/>
      <c r="WGQ131" s="77"/>
      <c r="WGR131" s="77"/>
      <c r="WGS131" s="77"/>
      <c r="WGT131" s="77"/>
      <c r="WGU131" s="77"/>
      <c r="WGV131" s="77"/>
      <c r="WGW131" s="77"/>
      <c r="WGX131" s="77"/>
      <c r="WGY131" s="77"/>
      <c r="WGZ131" s="77"/>
      <c r="WHA131" s="77"/>
      <c r="WHB131" s="77"/>
      <c r="WHC131" s="77"/>
      <c r="WHD131" s="77"/>
      <c r="WHE131" s="77"/>
      <c r="WHF131" s="77"/>
      <c r="WHG131" s="77"/>
      <c r="WHH131" s="77"/>
      <c r="WHI131" s="77"/>
      <c r="WHJ131" s="77"/>
      <c r="WHK131" s="77"/>
      <c r="WHL131" s="77"/>
      <c r="WHM131" s="77"/>
      <c r="WHN131" s="77"/>
      <c r="WHO131" s="77"/>
      <c r="WHP131" s="77"/>
      <c r="WHQ131" s="77"/>
      <c r="WHR131" s="77"/>
      <c r="WHS131" s="77"/>
      <c r="WHT131" s="77"/>
      <c r="WHU131" s="77"/>
      <c r="WHV131" s="77"/>
      <c r="WHW131" s="77"/>
      <c r="WHX131" s="77"/>
      <c r="WHY131" s="77"/>
      <c r="WHZ131" s="77"/>
      <c r="WIA131" s="77"/>
      <c r="WIB131" s="77"/>
      <c r="WIC131" s="77"/>
      <c r="WID131" s="77"/>
      <c r="WIE131" s="77"/>
      <c r="WIF131" s="77"/>
      <c r="WIG131" s="77"/>
      <c r="WIH131" s="77"/>
      <c r="WII131" s="77"/>
      <c r="WIJ131" s="77"/>
      <c r="WIK131" s="77"/>
      <c r="WIL131" s="77"/>
      <c r="WIM131" s="77"/>
      <c r="WIN131" s="77"/>
      <c r="WIO131" s="77"/>
      <c r="WIP131" s="77"/>
      <c r="WIQ131" s="77"/>
      <c r="WIR131" s="77"/>
      <c r="WIS131" s="77"/>
      <c r="WIT131" s="77"/>
      <c r="WIU131" s="77"/>
      <c r="WIV131" s="77"/>
      <c r="WIW131" s="77"/>
      <c r="WIX131" s="77"/>
      <c r="WIY131" s="77"/>
      <c r="WIZ131" s="77"/>
      <c r="WJA131" s="77"/>
      <c r="WJB131" s="77"/>
      <c r="WJC131" s="77"/>
      <c r="WJD131" s="77"/>
      <c r="WJE131" s="77"/>
      <c r="WJF131" s="77"/>
      <c r="WJG131" s="77"/>
      <c r="WJH131" s="77"/>
      <c r="WJI131" s="77"/>
      <c r="WJJ131" s="77"/>
      <c r="WJK131" s="77"/>
      <c r="WJL131" s="77"/>
      <c r="WJM131" s="77"/>
      <c r="WJN131" s="77"/>
      <c r="WJO131" s="77"/>
      <c r="WJP131" s="77"/>
      <c r="WJQ131" s="77"/>
      <c r="WJR131" s="77"/>
      <c r="WJS131" s="77"/>
      <c r="WJT131" s="77"/>
      <c r="WJU131" s="77"/>
      <c r="WJV131" s="77"/>
      <c r="WJW131" s="77"/>
      <c r="WJX131" s="77"/>
      <c r="WJY131" s="77"/>
      <c r="WJZ131" s="77"/>
      <c r="WKA131" s="77"/>
      <c r="WKB131" s="77"/>
      <c r="WKC131" s="77"/>
      <c r="WKD131" s="77"/>
      <c r="WKE131" s="77"/>
      <c r="WKF131" s="77"/>
      <c r="WKG131" s="77"/>
      <c r="WKH131" s="77"/>
      <c r="WKI131" s="77"/>
      <c r="WKJ131" s="77"/>
      <c r="WKK131" s="77"/>
      <c r="WKL131" s="77"/>
      <c r="WKM131" s="77"/>
      <c r="WKN131" s="77"/>
      <c r="WKO131" s="77"/>
      <c r="WKP131" s="77"/>
      <c r="WKQ131" s="77"/>
      <c r="WKR131" s="77"/>
      <c r="WKS131" s="77"/>
      <c r="WKT131" s="77"/>
      <c r="WKU131" s="77"/>
      <c r="WKV131" s="77"/>
      <c r="WKW131" s="77"/>
      <c r="WKX131" s="77"/>
      <c r="WKY131" s="77"/>
      <c r="WKZ131" s="77"/>
      <c r="WLA131" s="77"/>
      <c r="WLB131" s="77"/>
      <c r="WLC131" s="77"/>
      <c r="WLD131" s="77"/>
      <c r="WLE131" s="77"/>
      <c r="WLF131" s="77"/>
      <c r="WLG131" s="77"/>
      <c r="WLH131" s="77"/>
      <c r="WLI131" s="77"/>
      <c r="WLJ131" s="77"/>
      <c r="WLK131" s="77"/>
      <c r="WLL131" s="77"/>
      <c r="WLM131" s="77"/>
      <c r="WLN131" s="77"/>
      <c r="WLO131" s="77"/>
      <c r="WLP131" s="77"/>
      <c r="WLQ131" s="77"/>
      <c r="WLR131" s="77"/>
      <c r="WLS131" s="77"/>
      <c r="WLT131" s="77"/>
      <c r="WLU131" s="77"/>
      <c r="WLV131" s="77"/>
      <c r="WLW131" s="77"/>
      <c r="WLX131" s="77"/>
      <c r="WLY131" s="77"/>
      <c r="WLZ131" s="77"/>
      <c r="WMA131" s="77"/>
      <c r="WMB131" s="77"/>
      <c r="WMC131" s="77"/>
      <c r="WMD131" s="77"/>
      <c r="WME131" s="77"/>
      <c r="WMF131" s="77"/>
      <c r="WMG131" s="77"/>
      <c r="WMH131" s="77"/>
      <c r="WMI131" s="77"/>
      <c r="WMJ131" s="77"/>
      <c r="WMK131" s="77"/>
      <c r="WML131" s="77"/>
      <c r="WMM131" s="77"/>
      <c r="WMN131" s="77"/>
      <c r="WMO131" s="77"/>
      <c r="WMP131" s="77"/>
      <c r="WMQ131" s="77"/>
      <c r="WMR131" s="77"/>
      <c r="WMS131" s="77"/>
      <c r="WMT131" s="77"/>
      <c r="WMU131" s="77"/>
      <c r="WMV131" s="77"/>
      <c r="WMW131" s="77"/>
      <c r="WMX131" s="77"/>
      <c r="WMY131" s="77"/>
      <c r="WMZ131" s="77"/>
      <c r="WNA131" s="77"/>
      <c r="WNB131" s="77"/>
      <c r="WNC131" s="77"/>
      <c r="WND131" s="77"/>
      <c r="WNE131" s="77"/>
      <c r="WNF131" s="77"/>
      <c r="WNG131" s="77"/>
      <c r="WNH131" s="77"/>
      <c r="WNI131" s="77"/>
      <c r="WNJ131" s="77"/>
      <c r="WNK131" s="77"/>
      <c r="WNL131" s="77"/>
      <c r="WNM131" s="77"/>
      <c r="WNN131" s="77"/>
      <c r="WNO131" s="77"/>
      <c r="WNP131" s="77"/>
      <c r="WNQ131" s="77"/>
      <c r="WNR131" s="77"/>
      <c r="WNS131" s="77"/>
      <c r="WNT131" s="77"/>
      <c r="WNU131" s="77"/>
      <c r="WNV131" s="77"/>
      <c r="WNW131" s="77"/>
      <c r="WNX131" s="77"/>
      <c r="WNY131" s="77"/>
      <c r="WNZ131" s="77"/>
      <c r="WOA131" s="77"/>
      <c r="WOB131" s="77"/>
      <c r="WOC131" s="77"/>
      <c r="WOD131" s="77"/>
      <c r="WOE131" s="77"/>
      <c r="WOF131" s="77"/>
      <c r="WOG131" s="77"/>
      <c r="WOH131" s="77"/>
      <c r="WOI131" s="77"/>
      <c r="WOJ131" s="77"/>
      <c r="WOK131" s="77"/>
      <c r="WOL131" s="77"/>
      <c r="WOM131" s="77"/>
      <c r="WON131" s="77"/>
      <c r="WOO131" s="77"/>
      <c r="WOP131" s="77"/>
      <c r="WOQ131" s="77"/>
      <c r="WOR131" s="77"/>
      <c r="WOS131" s="77"/>
      <c r="WOT131" s="77"/>
      <c r="WOU131" s="77"/>
      <c r="WOV131" s="77"/>
      <c r="WOW131" s="77"/>
      <c r="WOX131" s="77"/>
      <c r="WOY131" s="77"/>
      <c r="WOZ131" s="77"/>
      <c r="WPA131" s="77"/>
      <c r="WPB131" s="77"/>
      <c r="WPC131" s="77"/>
      <c r="WPD131" s="77"/>
      <c r="WPE131" s="77"/>
      <c r="WPF131" s="77"/>
      <c r="WPG131" s="77"/>
      <c r="WPH131" s="77"/>
      <c r="WPI131" s="77"/>
      <c r="WPJ131" s="77"/>
      <c r="WPK131" s="77"/>
      <c r="WPL131" s="77"/>
      <c r="WPM131" s="77"/>
      <c r="WPN131" s="77"/>
      <c r="WPO131" s="77"/>
      <c r="WPP131" s="77"/>
      <c r="WPQ131" s="77"/>
      <c r="WPR131" s="77"/>
      <c r="WPS131" s="77"/>
      <c r="WPT131" s="77"/>
      <c r="WPU131" s="77"/>
      <c r="WPV131" s="77"/>
      <c r="WPW131" s="77"/>
      <c r="WPX131" s="77"/>
      <c r="WPY131" s="77"/>
      <c r="WPZ131" s="77"/>
      <c r="WQA131" s="77"/>
      <c r="WQB131" s="77"/>
      <c r="WQC131" s="77"/>
      <c r="WQD131" s="77"/>
      <c r="WQE131" s="77"/>
      <c r="WQF131" s="77"/>
      <c r="WQG131" s="77"/>
      <c r="WQH131" s="77"/>
      <c r="WQI131" s="77"/>
      <c r="WQJ131" s="77"/>
      <c r="WQK131" s="77"/>
      <c r="WQL131" s="77"/>
      <c r="WQM131" s="77"/>
      <c r="WQN131" s="77"/>
      <c r="WQO131" s="77"/>
      <c r="WQP131" s="77"/>
      <c r="WQQ131" s="77"/>
      <c r="WQR131" s="77"/>
      <c r="WQS131" s="77"/>
      <c r="WQT131" s="77"/>
      <c r="WQU131" s="77"/>
      <c r="WQV131" s="77"/>
      <c r="WQW131" s="77"/>
      <c r="WQX131" s="77"/>
      <c r="WQY131" s="77"/>
      <c r="WQZ131" s="77"/>
      <c r="WRA131" s="77"/>
      <c r="WRB131" s="77"/>
      <c r="WRC131" s="77"/>
      <c r="WRD131" s="77"/>
      <c r="WRE131" s="77"/>
      <c r="WRF131" s="77"/>
      <c r="WRG131" s="77"/>
      <c r="WRH131" s="77"/>
      <c r="WRI131" s="77"/>
      <c r="WRJ131" s="77"/>
      <c r="WRK131" s="77"/>
      <c r="WRL131" s="77"/>
      <c r="WRM131" s="77"/>
      <c r="WRN131" s="77"/>
      <c r="WRO131" s="77"/>
      <c r="WRP131" s="77"/>
      <c r="WRQ131" s="77"/>
      <c r="WRR131" s="77"/>
      <c r="WRS131" s="77"/>
      <c r="WRT131" s="77"/>
      <c r="WRU131" s="77"/>
      <c r="WRV131" s="77"/>
      <c r="WRW131" s="77"/>
      <c r="WRX131" s="77"/>
      <c r="WRY131" s="77"/>
      <c r="WRZ131" s="77"/>
      <c r="WSA131" s="77"/>
      <c r="WSB131" s="77"/>
      <c r="WSC131" s="77"/>
      <c r="WSD131" s="77"/>
      <c r="WSE131" s="77"/>
      <c r="WSF131" s="77"/>
      <c r="WSG131" s="77"/>
      <c r="WSH131" s="77"/>
      <c r="WSI131" s="77"/>
      <c r="WSJ131" s="77"/>
      <c r="WSK131" s="77"/>
      <c r="WSL131" s="77"/>
      <c r="WSM131" s="77"/>
      <c r="WSN131" s="77"/>
      <c r="WSO131" s="77"/>
      <c r="WSP131" s="77"/>
      <c r="WSQ131" s="77"/>
      <c r="WSR131" s="77"/>
      <c r="WSS131" s="77"/>
      <c r="WST131" s="77"/>
      <c r="WSU131" s="77"/>
      <c r="WSV131" s="77"/>
      <c r="WSW131" s="77"/>
      <c r="WSX131" s="77"/>
      <c r="WSY131" s="77"/>
      <c r="WSZ131" s="77"/>
      <c r="WTA131" s="77"/>
      <c r="WTB131" s="77"/>
      <c r="WTC131" s="77"/>
      <c r="WTD131" s="77"/>
      <c r="WTE131" s="77"/>
      <c r="WTF131" s="77"/>
      <c r="WTG131" s="77"/>
      <c r="WTH131" s="77"/>
      <c r="WTI131" s="77"/>
      <c r="WTJ131" s="77"/>
      <c r="WTK131" s="77"/>
      <c r="WTL131" s="77"/>
      <c r="WTM131" s="77"/>
      <c r="WTN131" s="77"/>
      <c r="WTO131" s="77"/>
      <c r="WTP131" s="77"/>
      <c r="WTQ131" s="77"/>
      <c r="WTR131" s="77"/>
      <c r="WTS131" s="77"/>
      <c r="WTT131" s="77"/>
      <c r="WTU131" s="77"/>
      <c r="WTV131" s="77"/>
      <c r="WTW131" s="77"/>
      <c r="WTX131" s="77"/>
      <c r="WTY131" s="77"/>
      <c r="WTZ131" s="77"/>
      <c r="WUA131" s="77"/>
      <c r="WUB131" s="77"/>
      <c r="WUC131" s="77"/>
      <c r="WUD131" s="77"/>
      <c r="WUE131" s="77"/>
      <c r="WUF131" s="77"/>
      <c r="WUG131" s="77"/>
      <c r="WUH131" s="77"/>
      <c r="WUI131" s="77"/>
      <c r="WUJ131" s="77"/>
      <c r="WUK131" s="77"/>
      <c r="WUL131" s="77"/>
      <c r="WUM131" s="77"/>
      <c r="WUN131" s="77"/>
      <c r="WUO131" s="77"/>
      <c r="WUP131" s="77"/>
      <c r="WUQ131" s="77"/>
      <c r="WUR131" s="77"/>
      <c r="WUS131" s="77"/>
      <c r="WUT131" s="77"/>
      <c r="WUU131" s="77"/>
      <c r="WUV131" s="77"/>
      <c r="WUW131" s="77"/>
      <c r="WUX131" s="77"/>
      <c r="WUY131" s="77"/>
      <c r="WUZ131" s="77"/>
      <c r="WVA131" s="77"/>
      <c r="WVB131" s="77"/>
      <c r="WVC131" s="77"/>
      <c r="WVD131" s="77"/>
      <c r="WVE131" s="77"/>
      <c r="WVF131" s="77"/>
      <c r="WVG131" s="77"/>
      <c r="WVH131" s="77"/>
      <c r="WVI131" s="77"/>
      <c r="WVJ131" s="77"/>
      <c r="WVK131" s="77"/>
      <c r="WVL131" s="77"/>
      <c r="WVM131" s="77"/>
      <c r="WVN131" s="77"/>
      <c r="WVO131" s="77"/>
      <c r="WVP131" s="77"/>
      <c r="WVQ131" s="77"/>
      <c r="WVR131" s="77"/>
      <c r="WVS131" s="77"/>
      <c r="WVT131" s="77"/>
      <c r="WVU131" s="77"/>
      <c r="WVV131" s="77"/>
      <c r="WVW131" s="77"/>
      <c r="WVX131" s="77"/>
      <c r="WVY131" s="77"/>
      <c r="WVZ131" s="77"/>
      <c r="WWA131" s="77"/>
      <c r="WWB131" s="77"/>
      <c r="WWC131" s="77"/>
      <c r="WWD131" s="77"/>
      <c r="WWE131" s="77"/>
      <c r="WWF131" s="77"/>
      <c r="WWG131" s="77"/>
      <c r="WWH131" s="77"/>
      <c r="WWI131" s="77"/>
      <c r="WWJ131" s="77"/>
      <c r="WWK131" s="77"/>
      <c r="WWL131" s="77"/>
      <c r="WWM131" s="77"/>
      <c r="WWN131" s="77"/>
      <c r="WWO131" s="77"/>
      <c r="WWP131" s="77"/>
      <c r="WWQ131" s="77"/>
      <c r="WWR131" s="77"/>
      <c r="WWS131" s="77"/>
      <c r="WWT131" s="77"/>
      <c r="WWU131" s="77"/>
      <c r="WWV131" s="77"/>
      <c r="WWW131" s="77"/>
      <c r="WWX131" s="77"/>
      <c r="WWY131" s="77"/>
      <c r="WWZ131" s="77"/>
      <c r="WXA131" s="77"/>
      <c r="WXB131" s="77"/>
      <c r="WXC131" s="77"/>
      <c r="WXD131" s="77"/>
      <c r="WXE131" s="77"/>
      <c r="WXF131" s="77"/>
      <c r="WXG131" s="77"/>
      <c r="WXH131" s="77"/>
      <c r="WXI131" s="77"/>
      <c r="WXJ131" s="77"/>
      <c r="WXK131" s="77"/>
      <c r="WXL131" s="77"/>
      <c r="WXM131" s="77"/>
      <c r="WXN131" s="77"/>
      <c r="WXO131" s="77"/>
      <c r="WXP131" s="77"/>
      <c r="WXQ131" s="77"/>
      <c r="WXR131" s="77"/>
      <c r="WXS131" s="77"/>
      <c r="WXT131" s="77"/>
      <c r="WXU131" s="77"/>
      <c r="WXV131" s="77"/>
      <c r="WXW131" s="77"/>
      <c r="WXX131" s="77"/>
      <c r="WXY131" s="77"/>
      <c r="WXZ131" s="77"/>
      <c r="WYA131" s="77"/>
      <c r="WYB131" s="77"/>
      <c r="WYC131" s="77"/>
      <c r="WYD131" s="77"/>
      <c r="WYE131" s="77"/>
      <c r="WYF131" s="77"/>
      <c r="WYG131" s="77"/>
      <c r="WYH131" s="77"/>
      <c r="WYI131" s="77"/>
      <c r="WYJ131" s="77"/>
      <c r="WYK131" s="77"/>
      <c r="WYL131" s="77"/>
      <c r="WYM131" s="77"/>
      <c r="WYN131" s="77"/>
      <c r="WYO131" s="77"/>
      <c r="WYP131" s="77"/>
      <c r="WYQ131" s="77"/>
      <c r="WYR131" s="77"/>
      <c r="WYS131" s="77"/>
      <c r="WYT131" s="77"/>
      <c r="WYU131" s="77"/>
      <c r="WYV131" s="77"/>
      <c r="WYW131" s="77"/>
      <c r="WYX131" s="77"/>
      <c r="WYY131" s="77"/>
      <c r="WYZ131" s="77"/>
      <c r="WZA131" s="77"/>
      <c r="WZB131" s="77"/>
      <c r="WZC131" s="77"/>
      <c r="WZD131" s="77"/>
      <c r="WZE131" s="77"/>
      <c r="WZF131" s="77"/>
      <c r="WZG131" s="77"/>
      <c r="WZH131" s="77"/>
      <c r="WZI131" s="77"/>
      <c r="WZJ131" s="77"/>
      <c r="WZK131" s="77"/>
      <c r="WZL131" s="77"/>
      <c r="WZM131" s="77"/>
      <c r="WZN131" s="77"/>
      <c r="WZO131" s="77"/>
      <c r="WZP131" s="77"/>
      <c r="WZQ131" s="77"/>
      <c r="WZR131" s="77"/>
      <c r="WZS131" s="77"/>
      <c r="WZT131" s="77"/>
      <c r="WZU131" s="77"/>
      <c r="WZV131" s="77"/>
      <c r="WZW131" s="77"/>
      <c r="WZX131" s="77"/>
      <c r="WZY131" s="77"/>
      <c r="WZZ131" s="77"/>
      <c r="XAA131" s="77"/>
      <c r="XAB131" s="77"/>
      <c r="XAC131" s="77"/>
      <c r="XAD131" s="77"/>
      <c r="XAE131" s="77"/>
      <c r="XAF131" s="77"/>
      <c r="XAG131" s="77"/>
      <c r="XAH131" s="77"/>
      <c r="XAI131" s="77"/>
      <c r="XAJ131" s="77"/>
      <c r="XAK131" s="77"/>
      <c r="XAL131" s="77"/>
      <c r="XAM131" s="77"/>
      <c r="XAN131" s="77"/>
      <c r="XAO131" s="77"/>
      <c r="XAP131" s="77"/>
      <c r="XAQ131" s="77"/>
      <c r="XAR131" s="77"/>
      <c r="XAS131" s="77"/>
      <c r="XAT131" s="77"/>
      <c r="XAU131" s="77"/>
      <c r="XAV131" s="77"/>
      <c r="XAW131" s="77"/>
      <c r="XAX131" s="77"/>
      <c r="XAY131" s="77"/>
      <c r="XAZ131" s="77"/>
      <c r="XBA131" s="77"/>
      <c r="XBB131" s="77"/>
      <c r="XBC131" s="77"/>
      <c r="XBD131" s="77"/>
      <c r="XBE131" s="77"/>
      <c r="XBF131" s="77"/>
      <c r="XBG131" s="77"/>
      <c r="XBH131" s="77"/>
      <c r="XBI131" s="77"/>
      <c r="XBJ131" s="77"/>
      <c r="XBK131" s="77"/>
      <c r="XBL131" s="77"/>
      <c r="XBM131" s="77"/>
      <c r="XBN131" s="77"/>
      <c r="XBO131" s="77"/>
      <c r="XBP131" s="77"/>
      <c r="XBQ131" s="77"/>
      <c r="XBR131" s="77"/>
      <c r="XBS131" s="77"/>
      <c r="XBT131" s="77"/>
      <c r="XBU131" s="77"/>
      <c r="XBV131" s="77"/>
      <c r="XBW131" s="77"/>
      <c r="XBX131" s="77"/>
      <c r="XBY131" s="77"/>
      <c r="XBZ131" s="77"/>
      <c r="XCA131" s="77"/>
      <c r="XCB131" s="77"/>
      <c r="XCC131" s="77"/>
      <c r="XCD131" s="77"/>
      <c r="XCE131" s="77"/>
      <c r="XCF131" s="77"/>
      <c r="XCG131" s="77"/>
      <c r="XCH131" s="77"/>
      <c r="XCI131" s="77"/>
      <c r="XCJ131" s="77"/>
      <c r="XCK131" s="77"/>
      <c r="XCL131" s="77"/>
      <c r="XCM131" s="77"/>
      <c r="XCN131" s="77"/>
      <c r="XCO131" s="77"/>
      <c r="XCP131" s="77"/>
      <c r="XCQ131" s="77"/>
      <c r="XCR131" s="77"/>
      <c r="XCS131" s="77"/>
      <c r="XCT131" s="77"/>
      <c r="XCU131" s="77"/>
      <c r="XCV131" s="77"/>
      <c r="XCW131" s="77"/>
      <c r="XCX131" s="77"/>
      <c r="XCY131" s="77"/>
      <c r="XCZ131" s="77"/>
      <c r="XDA131" s="77"/>
      <c r="XDB131" s="77"/>
      <c r="XDC131" s="77"/>
      <c r="XDD131" s="77"/>
      <c r="XDE131" s="77"/>
      <c r="XDF131" s="77"/>
      <c r="XDG131" s="77"/>
      <c r="XDH131" s="77"/>
      <c r="XDI131" s="77"/>
      <c r="XDJ131" s="77"/>
      <c r="XDK131" s="77"/>
      <c r="XDL131" s="77"/>
      <c r="XDM131" s="77"/>
      <c r="XDN131" s="77"/>
      <c r="XDO131" s="77"/>
      <c r="XDP131" s="77"/>
      <c r="XDQ131" s="77"/>
      <c r="XDR131" s="77"/>
      <c r="XDS131" s="77"/>
      <c r="XDT131" s="77"/>
      <c r="XDU131" s="77"/>
      <c r="XDV131" s="77"/>
      <c r="XDW131" s="77"/>
      <c r="XDX131" s="77"/>
      <c r="XDY131" s="77"/>
      <c r="XDZ131" s="77"/>
      <c r="XEA131" s="77"/>
      <c r="XEB131" s="77"/>
      <c r="XEC131" s="77"/>
      <c r="XED131" s="77"/>
      <c r="XEE131" s="77"/>
      <c r="XEF131" s="77"/>
      <c r="XEG131" s="77"/>
      <c r="XEH131" s="77"/>
      <c r="XEI131" s="77"/>
      <c r="XEJ131" s="77"/>
      <c r="XEK131" s="77"/>
      <c r="XEL131" s="77"/>
      <c r="XEM131" s="77"/>
      <c r="XEN131" s="77"/>
      <c r="XEO131" s="77"/>
      <c r="XEP131" s="77"/>
      <c r="XEQ131" s="77"/>
      <c r="XER131" s="77"/>
      <c r="XES131" s="77"/>
      <c r="XET131" s="77"/>
      <c r="XEU131" s="77"/>
      <c r="XEV131" s="77"/>
      <c r="XEW131" s="77"/>
      <c r="XEX131" s="77"/>
      <c r="XEY131" s="77"/>
      <c r="XEZ131" s="77"/>
      <c r="XFA131" s="77"/>
      <c r="XFB131" s="77"/>
      <c r="XFC131" s="77"/>
      <c r="XFD131" s="77"/>
    </row>
    <row r="132" spans="1:16384" ht="24" x14ac:dyDescent="0.25">
      <c r="A132" s="2"/>
      <c r="B132" s="2"/>
      <c r="C132" s="221"/>
      <c r="D132" s="221"/>
      <c r="E132" s="221"/>
      <c r="F132" s="221"/>
      <c r="G132" s="221"/>
      <c r="H132" s="221"/>
      <c r="I132" s="221"/>
      <c r="J132" s="221"/>
      <c r="K132" s="221"/>
      <c r="L132" s="221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6"/>
      <c r="Y132" s="56"/>
      <c r="Z132" s="56"/>
    </row>
    <row r="133" spans="1:16384" ht="15.75" x14ac:dyDescent="0.25">
      <c r="A133" s="411"/>
      <c r="B133" s="411"/>
    </row>
  </sheetData>
  <mergeCells count="249">
    <mergeCell ref="A128:D128"/>
    <mergeCell ref="E128:AF128"/>
    <mergeCell ref="A129:AF129"/>
    <mergeCell ref="J131:T131"/>
    <mergeCell ref="U131:Z131"/>
    <mergeCell ref="A133:B133"/>
    <mergeCell ref="AD90:AF90"/>
    <mergeCell ref="A125:M125"/>
    <mergeCell ref="N125:AF125"/>
    <mergeCell ref="A126:M126"/>
    <mergeCell ref="N126:AF126"/>
    <mergeCell ref="A127:D127"/>
    <mergeCell ref="E127:AF127"/>
    <mergeCell ref="N88:O88"/>
    <mergeCell ref="P88:U88"/>
    <mergeCell ref="N89:O89"/>
    <mergeCell ref="P89:U89"/>
    <mergeCell ref="A90:B90"/>
    <mergeCell ref="N90:AB90"/>
    <mergeCell ref="N85:O85"/>
    <mergeCell ref="P85:U85"/>
    <mergeCell ref="N86:O86"/>
    <mergeCell ref="P86:U86"/>
    <mergeCell ref="N87:O87"/>
    <mergeCell ref="P87:U87"/>
    <mergeCell ref="N82:O82"/>
    <mergeCell ref="P82:U82"/>
    <mergeCell ref="N83:O83"/>
    <mergeCell ref="P83:U83"/>
    <mergeCell ref="N84:O84"/>
    <mergeCell ref="P84:U84"/>
    <mergeCell ref="N79:O79"/>
    <mergeCell ref="P79:U79"/>
    <mergeCell ref="N80:O80"/>
    <mergeCell ref="P80:U80"/>
    <mergeCell ref="N81:O81"/>
    <mergeCell ref="P81:U81"/>
    <mergeCell ref="N76:O76"/>
    <mergeCell ref="P76:U76"/>
    <mergeCell ref="N77:O77"/>
    <mergeCell ref="P77:U77"/>
    <mergeCell ref="N78:O78"/>
    <mergeCell ref="P78:U78"/>
    <mergeCell ref="E74:I74"/>
    <mergeCell ref="N74:O74"/>
    <mergeCell ref="P74:U74"/>
    <mergeCell ref="E75:I75"/>
    <mergeCell ref="N75:O75"/>
    <mergeCell ref="P75:U75"/>
    <mergeCell ref="X75:AB75"/>
    <mergeCell ref="E72:I72"/>
    <mergeCell ref="N72:O72"/>
    <mergeCell ref="P72:U72"/>
    <mergeCell ref="X72:AB72"/>
    <mergeCell ref="E73:I73"/>
    <mergeCell ref="N73:O73"/>
    <mergeCell ref="P73:U73"/>
    <mergeCell ref="X73:AB73"/>
    <mergeCell ref="A69:B69"/>
    <mergeCell ref="A70:AF70"/>
    <mergeCell ref="E71:I71"/>
    <mergeCell ref="L71:M71"/>
    <mergeCell ref="N71:O71"/>
    <mergeCell ref="P71:U71"/>
    <mergeCell ref="X71:AB71"/>
    <mergeCell ref="AE71:AF71"/>
    <mergeCell ref="X74:AB74"/>
    <mergeCell ref="W62:AA63"/>
    <mergeCell ref="AB62:AF63"/>
    <mergeCell ref="C63:D63"/>
    <mergeCell ref="E63:G63"/>
    <mergeCell ref="A65:A67"/>
    <mergeCell ref="A68:B68"/>
    <mergeCell ref="C68:E68"/>
    <mergeCell ref="H68:J68"/>
    <mergeCell ref="M68:O68"/>
    <mergeCell ref="R68:T68"/>
    <mergeCell ref="A62:A64"/>
    <mergeCell ref="B62:B64"/>
    <mergeCell ref="D62:G62"/>
    <mergeCell ref="H62:L63"/>
    <mergeCell ref="M62:Q63"/>
    <mergeCell ref="R62:V63"/>
    <mergeCell ref="W68:Y68"/>
    <mergeCell ref="AB68:AD68"/>
    <mergeCell ref="C61:G61"/>
    <mergeCell ref="H61:L61"/>
    <mergeCell ref="M61:V61"/>
    <mergeCell ref="W61:AA61"/>
    <mergeCell ref="AB61:AF61"/>
    <mergeCell ref="A58:A59"/>
    <mergeCell ref="A60:B60"/>
    <mergeCell ref="C60:E60"/>
    <mergeCell ref="H60:J60"/>
    <mergeCell ref="M60:O60"/>
    <mergeCell ref="R60:T60"/>
    <mergeCell ref="A54:A56"/>
    <mergeCell ref="A57:B57"/>
    <mergeCell ref="C57:E57"/>
    <mergeCell ref="H57:J57"/>
    <mergeCell ref="M57:O57"/>
    <mergeCell ref="R57:T57"/>
    <mergeCell ref="W57:Y57"/>
    <mergeCell ref="AB57:AD57"/>
    <mergeCell ref="W60:Y60"/>
    <mergeCell ref="AB60:AD60"/>
    <mergeCell ref="W47:AA48"/>
    <mergeCell ref="AB47:AF48"/>
    <mergeCell ref="C48:D48"/>
    <mergeCell ref="E48:G48"/>
    <mergeCell ref="A50:A52"/>
    <mergeCell ref="A53:B53"/>
    <mergeCell ref="C53:E53"/>
    <mergeCell ref="H53:J53"/>
    <mergeCell ref="M53:O53"/>
    <mergeCell ref="R53:T53"/>
    <mergeCell ref="A47:A49"/>
    <mergeCell ref="B47:B49"/>
    <mergeCell ref="D47:G47"/>
    <mergeCell ref="H47:L48"/>
    <mergeCell ref="M47:Q48"/>
    <mergeCell ref="R47:V48"/>
    <mergeCell ref="W53:Y53"/>
    <mergeCell ref="AB53:AD53"/>
    <mergeCell ref="C46:G46"/>
    <mergeCell ref="H46:L46"/>
    <mergeCell ref="M46:V46"/>
    <mergeCell ref="W46:AA46"/>
    <mergeCell ref="AB46:AF46"/>
    <mergeCell ref="A43:A44"/>
    <mergeCell ref="A45:B45"/>
    <mergeCell ref="C45:E45"/>
    <mergeCell ref="H45:J45"/>
    <mergeCell ref="M45:O45"/>
    <mergeCell ref="R45:T45"/>
    <mergeCell ref="A39:A41"/>
    <mergeCell ref="A42:B42"/>
    <mergeCell ref="C42:E42"/>
    <mergeCell ref="H42:J42"/>
    <mergeCell ref="M42:O42"/>
    <mergeCell ref="R42:T42"/>
    <mergeCell ref="W42:Y42"/>
    <mergeCell ref="AB42:AD42"/>
    <mergeCell ref="W45:Y45"/>
    <mergeCell ref="AB45:AD45"/>
    <mergeCell ref="W32:AA33"/>
    <mergeCell ref="AB32:AF33"/>
    <mergeCell ref="C33:D33"/>
    <mergeCell ref="E33:G33"/>
    <mergeCell ref="A35:A37"/>
    <mergeCell ref="A38:B38"/>
    <mergeCell ref="C38:E38"/>
    <mergeCell ref="H38:J38"/>
    <mergeCell ref="M38:O38"/>
    <mergeCell ref="R38:T38"/>
    <mergeCell ref="A32:A34"/>
    <mergeCell ref="B32:B34"/>
    <mergeCell ref="D32:G32"/>
    <mergeCell ref="H32:L33"/>
    <mergeCell ref="M32:Q33"/>
    <mergeCell ref="R32:V33"/>
    <mergeCell ref="W38:Y38"/>
    <mergeCell ref="AB38:AD38"/>
    <mergeCell ref="C31:G31"/>
    <mergeCell ref="H31:L31"/>
    <mergeCell ref="M31:V31"/>
    <mergeCell ref="W31:AA31"/>
    <mergeCell ref="AB31:AF31"/>
    <mergeCell ref="A28:A29"/>
    <mergeCell ref="A30:B30"/>
    <mergeCell ref="C30:E30"/>
    <mergeCell ref="H30:J30"/>
    <mergeCell ref="M30:O30"/>
    <mergeCell ref="R30:T30"/>
    <mergeCell ref="A24:A26"/>
    <mergeCell ref="A27:B27"/>
    <mergeCell ref="C27:E27"/>
    <mergeCell ref="H27:J27"/>
    <mergeCell ref="M27:O27"/>
    <mergeCell ref="R27:T27"/>
    <mergeCell ref="W27:Y27"/>
    <mergeCell ref="AB27:AD27"/>
    <mergeCell ref="W30:Y30"/>
    <mergeCell ref="AB30:AD30"/>
    <mergeCell ref="W17:AA18"/>
    <mergeCell ref="AB17:AF18"/>
    <mergeCell ref="C18:D18"/>
    <mergeCell ref="E18:G18"/>
    <mergeCell ref="A20:A22"/>
    <mergeCell ref="A23:B23"/>
    <mergeCell ref="C23:E23"/>
    <mergeCell ref="H23:J23"/>
    <mergeCell ref="M23:O23"/>
    <mergeCell ref="R23:T23"/>
    <mergeCell ref="A17:A19"/>
    <mergeCell ref="B17:B19"/>
    <mergeCell ref="D17:G17"/>
    <mergeCell ref="H17:L18"/>
    <mergeCell ref="M17:Q18"/>
    <mergeCell ref="R17:V18"/>
    <mergeCell ref="W23:Y23"/>
    <mergeCell ref="AB23:AD23"/>
    <mergeCell ref="C16:G16"/>
    <mergeCell ref="H16:L16"/>
    <mergeCell ref="M16:T16"/>
    <mergeCell ref="U16:V16"/>
    <mergeCell ref="W16:AA16"/>
    <mergeCell ref="AB16:AF16"/>
    <mergeCell ref="W12:Y12"/>
    <mergeCell ref="AB12:AD12"/>
    <mergeCell ref="A13:A14"/>
    <mergeCell ref="A15:B15"/>
    <mergeCell ref="C15:E15"/>
    <mergeCell ref="H15:J15"/>
    <mergeCell ref="M15:O15"/>
    <mergeCell ref="R15:T15"/>
    <mergeCell ref="W15:Y15"/>
    <mergeCell ref="AB15:AD15"/>
    <mergeCell ref="W7:AA8"/>
    <mergeCell ref="AB7:AF8"/>
    <mergeCell ref="C8:D8"/>
    <mergeCell ref="E8:G8"/>
    <mergeCell ref="A10:A11"/>
    <mergeCell ref="A12:B12"/>
    <mergeCell ref="C12:E12"/>
    <mergeCell ref="H12:J12"/>
    <mergeCell ref="M12:O12"/>
    <mergeCell ref="R12:T12"/>
    <mergeCell ref="A7:A9"/>
    <mergeCell ref="B7:B9"/>
    <mergeCell ref="D7:G7"/>
    <mergeCell ref="H7:L8"/>
    <mergeCell ref="M7:Q8"/>
    <mergeCell ref="R7:V8"/>
    <mergeCell ref="A6:B6"/>
    <mergeCell ref="C6:G6"/>
    <mergeCell ref="H6:L6"/>
    <mergeCell ref="M6:V6"/>
    <mergeCell ref="W6:AA6"/>
    <mergeCell ref="AB6:AF6"/>
    <mergeCell ref="C1:U4"/>
    <mergeCell ref="V1:AF1"/>
    <mergeCell ref="V2:AF2"/>
    <mergeCell ref="V3:AF3"/>
    <mergeCell ref="V4:AF4"/>
    <mergeCell ref="A5:B5"/>
    <mergeCell ref="C5:L5"/>
    <mergeCell ref="M5:V5"/>
    <mergeCell ref="W5:AF5"/>
  </mergeCells>
  <pageMargins left="0.39370078740157483" right="0.19685039370078741" top="0" bottom="0" header="0" footer="0"/>
  <pageSetup paperSize="41" scale="32" fitToHeight="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33"/>
  <sheetViews>
    <sheetView topLeftCell="A13" zoomScale="40" zoomScaleNormal="40" zoomScaleSheetLayoutView="130" workbookViewId="0">
      <selection activeCell="I10" sqref="I10"/>
    </sheetView>
  </sheetViews>
  <sheetFormatPr baseColWidth="10" defaultRowHeight="15" x14ac:dyDescent="0.25"/>
  <cols>
    <col min="1" max="1" width="21.28515625" style="46" customWidth="1"/>
    <col min="2" max="2" width="74.85546875" style="57" customWidth="1"/>
    <col min="3" max="32" width="13.140625" style="46" customWidth="1"/>
    <col min="33" max="16384" width="11.42578125" style="77"/>
  </cols>
  <sheetData>
    <row r="1" spans="1:32" s="44" customFormat="1" ht="18" customHeight="1" x14ac:dyDescent="0.3">
      <c r="A1" s="173"/>
      <c r="B1" s="174" t="s">
        <v>77</v>
      </c>
      <c r="C1" s="309" t="s">
        <v>78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432" t="s">
        <v>105</v>
      </c>
      <c r="W1" s="433"/>
      <c r="X1" s="433"/>
      <c r="Y1" s="433"/>
      <c r="Z1" s="433"/>
      <c r="AA1" s="434"/>
      <c r="AB1" s="434"/>
      <c r="AC1" s="434"/>
      <c r="AD1" s="434"/>
      <c r="AE1" s="434"/>
      <c r="AF1" s="435"/>
    </row>
    <row r="2" spans="1:32" s="44" customFormat="1" ht="18" customHeight="1" x14ac:dyDescent="0.3">
      <c r="A2" s="175"/>
      <c r="B2" s="176" t="s">
        <v>79</v>
      </c>
      <c r="C2" s="311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436" t="s">
        <v>80</v>
      </c>
      <c r="W2" s="437"/>
      <c r="X2" s="437"/>
      <c r="Y2" s="437"/>
      <c r="Z2" s="437"/>
      <c r="AA2" s="438"/>
      <c r="AB2" s="438"/>
      <c r="AC2" s="438"/>
      <c r="AD2" s="438"/>
      <c r="AE2" s="438"/>
      <c r="AF2" s="439"/>
    </row>
    <row r="3" spans="1:32" s="44" customFormat="1" ht="18" customHeight="1" x14ac:dyDescent="0.3">
      <c r="A3" s="177"/>
      <c r="B3" s="176" t="s">
        <v>81</v>
      </c>
      <c r="C3" s="311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440" t="s">
        <v>82</v>
      </c>
      <c r="W3" s="441"/>
      <c r="X3" s="441"/>
      <c r="Y3" s="441"/>
      <c r="Z3" s="441"/>
      <c r="AA3" s="438"/>
      <c r="AB3" s="438"/>
      <c r="AC3" s="438"/>
      <c r="AD3" s="438"/>
      <c r="AE3" s="438"/>
      <c r="AF3" s="439"/>
    </row>
    <row r="4" spans="1:32" s="44" customFormat="1" ht="18" customHeight="1" thickBot="1" x14ac:dyDescent="0.35">
      <c r="A4" s="178"/>
      <c r="B4" s="179" t="s">
        <v>83</v>
      </c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442" t="s">
        <v>84</v>
      </c>
      <c r="W4" s="443"/>
      <c r="X4" s="443"/>
      <c r="Y4" s="443"/>
      <c r="Z4" s="443"/>
      <c r="AA4" s="444"/>
      <c r="AB4" s="444"/>
      <c r="AC4" s="444"/>
      <c r="AD4" s="444"/>
      <c r="AE4" s="444"/>
      <c r="AF4" s="445"/>
    </row>
    <row r="5" spans="1:32" s="65" customFormat="1" ht="32.25" customHeight="1" thickBot="1" x14ac:dyDescent="0.3">
      <c r="A5" s="261" t="s">
        <v>7</v>
      </c>
      <c r="B5" s="329"/>
      <c r="C5" s="330" t="s">
        <v>49</v>
      </c>
      <c r="D5" s="331"/>
      <c r="E5" s="331"/>
      <c r="F5" s="331"/>
      <c r="G5" s="331"/>
      <c r="H5" s="331"/>
      <c r="I5" s="331"/>
      <c r="J5" s="331"/>
      <c r="K5" s="331"/>
      <c r="L5" s="331"/>
      <c r="M5" s="259" t="s">
        <v>6</v>
      </c>
      <c r="N5" s="259"/>
      <c r="O5" s="259"/>
      <c r="P5" s="259"/>
      <c r="Q5" s="259"/>
      <c r="R5" s="259"/>
      <c r="S5" s="259"/>
      <c r="T5" s="259"/>
      <c r="U5" s="259"/>
      <c r="V5" s="259"/>
      <c r="W5" s="259" t="s">
        <v>76</v>
      </c>
      <c r="X5" s="259"/>
      <c r="Y5" s="259"/>
      <c r="Z5" s="259"/>
      <c r="AA5" s="259"/>
      <c r="AB5" s="259"/>
      <c r="AC5" s="259"/>
      <c r="AD5" s="259"/>
      <c r="AE5" s="259"/>
      <c r="AF5" s="260"/>
    </row>
    <row r="6" spans="1:32" s="65" customFormat="1" ht="32.25" customHeight="1" thickBot="1" x14ac:dyDescent="0.3">
      <c r="A6" s="261" t="s">
        <v>8</v>
      </c>
      <c r="B6" s="262"/>
      <c r="C6" s="263">
        <v>2</v>
      </c>
      <c r="D6" s="264"/>
      <c r="E6" s="264"/>
      <c r="F6" s="264"/>
      <c r="G6" s="265"/>
      <c r="H6" s="266" t="s">
        <v>9</v>
      </c>
      <c r="I6" s="266"/>
      <c r="J6" s="266"/>
      <c r="K6" s="266"/>
      <c r="L6" s="266"/>
      <c r="M6" s="267" t="str">
        <f>"CORTE UNIFORME N4 FEMENINO EJC T- "&amp;U16&amp;""</f>
        <v>CORTE UNIFORME N4 FEMENINO EJC T- 16</v>
      </c>
      <c r="N6" s="268"/>
      <c r="O6" s="268"/>
      <c r="P6" s="268"/>
      <c r="Q6" s="268"/>
      <c r="R6" s="268"/>
      <c r="S6" s="268"/>
      <c r="T6" s="268"/>
      <c r="U6" s="268"/>
      <c r="V6" s="269"/>
      <c r="W6" s="270" t="s">
        <v>27</v>
      </c>
      <c r="X6" s="271"/>
      <c r="Y6" s="271"/>
      <c r="Z6" s="271"/>
      <c r="AA6" s="272"/>
      <c r="AB6" s="273">
        <v>4</v>
      </c>
      <c r="AC6" s="274"/>
      <c r="AD6" s="274"/>
      <c r="AE6" s="274"/>
      <c r="AF6" s="275"/>
    </row>
    <row r="7" spans="1:32" s="44" customFormat="1" ht="26.25" customHeight="1" thickBot="1" x14ac:dyDescent="0.3">
      <c r="A7" s="287" t="s">
        <v>29</v>
      </c>
      <c r="B7" s="290" t="s">
        <v>0</v>
      </c>
      <c r="C7" s="68" t="s">
        <v>1</v>
      </c>
      <c r="D7" s="293"/>
      <c r="E7" s="294"/>
      <c r="F7" s="294"/>
      <c r="G7" s="295"/>
      <c r="H7" s="276" t="s">
        <v>1</v>
      </c>
      <c r="I7" s="277"/>
      <c r="J7" s="277"/>
      <c r="K7" s="277"/>
      <c r="L7" s="278"/>
      <c r="M7" s="276" t="s">
        <v>1</v>
      </c>
      <c r="N7" s="277"/>
      <c r="O7" s="277"/>
      <c r="P7" s="277"/>
      <c r="Q7" s="278"/>
      <c r="R7" s="276" t="s">
        <v>1</v>
      </c>
      <c r="S7" s="277"/>
      <c r="T7" s="277"/>
      <c r="U7" s="277"/>
      <c r="V7" s="278"/>
      <c r="W7" s="276" t="s">
        <v>1</v>
      </c>
      <c r="X7" s="277"/>
      <c r="Y7" s="277"/>
      <c r="Z7" s="277"/>
      <c r="AA7" s="278"/>
      <c r="AB7" s="276" t="s">
        <v>1</v>
      </c>
      <c r="AC7" s="277"/>
      <c r="AD7" s="277"/>
      <c r="AE7" s="277"/>
      <c r="AF7" s="278"/>
    </row>
    <row r="8" spans="1:32" s="44" customFormat="1" ht="26.25" customHeight="1" thickBot="1" x14ac:dyDescent="0.3">
      <c r="A8" s="288"/>
      <c r="B8" s="291"/>
      <c r="C8" s="282" t="s">
        <v>2</v>
      </c>
      <c r="D8" s="283"/>
      <c r="E8" s="284">
        <v>5043148</v>
      </c>
      <c r="F8" s="285"/>
      <c r="G8" s="286"/>
      <c r="H8" s="279"/>
      <c r="I8" s="280"/>
      <c r="J8" s="280"/>
      <c r="K8" s="280"/>
      <c r="L8" s="281"/>
      <c r="M8" s="279"/>
      <c r="N8" s="280"/>
      <c r="O8" s="280"/>
      <c r="P8" s="280"/>
      <c r="Q8" s="281"/>
      <c r="R8" s="279"/>
      <c r="S8" s="280"/>
      <c r="T8" s="280"/>
      <c r="U8" s="280"/>
      <c r="V8" s="281"/>
      <c r="W8" s="279"/>
      <c r="X8" s="280"/>
      <c r="Y8" s="280"/>
      <c r="Z8" s="280"/>
      <c r="AA8" s="281"/>
      <c r="AB8" s="279"/>
      <c r="AC8" s="280"/>
      <c r="AD8" s="280"/>
      <c r="AE8" s="280"/>
      <c r="AF8" s="281"/>
    </row>
    <row r="9" spans="1:32" s="75" customFormat="1" ht="19.5" customHeight="1" thickBot="1" x14ac:dyDescent="0.3">
      <c r="A9" s="289"/>
      <c r="B9" s="292"/>
      <c r="C9" s="66" t="s">
        <v>11</v>
      </c>
      <c r="D9" s="67" t="s">
        <v>12</v>
      </c>
      <c r="E9" s="66" t="s">
        <v>13</v>
      </c>
      <c r="F9" s="67" t="s">
        <v>14</v>
      </c>
      <c r="G9" s="66" t="s">
        <v>15</v>
      </c>
      <c r="H9" s="66" t="s">
        <v>11</v>
      </c>
      <c r="I9" s="67" t="s">
        <v>12</v>
      </c>
      <c r="J9" s="66" t="s">
        <v>13</v>
      </c>
      <c r="K9" s="67" t="s">
        <v>14</v>
      </c>
      <c r="L9" s="66" t="s">
        <v>15</v>
      </c>
      <c r="M9" s="66" t="s">
        <v>11</v>
      </c>
      <c r="N9" s="67" t="s">
        <v>12</v>
      </c>
      <c r="O9" s="66" t="s">
        <v>13</v>
      </c>
      <c r="P9" s="67" t="s">
        <v>14</v>
      </c>
      <c r="Q9" s="66" t="s">
        <v>15</v>
      </c>
      <c r="R9" s="66" t="s">
        <v>11</v>
      </c>
      <c r="S9" s="67" t="s">
        <v>12</v>
      </c>
      <c r="T9" s="66" t="s">
        <v>13</v>
      </c>
      <c r="U9" s="67" t="s">
        <v>14</v>
      </c>
      <c r="V9" s="66" t="s">
        <v>15</v>
      </c>
      <c r="W9" s="66" t="s">
        <v>11</v>
      </c>
      <c r="X9" s="67" t="s">
        <v>12</v>
      </c>
      <c r="Y9" s="66" t="s">
        <v>13</v>
      </c>
      <c r="Z9" s="67" t="s">
        <v>14</v>
      </c>
      <c r="AA9" s="66" t="s">
        <v>15</v>
      </c>
      <c r="AB9" s="66" t="s">
        <v>11</v>
      </c>
      <c r="AC9" s="67" t="s">
        <v>12</v>
      </c>
      <c r="AD9" s="66" t="s">
        <v>13</v>
      </c>
      <c r="AE9" s="67" t="s">
        <v>14</v>
      </c>
      <c r="AF9" s="66" t="s">
        <v>15</v>
      </c>
    </row>
    <row r="10" spans="1:32" s="44" customFormat="1" ht="29.25" customHeight="1" thickBot="1" x14ac:dyDescent="0.3">
      <c r="A10" s="333" t="s">
        <v>30</v>
      </c>
      <c r="B10" s="72" t="s">
        <v>166</v>
      </c>
      <c r="C10" s="5"/>
      <c r="D10" s="6"/>
      <c r="E10" s="6"/>
      <c r="F10" s="6"/>
      <c r="G10" s="7"/>
      <c r="H10" s="5"/>
      <c r="I10" s="6"/>
      <c r="J10" s="6"/>
      <c r="K10" s="6"/>
      <c r="L10" s="7"/>
      <c r="M10" s="5"/>
      <c r="N10" s="6"/>
      <c r="O10" s="6"/>
      <c r="P10" s="6"/>
      <c r="Q10" s="7"/>
      <c r="R10" s="5"/>
      <c r="S10" s="6"/>
      <c r="T10" s="6"/>
      <c r="U10" s="6"/>
      <c r="V10" s="7"/>
      <c r="W10" s="5"/>
      <c r="X10" s="6"/>
      <c r="Y10" s="6"/>
      <c r="Z10" s="6"/>
      <c r="AA10" s="7"/>
      <c r="AB10" s="5"/>
      <c r="AC10" s="6"/>
      <c r="AD10" s="6"/>
      <c r="AE10" s="6"/>
      <c r="AF10" s="7"/>
    </row>
    <row r="11" spans="1:32" s="44" customFormat="1" ht="28.5" customHeight="1" thickBot="1" x14ac:dyDescent="0.3">
      <c r="A11" s="334"/>
      <c r="B11" s="73" t="s">
        <v>3</v>
      </c>
      <c r="C11" s="41"/>
      <c r="D11" s="42"/>
      <c r="E11" s="42"/>
      <c r="F11" s="42"/>
      <c r="G11" s="43"/>
      <c r="H11" s="41"/>
      <c r="I11" s="42"/>
      <c r="J11" s="42"/>
      <c r="K11" s="42"/>
      <c r="L11" s="43"/>
      <c r="M11" s="41"/>
      <c r="N11" s="42"/>
      <c r="O11" s="42"/>
      <c r="P11" s="42"/>
      <c r="Q11" s="43"/>
      <c r="R11" s="41"/>
      <c r="S11" s="41"/>
      <c r="T11" s="42"/>
      <c r="U11" s="42"/>
      <c r="V11" s="43"/>
      <c r="W11" s="41"/>
      <c r="X11" s="42"/>
      <c r="Y11" s="42"/>
      <c r="Z11" s="42"/>
      <c r="AA11" s="43"/>
      <c r="AB11" s="41"/>
      <c r="AC11" s="42"/>
      <c r="AD11" s="42"/>
      <c r="AE11" s="42"/>
      <c r="AF11" s="43"/>
    </row>
    <row r="12" spans="1:32" s="44" customFormat="1" ht="30" customHeight="1" thickBot="1" x14ac:dyDescent="0.3">
      <c r="A12" s="301" t="s">
        <v>4</v>
      </c>
      <c r="B12" s="302"/>
      <c r="C12" s="335"/>
      <c r="D12" s="336"/>
      <c r="E12" s="337"/>
      <c r="F12" s="30" t="s">
        <v>5</v>
      </c>
      <c r="G12" s="31"/>
      <c r="H12" s="296"/>
      <c r="I12" s="297"/>
      <c r="J12" s="338"/>
      <c r="K12" s="30" t="s">
        <v>5</v>
      </c>
      <c r="L12" s="31"/>
      <c r="M12" s="296"/>
      <c r="N12" s="297"/>
      <c r="O12" s="298"/>
      <c r="P12" s="32" t="s">
        <v>5</v>
      </c>
      <c r="Q12" s="31"/>
      <c r="R12" s="296"/>
      <c r="S12" s="297"/>
      <c r="T12" s="298"/>
      <c r="U12" s="32" t="s">
        <v>5</v>
      </c>
      <c r="V12" s="31"/>
      <c r="W12" s="296"/>
      <c r="X12" s="297"/>
      <c r="Y12" s="298"/>
      <c r="Z12" s="32" t="s">
        <v>5</v>
      </c>
      <c r="AA12" s="31"/>
      <c r="AB12" s="296"/>
      <c r="AC12" s="297"/>
      <c r="AD12" s="298"/>
      <c r="AE12" s="32" t="s">
        <v>5</v>
      </c>
      <c r="AF12" s="31"/>
    </row>
    <row r="13" spans="1:32" s="44" customFormat="1" ht="29.25" customHeight="1" thickBot="1" x14ac:dyDescent="0.3">
      <c r="A13" s="299" t="s">
        <v>32</v>
      </c>
      <c r="B13" s="70" t="s">
        <v>33</v>
      </c>
      <c r="C13" s="14"/>
      <c r="D13" s="15"/>
      <c r="E13" s="15"/>
      <c r="F13" s="15"/>
      <c r="G13" s="16"/>
      <c r="H13" s="14"/>
      <c r="I13" s="15"/>
      <c r="J13" s="15"/>
      <c r="K13" s="15"/>
      <c r="L13" s="16"/>
      <c r="M13" s="14"/>
      <c r="N13" s="15"/>
      <c r="O13" s="15"/>
      <c r="P13" s="15"/>
      <c r="Q13" s="16"/>
      <c r="R13" s="14"/>
      <c r="S13" s="15"/>
      <c r="T13" s="15"/>
      <c r="U13" s="15"/>
      <c r="V13" s="16"/>
      <c r="W13" s="14"/>
      <c r="X13" s="15"/>
      <c r="Y13" s="15"/>
      <c r="Z13" s="15"/>
      <c r="AA13" s="16"/>
      <c r="AB13" s="14"/>
      <c r="AC13" s="15"/>
      <c r="AD13" s="15"/>
      <c r="AE13" s="15"/>
      <c r="AF13" s="16"/>
    </row>
    <row r="14" spans="1:32" s="44" customFormat="1" ht="29.25" customHeight="1" thickBot="1" x14ac:dyDescent="0.3">
      <c r="A14" s="300"/>
      <c r="B14" s="73" t="s">
        <v>3</v>
      </c>
      <c r="C14" s="41"/>
      <c r="D14" s="42"/>
      <c r="E14" s="42"/>
      <c r="F14" s="42"/>
      <c r="G14" s="43"/>
      <c r="H14" s="41"/>
      <c r="I14" s="42"/>
      <c r="J14" s="42"/>
      <c r="K14" s="42"/>
      <c r="L14" s="43"/>
      <c r="M14" s="41"/>
      <c r="N14" s="42"/>
      <c r="O14" s="42"/>
      <c r="P14" s="42"/>
      <c r="Q14" s="43"/>
      <c r="R14" s="41"/>
      <c r="S14" s="42"/>
      <c r="T14" s="42"/>
      <c r="U14" s="42"/>
      <c r="V14" s="43"/>
      <c r="W14" s="41"/>
      <c r="X14" s="42"/>
      <c r="Y14" s="42"/>
      <c r="Z14" s="42"/>
      <c r="AA14" s="43"/>
      <c r="AB14" s="41"/>
      <c r="AC14" s="42"/>
      <c r="AD14" s="42"/>
      <c r="AE14" s="42"/>
      <c r="AF14" s="43"/>
    </row>
    <row r="15" spans="1:32" s="44" customFormat="1" ht="30" customHeight="1" thickBot="1" x14ac:dyDescent="0.3">
      <c r="A15" s="301" t="s">
        <v>4</v>
      </c>
      <c r="B15" s="302"/>
      <c r="C15" s="303"/>
      <c r="D15" s="304"/>
      <c r="E15" s="305"/>
      <c r="F15" s="25" t="s">
        <v>5</v>
      </c>
      <c r="G15" s="26"/>
      <c r="H15" s="306"/>
      <c r="I15" s="307"/>
      <c r="J15" s="308"/>
      <c r="K15" s="25" t="s">
        <v>5</v>
      </c>
      <c r="L15" s="26"/>
      <c r="M15" s="306"/>
      <c r="N15" s="307"/>
      <c r="O15" s="332"/>
      <c r="P15" s="27" t="s">
        <v>5</v>
      </c>
      <c r="Q15" s="28"/>
      <c r="R15" s="306"/>
      <c r="S15" s="307"/>
      <c r="T15" s="332"/>
      <c r="U15" s="27" t="s">
        <v>5</v>
      </c>
      <c r="V15" s="28"/>
      <c r="W15" s="306"/>
      <c r="X15" s="307"/>
      <c r="Y15" s="332"/>
      <c r="Z15" s="27" t="s">
        <v>5</v>
      </c>
      <c r="AA15" s="28"/>
      <c r="AB15" s="306"/>
      <c r="AC15" s="307"/>
      <c r="AD15" s="332"/>
      <c r="AE15" s="27" t="s">
        <v>5</v>
      </c>
      <c r="AF15" s="28"/>
    </row>
    <row r="16" spans="1:32" s="65" customFormat="1" ht="30" customHeight="1" thickBot="1" x14ac:dyDescent="0.3">
      <c r="A16" s="63" t="s">
        <v>7</v>
      </c>
      <c r="B16" s="64" t="s">
        <v>50</v>
      </c>
      <c r="C16" s="343">
        <f>C6</f>
        <v>2</v>
      </c>
      <c r="D16" s="344"/>
      <c r="E16" s="344"/>
      <c r="F16" s="344"/>
      <c r="G16" s="345"/>
      <c r="H16" s="346" t="s">
        <v>9</v>
      </c>
      <c r="I16" s="266"/>
      <c r="J16" s="266"/>
      <c r="K16" s="266"/>
      <c r="L16" s="266"/>
      <c r="M16" s="349" t="s">
        <v>172</v>
      </c>
      <c r="N16" s="350"/>
      <c r="O16" s="350"/>
      <c r="P16" s="350"/>
      <c r="Q16" s="350"/>
      <c r="R16" s="350"/>
      <c r="S16" s="350"/>
      <c r="T16" s="350"/>
      <c r="U16" s="347">
        <v>16</v>
      </c>
      <c r="V16" s="348"/>
      <c r="W16" s="270" t="s">
        <v>27</v>
      </c>
      <c r="X16" s="271"/>
      <c r="Y16" s="271"/>
      <c r="Z16" s="271"/>
      <c r="AA16" s="272"/>
      <c r="AB16" s="273">
        <f>AB6</f>
        <v>4</v>
      </c>
      <c r="AC16" s="274"/>
      <c r="AD16" s="274"/>
      <c r="AE16" s="274"/>
      <c r="AF16" s="275"/>
    </row>
    <row r="17" spans="1:32" s="44" customFormat="1" ht="26.25" customHeight="1" thickBot="1" x14ac:dyDescent="0.3">
      <c r="A17" s="287" t="s">
        <v>34</v>
      </c>
      <c r="B17" s="290" t="s">
        <v>0</v>
      </c>
      <c r="C17" s="68" t="s">
        <v>1</v>
      </c>
      <c r="D17" s="293"/>
      <c r="E17" s="294"/>
      <c r="F17" s="294"/>
      <c r="G17" s="295"/>
      <c r="H17" s="276" t="s">
        <v>1</v>
      </c>
      <c r="I17" s="277"/>
      <c r="J17" s="277"/>
      <c r="K17" s="277"/>
      <c r="L17" s="278"/>
      <c r="M17" s="339" t="s">
        <v>1</v>
      </c>
      <c r="N17" s="340"/>
      <c r="O17" s="340"/>
      <c r="P17" s="340"/>
      <c r="Q17" s="341"/>
      <c r="R17" s="339" t="s">
        <v>1</v>
      </c>
      <c r="S17" s="340"/>
      <c r="T17" s="340"/>
      <c r="U17" s="340"/>
      <c r="V17" s="341"/>
      <c r="W17" s="276" t="s">
        <v>1</v>
      </c>
      <c r="X17" s="277"/>
      <c r="Y17" s="277"/>
      <c r="Z17" s="277"/>
      <c r="AA17" s="278"/>
      <c r="AB17" s="276" t="s">
        <v>1</v>
      </c>
      <c r="AC17" s="277"/>
      <c r="AD17" s="277"/>
      <c r="AE17" s="277"/>
      <c r="AF17" s="278"/>
    </row>
    <row r="18" spans="1:32" s="44" customFormat="1" ht="26.25" customHeight="1" thickBot="1" x14ac:dyDescent="0.3">
      <c r="A18" s="288"/>
      <c r="B18" s="291"/>
      <c r="C18" s="282" t="s">
        <v>2</v>
      </c>
      <c r="D18" s="283"/>
      <c r="E18" s="284">
        <f>E8-1</f>
        <v>5043147</v>
      </c>
      <c r="F18" s="285"/>
      <c r="G18" s="286"/>
      <c r="H18" s="279"/>
      <c r="I18" s="280"/>
      <c r="J18" s="280"/>
      <c r="K18" s="280"/>
      <c r="L18" s="281"/>
      <c r="M18" s="279"/>
      <c r="N18" s="280"/>
      <c r="O18" s="280"/>
      <c r="P18" s="280"/>
      <c r="Q18" s="281"/>
      <c r="R18" s="279"/>
      <c r="S18" s="280"/>
      <c r="T18" s="280"/>
      <c r="U18" s="280"/>
      <c r="V18" s="281"/>
      <c r="W18" s="279"/>
      <c r="X18" s="280"/>
      <c r="Y18" s="280"/>
      <c r="Z18" s="280"/>
      <c r="AA18" s="281"/>
      <c r="AB18" s="279"/>
      <c r="AC18" s="280"/>
      <c r="AD18" s="280"/>
      <c r="AE18" s="280"/>
      <c r="AF18" s="281"/>
    </row>
    <row r="19" spans="1:32" s="75" customFormat="1" ht="18.75" customHeight="1" thickBot="1" x14ac:dyDescent="0.3">
      <c r="A19" s="289"/>
      <c r="B19" s="292"/>
      <c r="C19" s="66" t="s">
        <v>11</v>
      </c>
      <c r="D19" s="67" t="s">
        <v>12</v>
      </c>
      <c r="E19" s="66" t="s">
        <v>13</v>
      </c>
      <c r="F19" s="67" t="s">
        <v>14</v>
      </c>
      <c r="G19" s="66" t="s">
        <v>15</v>
      </c>
      <c r="H19" s="66" t="s">
        <v>11</v>
      </c>
      <c r="I19" s="67" t="s">
        <v>12</v>
      </c>
      <c r="J19" s="66" t="s">
        <v>13</v>
      </c>
      <c r="K19" s="67" t="s">
        <v>14</v>
      </c>
      <c r="L19" s="66" t="s">
        <v>15</v>
      </c>
      <c r="M19" s="66" t="s">
        <v>11</v>
      </c>
      <c r="N19" s="67" t="s">
        <v>12</v>
      </c>
      <c r="O19" s="66" t="s">
        <v>13</v>
      </c>
      <c r="P19" s="67" t="s">
        <v>14</v>
      </c>
      <c r="Q19" s="66" t="s">
        <v>15</v>
      </c>
      <c r="R19" s="66" t="s">
        <v>11</v>
      </c>
      <c r="S19" s="67" t="s">
        <v>12</v>
      </c>
      <c r="T19" s="66" t="s">
        <v>13</v>
      </c>
      <c r="U19" s="67" t="s">
        <v>14</v>
      </c>
      <c r="V19" s="66" t="s">
        <v>15</v>
      </c>
      <c r="W19" s="66" t="s">
        <v>11</v>
      </c>
      <c r="X19" s="67" t="s">
        <v>12</v>
      </c>
      <c r="Y19" s="66" t="s">
        <v>13</v>
      </c>
      <c r="Z19" s="67" t="s">
        <v>14</v>
      </c>
      <c r="AA19" s="66" t="s">
        <v>15</v>
      </c>
      <c r="AB19" s="66" t="s">
        <v>11</v>
      </c>
      <c r="AC19" s="67" t="s">
        <v>12</v>
      </c>
      <c r="AD19" s="66" t="s">
        <v>13</v>
      </c>
      <c r="AE19" s="67" t="s">
        <v>14</v>
      </c>
      <c r="AF19" s="66" t="s">
        <v>15</v>
      </c>
    </row>
    <row r="20" spans="1:32" s="44" customFormat="1" ht="29.25" customHeight="1" x14ac:dyDescent="0.25">
      <c r="A20" s="333" t="s">
        <v>35</v>
      </c>
      <c r="B20" s="200" t="s">
        <v>92</v>
      </c>
      <c r="C20" s="5"/>
      <c r="D20" s="6"/>
      <c r="E20" s="6"/>
      <c r="F20" s="6"/>
      <c r="G20" s="7"/>
      <c r="H20" s="5"/>
      <c r="I20" s="6"/>
      <c r="J20" s="6"/>
      <c r="K20" s="6"/>
      <c r="L20" s="7"/>
      <c r="M20" s="5"/>
      <c r="N20" s="6"/>
      <c r="O20" s="6"/>
      <c r="P20" s="6"/>
      <c r="Q20" s="7"/>
      <c r="R20" s="5"/>
      <c r="S20" s="6"/>
      <c r="T20" s="6"/>
      <c r="U20" s="6"/>
      <c r="V20" s="7"/>
      <c r="W20" s="5"/>
      <c r="X20" s="6"/>
      <c r="Y20" s="6"/>
      <c r="Z20" s="6"/>
      <c r="AA20" s="7"/>
      <c r="AB20" s="5"/>
      <c r="AC20" s="6"/>
      <c r="AD20" s="6"/>
      <c r="AE20" s="6"/>
      <c r="AF20" s="7"/>
    </row>
    <row r="21" spans="1:32" s="44" customFormat="1" ht="29.25" customHeight="1" thickBot="1" x14ac:dyDescent="0.3">
      <c r="A21" s="342"/>
      <c r="B21" s="201" t="s">
        <v>167</v>
      </c>
      <c r="C21" s="8"/>
      <c r="D21" s="9"/>
      <c r="E21" s="9"/>
      <c r="F21" s="9"/>
      <c r="G21" s="10"/>
      <c r="H21" s="11"/>
      <c r="I21" s="12"/>
      <c r="J21" s="12"/>
      <c r="K21" s="12"/>
      <c r="L21" s="13"/>
      <c r="M21" s="11"/>
      <c r="N21" s="12"/>
      <c r="O21" s="12"/>
      <c r="P21" s="12"/>
      <c r="Q21" s="13"/>
      <c r="R21" s="11"/>
      <c r="S21" s="12"/>
      <c r="T21" s="12"/>
      <c r="U21" s="12"/>
      <c r="V21" s="13"/>
      <c r="W21" s="11"/>
      <c r="X21" s="12"/>
      <c r="Y21" s="12"/>
      <c r="Z21" s="12"/>
      <c r="AA21" s="13"/>
      <c r="AB21" s="11"/>
      <c r="AC21" s="12"/>
      <c r="AD21" s="12"/>
      <c r="AE21" s="12"/>
      <c r="AF21" s="13"/>
    </row>
    <row r="22" spans="1:32" s="44" customFormat="1" ht="27.75" customHeight="1" thickBot="1" x14ac:dyDescent="0.3">
      <c r="A22" s="334"/>
      <c r="B22" s="73" t="s">
        <v>3</v>
      </c>
      <c r="C22" s="41"/>
      <c r="D22" s="42"/>
      <c r="E22" s="42"/>
      <c r="F22" s="42"/>
      <c r="G22" s="43"/>
      <c r="H22" s="41"/>
      <c r="I22" s="42"/>
      <c r="J22" s="42"/>
      <c r="K22" s="42"/>
      <c r="L22" s="43"/>
      <c r="M22" s="41"/>
      <c r="N22" s="42"/>
      <c r="O22" s="42"/>
      <c r="P22" s="42"/>
      <c r="Q22" s="43"/>
      <c r="R22" s="41"/>
      <c r="S22" s="42"/>
      <c r="T22" s="42"/>
      <c r="U22" s="42"/>
      <c r="V22" s="43"/>
      <c r="W22" s="41"/>
      <c r="X22" s="42"/>
      <c r="Y22" s="42"/>
      <c r="Z22" s="42"/>
      <c r="AA22" s="43"/>
      <c r="AB22" s="41"/>
      <c r="AC22" s="42"/>
      <c r="AD22" s="42"/>
      <c r="AE22" s="42"/>
      <c r="AF22" s="43"/>
    </row>
    <row r="23" spans="1:32" s="44" customFormat="1" ht="30" customHeight="1" thickBot="1" x14ac:dyDescent="0.3">
      <c r="A23" s="301" t="s">
        <v>4</v>
      </c>
      <c r="B23" s="302"/>
      <c r="C23" s="335"/>
      <c r="D23" s="336"/>
      <c r="E23" s="337"/>
      <c r="F23" s="30" t="s">
        <v>5</v>
      </c>
      <c r="G23" s="31"/>
      <c r="H23" s="296"/>
      <c r="I23" s="297"/>
      <c r="J23" s="338"/>
      <c r="K23" s="30" t="s">
        <v>5</v>
      </c>
      <c r="L23" s="31"/>
      <c r="M23" s="296"/>
      <c r="N23" s="297"/>
      <c r="O23" s="298"/>
      <c r="P23" s="32" t="s">
        <v>5</v>
      </c>
      <c r="Q23" s="31"/>
      <c r="R23" s="296"/>
      <c r="S23" s="297"/>
      <c r="T23" s="298"/>
      <c r="U23" s="32" t="s">
        <v>5</v>
      </c>
      <c r="V23" s="31"/>
      <c r="W23" s="296"/>
      <c r="X23" s="297"/>
      <c r="Y23" s="298"/>
      <c r="Z23" s="32" t="s">
        <v>5</v>
      </c>
      <c r="AA23" s="31"/>
      <c r="AB23" s="296"/>
      <c r="AC23" s="297"/>
      <c r="AD23" s="298"/>
      <c r="AE23" s="32" t="s">
        <v>5</v>
      </c>
      <c r="AF23" s="31"/>
    </row>
    <row r="24" spans="1:32" s="44" customFormat="1" ht="29.25" customHeight="1" x14ac:dyDescent="0.25">
      <c r="A24" s="351" t="s">
        <v>36</v>
      </c>
      <c r="B24" s="202" t="s">
        <v>119</v>
      </c>
      <c r="C24" s="14"/>
      <c r="D24" s="15"/>
      <c r="E24" s="15"/>
      <c r="F24" s="15"/>
      <c r="G24" s="16"/>
      <c r="H24" s="14"/>
      <c r="I24" s="15"/>
      <c r="J24" s="15"/>
      <c r="K24" s="15"/>
      <c r="L24" s="16"/>
      <c r="M24" s="14"/>
      <c r="N24" s="15"/>
      <c r="O24" s="15"/>
      <c r="P24" s="15"/>
      <c r="Q24" s="16"/>
      <c r="R24" s="14"/>
      <c r="S24" s="15"/>
      <c r="T24" s="15"/>
      <c r="U24" s="15"/>
      <c r="V24" s="16"/>
      <c r="W24" s="14"/>
      <c r="X24" s="15"/>
      <c r="Y24" s="15"/>
      <c r="Z24" s="15"/>
      <c r="AA24" s="16"/>
      <c r="AB24" s="14"/>
      <c r="AC24" s="15"/>
      <c r="AD24" s="15"/>
      <c r="AE24" s="15"/>
      <c r="AF24" s="16"/>
    </row>
    <row r="25" spans="1:32" s="44" customFormat="1" ht="29.25" customHeight="1" thickBot="1" x14ac:dyDescent="0.3">
      <c r="A25" s="299"/>
      <c r="B25" s="203" t="s">
        <v>109</v>
      </c>
      <c r="C25" s="19"/>
      <c r="D25" s="17"/>
      <c r="E25" s="17"/>
      <c r="F25" s="17"/>
      <c r="G25" s="18"/>
      <c r="H25" s="19"/>
      <c r="I25" s="17"/>
      <c r="J25" s="17"/>
      <c r="K25" s="17"/>
      <c r="L25" s="18"/>
      <c r="M25" s="19"/>
      <c r="N25" s="17"/>
      <c r="O25" s="17"/>
      <c r="P25" s="17"/>
      <c r="Q25" s="18"/>
      <c r="R25" s="19"/>
      <c r="S25" s="17"/>
      <c r="T25" s="17"/>
      <c r="U25" s="17"/>
      <c r="V25" s="18"/>
      <c r="W25" s="19"/>
      <c r="X25" s="17"/>
      <c r="Y25" s="17"/>
      <c r="Z25" s="17"/>
      <c r="AA25" s="18"/>
      <c r="AB25" s="19"/>
      <c r="AC25" s="17"/>
      <c r="AD25" s="17"/>
      <c r="AE25" s="17"/>
      <c r="AF25" s="18"/>
    </row>
    <row r="26" spans="1:32" s="44" customFormat="1" ht="30" customHeight="1" thickBot="1" x14ac:dyDescent="0.3">
      <c r="A26" s="300"/>
      <c r="B26" s="74" t="s">
        <v>3</v>
      </c>
      <c r="C26" s="41"/>
      <c r="D26" s="42"/>
      <c r="E26" s="42"/>
      <c r="F26" s="42"/>
      <c r="G26" s="43"/>
      <c r="H26" s="41"/>
      <c r="I26" s="42"/>
      <c r="J26" s="42"/>
      <c r="K26" s="42"/>
      <c r="L26" s="43"/>
      <c r="M26" s="41"/>
      <c r="N26" s="42"/>
      <c r="O26" s="42"/>
      <c r="P26" s="42"/>
      <c r="Q26" s="43"/>
      <c r="R26" s="41"/>
      <c r="S26" s="42"/>
      <c r="T26" s="42"/>
      <c r="U26" s="42"/>
      <c r="V26" s="43"/>
      <c r="W26" s="41"/>
      <c r="X26" s="42"/>
      <c r="Y26" s="42"/>
      <c r="Z26" s="42"/>
      <c r="AA26" s="43"/>
      <c r="AB26" s="41"/>
      <c r="AC26" s="42"/>
      <c r="AD26" s="42"/>
      <c r="AE26" s="42"/>
      <c r="AF26" s="43"/>
    </row>
    <row r="27" spans="1:32" s="44" customFormat="1" ht="30" customHeight="1" thickBot="1" x14ac:dyDescent="0.3">
      <c r="A27" s="301" t="s">
        <v>4</v>
      </c>
      <c r="B27" s="302"/>
      <c r="C27" s="335"/>
      <c r="D27" s="336"/>
      <c r="E27" s="337"/>
      <c r="F27" s="30" t="s">
        <v>5</v>
      </c>
      <c r="G27" s="31"/>
      <c r="H27" s="296"/>
      <c r="I27" s="297"/>
      <c r="J27" s="338"/>
      <c r="K27" s="30" t="s">
        <v>5</v>
      </c>
      <c r="L27" s="31"/>
      <c r="M27" s="296"/>
      <c r="N27" s="297"/>
      <c r="O27" s="298"/>
      <c r="P27" s="32" t="s">
        <v>5</v>
      </c>
      <c r="Q27" s="31"/>
      <c r="R27" s="296"/>
      <c r="S27" s="297"/>
      <c r="T27" s="298"/>
      <c r="U27" s="32" t="s">
        <v>5</v>
      </c>
      <c r="V27" s="31"/>
      <c r="W27" s="296"/>
      <c r="X27" s="297"/>
      <c r="Y27" s="298"/>
      <c r="Z27" s="32" t="s">
        <v>5</v>
      </c>
      <c r="AA27" s="31"/>
      <c r="AB27" s="296"/>
      <c r="AC27" s="297"/>
      <c r="AD27" s="298"/>
      <c r="AE27" s="32" t="s">
        <v>5</v>
      </c>
      <c r="AF27" s="31"/>
    </row>
    <row r="28" spans="1:32" s="44" customFormat="1" ht="29.25" customHeight="1" thickBot="1" x14ac:dyDescent="0.3">
      <c r="A28" s="357" t="s">
        <v>37</v>
      </c>
      <c r="B28" s="204" t="s">
        <v>110</v>
      </c>
      <c r="C28" s="34"/>
      <c r="D28" s="15"/>
      <c r="E28" s="15"/>
      <c r="F28" s="15"/>
      <c r="G28" s="16"/>
      <c r="H28" s="14"/>
      <c r="I28" s="15"/>
      <c r="J28" s="15"/>
      <c r="K28" s="15"/>
      <c r="L28" s="16"/>
      <c r="M28" s="14"/>
      <c r="N28" s="15"/>
      <c r="O28" s="15"/>
      <c r="P28" s="15"/>
      <c r="Q28" s="16"/>
      <c r="R28" s="14"/>
      <c r="S28" s="15"/>
      <c r="T28" s="15"/>
      <c r="U28" s="15"/>
      <c r="V28" s="16"/>
      <c r="W28" s="14"/>
      <c r="X28" s="15"/>
      <c r="Y28" s="15"/>
      <c r="Z28" s="15"/>
      <c r="AA28" s="16"/>
      <c r="AB28" s="14"/>
      <c r="AC28" s="15"/>
      <c r="AD28" s="15"/>
      <c r="AE28" s="15"/>
      <c r="AF28" s="16"/>
    </row>
    <row r="29" spans="1:32" s="44" customFormat="1" ht="29.25" customHeight="1" thickBot="1" x14ac:dyDescent="0.3">
      <c r="A29" s="358"/>
      <c r="B29" s="73" t="s">
        <v>3</v>
      </c>
      <c r="C29" s="45"/>
      <c r="D29" s="42"/>
      <c r="E29" s="42"/>
      <c r="F29" s="42"/>
      <c r="G29" s="43"/>
      <c r="H29" s="41"/>
      <c r="I29" s="42"/>
      <c r="J29" s="42"/>
      <c r="K29" s="42"/>
      <c r="L29" s="43"/>
      <c r="M29" s="41"/>
      <c r="N29" s="42"/>
      <c r="O29" s="42"/>
      <c r="P29" s="42"/>
      <c r="Q29" s="43"/>
      <c r="R29" s="41"/>
      <c r="S29" s="42"/>
      <c r="T29" s="42"/>
      <c r="U29" s="42"/>
      <c r="V29" s="43"/>
      <c r="W29" s="41"/>
      <c r="X29" s="42"/>
      <c r="Y29" s="42"/>
      <c r="Z29" s="42"/>
      <c r="AA29" s="43"/>
      <c r="AB29" s="41"/>
      <c r="AC29" s="42"/>
      <c r="AD29" s="42"/>
      <c r="AE29" s="42"/>
      <c r="AF29" s="43"/>
    </row>
    <row r="30" spans="1:32" s="44" customFormat="1" ht="30" customHeight="1" thickBot="1" x14ac:dyDescent="0.3">
      <c r="A30" s="301" t="s">
        <v>4</v>
      </c>
      <c r="B30" s="302"/>
      <c r="C30" s="335"/>
      <c r="D30" s="336"/>
      <c r="E30" s="337"/>
      <c r="F30" s="30" t="s">
        <v>5</v>
      </c>
      <c r="G30" s="31"/>
      <c r="H30" s="296"/>
      <c r="I30" s="297"/>
      <c r="J30" s="338"/>
      <c r="K30" s="30" t="s">
        <v>5</v>
      </c>
      <c r="L30" s="31"/>
      <c r="M30" s="296"/>
      <c r="N30" s="297"/>
      <c r="O30" s="298"/>
      <c r="P30" s="32" t="s">
        <v>5</v>
      </c>
      <c r="Q30" s="31"/>
      <c r="R30" s="296"/>
      <c r="S30" s="297"/>
      <c r="T30" s="298"/>
      <c r="U30" s="32" t="s">
        <v>5</v>
      </c>
      <c r="V30" s="31"/>
      <c r="W30" s="296"/>
      <c r="X30" s="297"/>
      <c r="Y30" s="298"/>
      <c r="Z30" s="32" t="s">
        <v>5</v>
      </c>
      <c r="AA30" s="31"/>
      <c r="AB30" s="296"/>
      <c r="AC30" s="297"/>
      <c r="AD30" s="298"/>
      <c r="AE30" s="32" t="s">
        <v>5</v>
      </c>
      <c r="AF30" s="31"/>
    </row>
    <row r="31" spans="1:32" s="76" customFormat="1" ht="30" customHeight="1" thickBot="1" x14ac:dyDescent="0.3">
      <c r="A31" s="63" t="s">
        <v>7</v>
      </c>
      <c r="B31" s="64" t="s">
        <v>50</v>
      </c>
      <c r="C31" s="343">
        <f>C6</f>
        <v>2</v>
      </c>
      <c r="D31" s="344"/>
      <c r="E31" s="344"/>
      <c r="F31" s="344"/>
      <c r="G31" s="345"/>
      <c r="H31" s="352" t="s">
        <v>9</v>
      </c>
      <c r="I31" s="353"/>
      <c r="J31" s="353"/>
      <c r="K31" s="353"/>
      <c r="L31" s="353"/>
      <c r="M31" s="267" t="str">
        <f>"PANTALON UNIFORME N4 FEMENINO EJC T- "&amp;U16&amp;""</f>
        <v>PANTALON UNIFORME N4 FEMENINO EJC T- 16</v>
      </c>
      <c r="N31" s="268"/>
      <c r="O31" s="268"/>
      <c r="P31" s="268"/>
      <c r="Q31" s="268"/>
      <c r="R31" s="268"/>
      <c r="S31" s="268"/>
      <c r="T31" s="268"/>
      <c r="U31" s="268"/>
      <c r="V31" s="269"/>
      <c r="W31" s="354" t="s">
        <v>27</v>
      </c>
      <c r="X31" s="355"/>
      <c r="Y31" s="355"/>
      <c r="Z31" s="355"/>
      <c r="AA31" s="356"/>
      <c r="AB31" s="273">
        <f>AB16</f>
        <v>4</v>
      </c>
      <c r="AC31" s="274"/>
      <c r="AD31" s="274"/>
      <c r="AE31" s="274"/>
      <c r="AF31" s="275"/>
    </row>
    <row r="32" spans="1:32" ht="26.25" customHeight="1" thickBot="1" x14ac:dyDescent="0.3">
      <c r="A32" s="287" t="s">
        <v>38</v>
      </c>
      <c r="B32" s="290" t="s">
        <v>0</v>
      </c>
      <c r="C32" s="68" t="s">
        <v>1</v>
      </c>
      <c r="D32" s="293"/>
      <c r="E32" s="294"/>
      <c r="F32" s="294"/>
      <c r="G32" s="295"/>
      <c r="H32" s="276" t="s">
        <v>1</v>
      </c>
      <c r="I32" s="277"/>
      <c r="J32" s="277"/>
      <c r="K32" s="277"/>
      <c r="L32" s="278"/>
      <c r="M32" s="276" t="s">
        <v>1</v>
      </c>
      <c r="N32" s="277"/>
      <c r="O32" s="277"/>
      <c r="P32" s="277"/>
      <c r="Q32" s="278"/>
      <c r="R32" s="276" t="s">
        <v>1</v>
      </c>
      <c r="S32" s="277"/>
      <c r="T32" s="277"/>
      <c r="U32" s="277"/>
      <c r="V32" s="278"/>
      <c r="W32" s="276" t="s">
        <v>1</v>
      </c>
      <c r="X32" s="277"/>
      <c r="Y32" s="277"/>
      <c r="Z32" s="277"/>
      <c r="AA32" s="278"/>
      <c r="AB32" s="276" t="s">
        <v>1</v>
      </c>
      <c r="AC32" s="277"/>
      <c r="AD32" s="277"/>
      <c r="AE32" s="277"/>
      <c r="AF32" s="278"/>
    </row>
    <row r="33" spans="1:32" ht="26.25" customHeight="1" thickBot="1" x14ac:dyDescent="0.3">
      <c r="A33" s="288"/>
      <c r="B33" s="291"/>
      <c r="C33" s="282" t="s">
        <v>2</v>
      </c>
      <c r="D33" s="283"/>
      <c r="E33" s="284">
        <f>E18-1</f>
        <v>5043146</v>
      </c>
      <c r="F33" s="285"/>
      <c r="G33" s="286"/>
      <c r="H33" s="279"/>
      <c r="I33" s="280"/>
      <c r="J33" s="280"/>
      <c r="K33" s="280"/>
      <c r="L33" s="281"/>
      <c r="M33" s="279"/>
      <c r="N33" s="280"/>
      <c r="O33" s="280"/>
      <c r="P33" s="280"/>
      <c r="Q33" s="281"/>
      <c r="R33" s="279"/>
      <c r="S33" s="280"/>
      <c r="T33" s="280"/>
      <c r="U33" s="280"/>
      <c r="V33" s="281"/>
      <c r="W33" s="279"/>
      <c r="X33" s="280"/>
      <c r="Y33" s="280"/>
      <c r="Z33" s="280"/>
      <c r="AA33" s="281"/>
      <c r="AB33" s="279"/>
      <c r="AC33" s="280"/>
      <c r="AD33" s="280"/>
      <c r="AE33" s="280"/>
      <c r="AF33" s="281"/>
    </row>
    <row r="34" spans="1:32" s="78" customFormat="1" ht="18.75" customHeight="1" thickBot="1" x14ac:dyDescent="0.3">
      <c r="A34" s="288"/>
      <c r="B34" s="292"/>
      <c r="C34" s="66" t="s">
        <v>11</v>
      </c>
      <c r="D34" s="67" t="s">
        <v>12</v>
      </c>
      <c r="E34" s="66" t="s">
        <v>13</v>
      </c>
      <c r="F34" s="67" t="s">
        <v>14</v>
      </c>
      <c r="G34" s="66" t="s">
        <v>15</v>
      </c>
      <c r="H34" s="66" t="s">
        <v>11</v>
      </c>
      <c r="I34" s="67" t="s">
        <v>12</v>
      </c>
      <c r="J34" s="66" t="s">
        <v>13</v>
      </c>
      <c r="K34" s="67" t="s">
        <v>14</v>
      </c>
      <c r="L34" s="66" t="s">
        <v>15</v>
      </c>
      <c r="M34" s="66" t="s">
        <v>11</v>
      </c>
      <c r="N34" s="67" t="s">
        <v>12</v>
      </c>
      <c r="O34" s="66" t="s">
        <v>13</v>
      </c>
      <c r="P34" s="67" t="s">
        <v>14</v>
      </c>
      <c r="Q34" s="66" t="s">
        <v>15</v>
      </c>
      <c r="R34" s="66" t="s">
        <v>11</v>
      </c>
      <c r="S34" s="67" t="s">
        <v>12</v>
      </c>
      <c r="T34" s="66" t="s">
        <v>13</v>
      </c>
      <c r="U34" s="67" t="s">
        <v>14</v>
      </c>
      <c r="V34" s="66" t="s">
        <v>15</v>
      </c>
      <c r="W34" s="66" t="s">
        <v>11</v>
      </c>
      <c r="X34" s="67" t="s">
        <v>12</v>
      </c>
      <c r="Y34" s="66" t="s">
        <v>13</v>
      </c>
      <c r="Z34" s="67" t="s">
        <v>14</v>
      </c>
      <c r="AA34" s="66" t="s">
        <v>15</v>
      </c>
      <c r="AB34" s="66" t="s">
        <v>11</v>
      </c>
      <c r="AC34" s="67" t="s">
        <v>12</v>
      </c>
      <c r="AD34" s="66" t="s">
        <v>13</v>
      </c>
      <c r="AE34" s="67" t="s">
        <v>14</v>
      </c>
      <c r="AF34" s="66" t="s">
        <v>15</v>
      </c>
    </row>
    <row r="35" spans="1:32" ht="30" customHeight="1" thickBot="1" x14ac:dyDescent="0.3">
      <c r="A35" s="359" t="s">
        <v>39</v>
      </c>
      <c r="B35" s="205" t="s">
        <v>92</v>
      </c>
      <c r="C35" s="5"/>
      <c r="D35" s="6"/>
      <c r="E35" s="6"/>
      <c r="F35" s="6"/>
      <c r="G35" s="7"/>
      <c r="H35" s="5"/>
      <c r="I35" s="6"/>
      <c r="J35" s="6"/>
      <c r="K35" s="6"/>
      <c r="L35" s="7"/>
      <c r="M35" s="5"/>
      <c r="N35" s="6"/>
      <c r="O35" s="6"/>
      <c r="P35" s="6"/>
      <c r="Q35" s="7"/>
      <c r="R35" s="5"/>
      <c r="S35" s="6"/>
      <c r="T35" s="6"/>
      <c r="U35" s="6"/>
      <c r="V35" s="7"/>
      <c r="W35" s="5"/>
      <c r="X35" s="6"/>
      <c r="Y35" s="6"/>
      <c r="Z35" s="6"/>
      <c r="AA35" s="7"/>
      <c r="AB35" s="5"/>
      <c r="AC35" s="6"/>
      <c r="AD35" s="6"/>
      <c r="AE35" s="6"/>
      <c r="AF35" s="7"/>
    </row>
    <row r="36" spans="1:32" ht="30" customHeight="1" thickBot="1" x14ac:dyDescent="0.3">
      <c r="A36" s="360"/>
      <c r="B36" s="201" t="s">
        <v>168</v>
      </c>
      <c r="C36" s="8"/>
      <c r="D36" s="9"/>
      <c r="E36" s="9"/>
      <c r="F36" s="9"/>
      <c r="G36" s="10"/>
      <c r="H36" s="11"/>
      <c r="I36" s="12"/>
      <c r="J36" s="12"/>
      <c r="K36" s="12"/>
      <c r="L36" s="13"/>
      <c r="M36" s="11"/>
      <c r="N36" s="12"/>
      <c r="O36" s="12"/>
      <c r="P36" s="12"/>
      <c r="Q36" s="13"/>
      <c r="R36" s="11"/>
      <c r="S36" s="12"/>
      <c r="T36" s="12"/>
      <c r="U36" s="12"/>
      <c r="V36" s="13"/>
      <c r="W36" s="11"/>
      <c r="X36" s="12"/>
      <c r="Y36" s="12"/>
      <c r="Z36" s="12"/>
      <c r="AA36" s="13"/>
      <c r="AB36" s="11"/>
      <c r="AC36" s="12"/>
      <c r="AD36" s="12"/>
      <c r="AE36" s="12"/>
      <c r="AF36" s="13"/>
    </row>
    <row r="37" spans="1:32" ht="28.5" customHeight="1" thickBot="1" x14ac:dyDescent="0.3">
      <c r="A37" s="361"/>
      <c r="B37" s="73" t="s">
        <v>3</v>
      </c>
      <c r="C37" s="41"/>
      <c r="D37" s="42"/>
      <c r="E37" s="42"/>
      <c r="F37" s="42"/>
      <c r="G37" s="43"/>
      <c r="H37" s="41"/>
      <c r="I37" s="42"/>
      <c r="J37" s="42"/>
      <c r="K37" s="42"/>
      <c r="L37" s="43"/>
      <c r="M37" s="41"/>
      <c r="N37" s="42"/>
      <c r="O37" s="42"/>
      <c r="P37" s="42"/>
      <c r="Q37" s="43"/>
      <c r="R37" s="41"/>
      <c r="S37" s="42"/>
      <c r="T37" s="42"/>
      <c r="U37" s="42"/>
      <c r="V37" s="43"/>
      <c r="W37" s="41"/>
      <c r="X37" s="42"/>
      <c r="Y37" s="42"/>
      <c r="Z37" s="42"/>
      <c r="AA37" s="43"/>
      <c r="AB37" s="41"/>
      <c r="AC37" s="42"/>
      <c r="AD37" s="42"/>
      <c r="AE37" s="42"/>
      <c r="AF37" s="43"/>
    </row>
    <row r="38" spans="1:32" ht="30" customHeight="1" thickBot="1" x14ac:dyDescent="0.3">
      <c r="A38" s="301" t="s">
        <v>4</v>
      </c>
      <c r="B38" s="302"/>
      <c r="C38" s="335"/>
      <c r="D38" s="336"/>
      <c r="E38" s="337"/>
      <c r="F38" s="30" t="s">
        <v>5</v>
      </c>
      <c r="G38" s="31"/>
      <c r="H38" s="296"/>
      <c r="I38" s="297"/>
      <c r="J38" s="338"/>
      <c r="K38" s="30" t="s">
        <v>5</v>
      </c>
      <c r="L38" s="31"/>
      <c r="M38" s="296"/>
      <c r="N38" s="297"/>
      <c r="O38" s="298"/>
      <c r="P38" s="32" t="s">
        <v>5</v>
      </c>
      <c r="Q38" s="31"/>
      <c r="R38" s="296"/>
      <c r="S38" s="297"/>
      <c r="T38" s="298"/>
      <c r="U38" s="32" t="s">
        <v>5</v>
      </c>
      <c r="V38" s="31"/>
      <c r="W38" s="296"/>
      <c r="X38" s="297"/>
      <c r="Y38" s="298"/>
      <c r="Z38" s="32" t="s">
        <v>5</v>
      </c>
      <c r="AA38" s="31"/>
      <c r="AB38" s="296"/>
      <c r="AC38" s="297"/>
      <c r="AD38" s="298"/>
      <c r="AE38" s="32" t="s">
        <v>5</v>
      </c>
      <c r="AF38" s="31"/>
    </row>
    <row r="39" spans="1:32" ht="27.75" customHeight="1" x14ac:dyDescent="0.25">
      <c r="A39" s="299" t="s">
        <v>36</v>
      </c>
      <c r="B39" s="200" t="s">
        <v>169</v>
      </c>
      <c r="C39" s="14"/>
      <c r="D39" s="15"/>
      <c r="E39" s="15"/>
      <c r="F39" s="15"/>
      <c r="G39" s="16"/>
      <c r="H39" s="14"/>
      <c r="I39" s="15"/>
      <c r="J39" s="15"/>
      <c r="K39" s="15"/>
      <c r="L39" s="16"/>
      <c r="M39" s="14"/>
      <c r="N39" s="15"/>
      <c r="O39" s="15"/>
      <c r="P39" s="15"/>
      <c r="Q39" s="16"/>
      <c r="R39" s="14"/>
      <c r="S39" s="15"/>
      <c r="T39" s="15"/>
      <c r="U39" s="15"/>
      <c r="V39" s="16"/>
      <c r="W39" s="14"/>
      <c r="X39" s="15"/>
      <c r="Y39" s="15"/>
      <c r="Z39" s="15"/>
      <c r="AA39" s="16"/>
      <c r="AB39" s="14"/>
      <c r="AC39" s="15"/>
      <c r="AD39" s="15"/>
      <c r="AE39" s="15"/>
      <c r="AF39" s="16"/>
    </row>
    <row r="40" spans="1:32" ht="27" customHeight="1" thickBot="1" x14ac:dyDescent="0.3">
      <c r="A40" s="299"/>
      <c r="B40" s="202" t="s">
        <v>40</v>
      </c>
      <c r="C40" s="19"/>
      <c r="D40" s="17"/>
      <c r="E40" s="17"/>
      <c r="F40" s="17"/>
      <c r="G40" s="18"/>
      <c r="H40" s="19"/>
      <c r="I40" s="17"/>
      <c r="J40" s="17"/>
      <c r="K40" s="17"/>
      <c r="L40" s="18"/>
      <c r="M40" s="19"/>
      <c r="N40" s="17"/>
      <c r="O40" s="17"/>
      <c r="P40" s="17"/>
      <c r="Q40" s="18"/>
      <c r="R40" s="19"/>
      <c r="S40" s="17"/>
      <c r="T40" s="17"/>
      <c r="U40" s="17"/>
      <c r="V40" s="18"/>
      <c r="W40" s="19"/>
      <c r="X40" s="17"/>
      <c r="Y40" s="17"/>
      <c r="Z40" s="17"/>
      <c r="AA40" s="18"/>
      <c r="AB40" s="19"/>
      <c r="AC40" s="17"/>
      <c r="AD40" s="17"/>
      <c r="AE40" s="17"/>
      <c r="AF40" s="18"/>
    </row>
    <row r="41" spans="1:32" ht="25.5" customHeight="1" thickBot="1" x14ac:dyDescent="0.3">
      <c r="A41" s="300"/>
      <c r="B41" s="73" t="s">
        <v>3</v>
      </c>
      <c r="C41" s="41"/>
      <c r="D41" s="42"/>
      <c r="E41" s="42"/>
      <c r="F41" s="42"/>
      <c r="G41" s="43"/>
      <c r="H41" s="41"/>
      <c r="I41" s="42"/>
      <c r="J41" s="42"/>
      <c r="K41" s="42"/>
      <c r="L41" s="43"/>
      <c r="M41" s="41"/>
      <c r="N41" s="42"/>
      <c r="O41" s="42"/>
      <c r="P41" s="42"/>
      <c r="Q41" s="43"/>
      <c r="R41" s="41"/>
      <c r="S41" s="42"/>
      <c r="T41" s="42"/>
      <c r="U41" s="42"/>
      <c r="V41" s="43"/>
      <c r="W41" s="41"/>
      <c r="X41" s="42"/>
      <c r="Y41" s="42"/>
      <c r="Z41" s="42"/>
      <c r="AA41" s="43"/>
      <c r="AB41" s="41"/>
      <c r="AC41" s="42"/>
      <c r="AD41" s="42"/>
      <c r="AE41" s="42"/>
      <c r="AF41" s="43"/>
    </row>
    <row r="42" spans="1:32" ht="30" customHeight="1" thickBot="1" x14ac:dyDescent="0.3">
      <c r="A42" s="301" t="s">
        <v>4</v>
      </c>
      <c r="B42" s="302"/>
      <c r="C42" s="335"/>
      <c r="D42" s="336"/>
      <c r="E42" s="337"/>
      <c r="F42" s="30" t="s">
        <v>5</v>
      </c>
      <c r="G42" s="31"/>
      <c r="H42" s="296"/>
      <c r="I42" s="297"/>
      <c r="J42" s="338"/>
      <c r="K42" s="30" t="s">
        <v>5</v>
      </c>
      <c r="L42" s="31"/>
      <c r="M42" s="296"/>
      <c r="N42" s="297"/>
      <c r="O42" s="298"/>
      <c r="P42" s="32" t="s">
        <v>5</v>
      </c>
      <c r="Q42" s="31"/>
      <c r="R42" s="296"/>
      <c r="S42" s="297"/>
      <c r="T42" s="298"/>
      <c r="U42" s="32" t="s">
        <v>5</v>
      </c>
      <c r="V42" s="31"/>
      <c r="W42" s="296"/>
      <c r="X42" s="297"/>
      <c r="Y42" s="298"/>
      <c r="Z42" s="32" t="s">
        <v>5</v>
      </c>
      <c r="AA42" s="31"/>
      <c r="AB42" s="296"/>
      <c r="AC42" s="297"/>
      <c r="AD42" s="298"/>
      <c r="AE42" s="32" t="s">
        <v>5</v>
      </c>
      <c r="AF42" s="31"/>
    </row>
    <row r="43" spans="1:32" ht="30" customHeight="1" thickBot="1" x14ac:dyDescent="0.3">
      <c r="A43" s="362" t="s">
        <v>48</v>
      </c>
      <c r="B43" s="204" t="s">
        <v>110</v>
      </c>
      <c r="C43" s="34"/>
      <c r="D43" s="15"/>
      <c r="E43" s="15"/>
      <c r="F43" s="15"/>
      <c r="G43" s="16"/>
      <c r="H43" s="14"/>
      <c r="I43" s="15"/>
      <c r="J43" s="15"/>
      <c r="K43" s="15"/>
      <c r="L43" s="16"/>
      <c r="M43" s="14"/>
      <c r="N43" s="15"/>
      <c r="O43" s="15"/>
      <c r="P43" s="15"/>
      <c r="Q43" s="16"/>
      <c r="R43" s="14"/>
      <c r="S43" s="15"/>
      <c r="T43" s="15"/>
      <c r="U43" s="15"/>
      <c r="V43" s="16"/>
      <c r="W43" s="14"/>
      <c r="X43" s="15"/>
      <c r="Y43" s="15"/>
      <c r="Z43" s="15"/>
      <c r="AA43" s="16"/>
      <c r="AB43" s="14"/>
      <c r="AC43" s="15"/>
      <c r="AD43" s="15"/>
      <c r="AE43" s="15"/>
      <c r="AF43" s="16"/>
    </row>
    <row r="44" spans="1:32" ht="29.25" customHeight="1" thickBot="1" x14ac:dyDescent="0.3">
      <c r="A44" s="363"/>
      <c r="B44" s="73" t="s">
        <v>3</v>
      </c>
      <c r="C44" s="45"/>
      <c r="D44" s="42"/>
      <c r="E44" s="42"/>
      <c r="F44" s="42"/>
      <c r="G44" s="43"/>
      <c r="H44" s="41"/>
      <c r="I44" s="42"/>
      <c r="J44" s="42"/>
      <c r="K44" s="42"/>
      <c r="L44" s="43"/>
      <c r="M44" s="41"/>
      <c r="N44" s="42"/>
      <c r="O44" s="42"/>
      <c r="P44" s="42"/>
      <c r="Q44" s="43"/>
      <c r="R44" s="41"/>
      <c r="S44" s="42"/>
      <c r="T44" s="42"/>
      <c r="U44" s="42"/>
      <c r="V44" s="43"/>
      <c r="W44" s="41"/>
      <c r="X44" s="42"/>
      <c r="Y44" s="42"/>
      <c r="Z44" s="42"/>
      <c r="AA44" s="43"/>
      <c r="AB44" s="41"/>
      <c r="AC44" s="42"/>
      <c r="AD44" s="42"/>
      <c r="AE44" s="42"/>
      <c r="AF44" s="43"/>
    </row>
    <row r="45" spans="1:32" ht="30" customHeight="1" thickBot="1" x14ac:dyDescent="0.3">
      <c r="A45" s="301" t="s">
        <v>4</v>
      </c>
      <c r="B45" s="302"/>
      <c r="C45" s="335"/>
      <c r="D45" s="336"/>
      <c r="E45" s="337"/>
      <c r="F45" s="30" t="s">
        <v>5</v>
      </c>
      <c r="G45" s="31"/>
      <c r="H45" s="296"/>
      <c r="I45" s="297"/>
      <c r="J45" s="338"/>
      <c r="K45" s="30" t="s">
        <v>5</v>
      </c>
      <c r="L45" s="31"/>
      <c r="M45" s="296"/>
      <c r="N45" s="297"/>
      <c r="O45" s="298"/>
      <c r="P45" s="32" t="s">
        <v>5</v>
      </c>
      <c r="Q45" s="31"/>
      <c r="R45" s="296"/>
      <c r="S45" s="297"/>
      <c r="T45" s="298"/>
      <c r="U45" s="32" t="s">
        <v>5</v>
      </c>
      <c r="V45" s="31"/>
      <c r="W45" s="296"/>
      <c r="X45" s="297"/>
      <c r="Y45" s="298"/>
      <c r="Z45" s="32" t="s">
        <v>5</v>
      </c>
      <c r="AA45" s="31"/>
      <c r="AB45" s="296"/>
      <c r="AC45" s="297"/>
      <c r="AD45" s="298"/>
      <c r="AE45" s="32" t="s">
        <v>5</v>
      </c>
      <c r="AF45" s="31"/>
    </row>
    <row r="46" spans="1:32" s="76" customFormat="1" ht="30" customHeight="1" thickBot="1" x14ac:dyDescent="0.3">
      <c r="A46" s="63" t="s">
        <v>7</v>
      </c>
      <c r="B46" s="64" t="s">
        <v>50</v>
      </c>
      <c r="C46" s="343">
        <f>C6</f>
        <v>2</v>
      </c>
      <c r="D46" s="344"/>
      <c r="E46" s="344"/>
      <c r="F46" s="344"/>
      <c r="G46" s="345"/>
      <c r="H46" s="352" t="s">
        <v>9</v>
      </c>
      <c r="I46" s="353"/>
      <c r="J46" s="353"/>
      <c r="K46" s="353"/>
      <c r="L46" s="353"/>
      <c r="M46" s="267" t="str">
        <f>"CAMISA UNIFORME N4 FEMENINO EJCT- "&amp;U16&amp;""</f>
        <v>CAMISA UNIFORME N4 FEMENINO EJCT- 16</v>
      </c>
      <c r="N46" s="268"/>
      <c r="O46" s="268"/>
      <c r="P46" s="268"/>
      <c r="Q46" s="268"/>
      <c r="R46" s="268"/>
      <c r="S46" s="268"/>
      <c r="T46" s="268"/>
      <c r="U46" s="268"/>
      <c r="V46" s="269"/>
      <c r="W46" s="354" t="s">
        <v>27</v>
      </c>
      <c r="X46" s="355"/>
      <c r="Y46" s="355"/>
      <c r="Z46" s="355"/>
      <c r="AA46" s="356"/>
      <c r="AB46" s="273">
        <f>AB31</f>
        <v>4</v>
      </c>
      <c r="AC46" s="274"/>
      <c r="AD46" s="274"/>
      <c r="AE46" s="274"/>
      <c r="AF46" s="275"/>
    </row>
    <row r="47" spans="1:32" ht="26.25" customHeight="1" thickBot="1" x14ac:dyDescent="0.3">
      <c r="A47" s="368" t="s">
        <v>41</v>
      </c>
      <c r="B47" s="290" t="s">
        <v>0</v>
      </c>
      <c r="C47" s="68" t="s">
        <v>1</v>
      </c>
      <c r="D47" s="293"/>
      <c r="E47" s="294"/>
      <c r="F47" s="294"/>
      <c r="G47" s="295"/>
      <c r="H47" s="276" t="s">
        <v>1</v>
      </c>
      <c r="I47" s="277"/>
      <c r="J47" s="277"/>
      <c r="K47" s="277"/>
      <c r="L47" s="278"/>
      <c r="M47" s="276" t="s">
        <v>1</v>
      </c>
      <c r="N47" s="277"/>
      <c r="O47" s="277"/>
      <c r="P47" s="277"/>
      <c r="Q47" s="278"/>
      <c r="R47" s="276" t="s">
        <v>1</v>
      </c>
      <c r="S47" s="277"/>
      <c r="T47" s="277"/>
      <c r="U47" s="277"/>
      <c r="V47" s="278"/>
      <c r="W47" s="276" t="s">
        <v>1</v>
      </c>
      <c r="X47" s="277"/>
      <c r="Y47" s="277"/>
      <c r="Z47" s="277"/>
      <c r="AA47" s="278"/>
      <c r="AB47" s="276" t="s">
        <v>1</v>
      </c>
      <c r="AC47" s="277"/>
      <c r="AD47" s="277"/>
      <c r="AE47" s="277"/>
      <c r="AF47" s="278"/>
    </row>
    <row r="48" spans="1:32" ht="26.25" customHeight="1" thickBot="1" x14ac:dyDescent="0.3">
      <c r="A48" s="369"/>
      <c r="B48" s="291"/>
      <c r="C48" s="282" t="s">
        <v>2</v>
      </c>
      <c r="D48" s="283"/>
      <c r="E48" s="284">
        <f>E33-1</f>
        <v>5043145</v>
      </c>
      <c r="F48" s="285"/>
      <c r="G48" s="286"/>
      <c r="H48" s="279"/>
      <c r="I48" s="280"/>
      <c r="J48" s="280"/>
      <c r="K48" s="280"/>
      <c r="L48" s="281"/>
      <c r="M48" s="279"/>
      <c r="N48" s="280"/>
      <c r="O48" s="280"/>
      <c r="P48" s="280"/>
      <c r="Q48" s="281"/>
      <c r="R48" s="279"/>
      <c r="S48" s="280"/>
      <c r="T48" s="280"/>
      <c r="U48" s="280"/>
      <c r="V48" s="281"/>
      <c r="W48" s="279"/>
      <c r="X48" s="280"/>
      <c r="Y48" s="280"/>
      <c r="Z48" s="280"/>
      <c r="AA48" s="281"/>
      <c r="AB48" s="279"/>
      <c r="AC48" s="280"/>
      <c r="AD48" s="280"/>
      <c r="AE48" s="280"/>
      <c r="AF48" s="281"/>
    </row>
    <row r="49" spans="1:32 12133:12136" s="78" customFormat="1" ht="18.75" customHeight="1" thickBot="1" x14ac:dyDescent="0.3">
      <c r="A49" s="369"/>
      <c r="B49" s="292"/>
      <c r="C49" s="66" t="s">
        <v>11</v>
      </c>
      <c r="D49" s="67" t="s">
        <v>12</v>
      </c>
      <c r="E49" s="66" t="s">
        <v>13</v>
      </c>
      <c r="F49" s="67" t="s">
        <v>14</v>
      </c>
      <c r="G49" s="66" t="s">
        <v>15</v>
      </c>
      <c r="H49" s="66" t="s">
        <v>11</v>
      </c>
      <c r="I49" s="67" t="s">
        <v>12</v>
      </c>
      <c r="J49" s="66" t="s">
        <v>13</v>
      </c>
      <c r="K49" s="67" t="s">
        <v>14</v>
      </c>
      <c r="L49" s="66" t="s">
        <v>15</v>
      </c>
      <c r="M49" s="66" t="s">
        <v>11</v>
      </c>
      <c r="N49" s="67" t="s">
        <v>12</v>
      </c>
      <c r="O49" s="66" t="s">
        <v>13</v>
      </c>
      <c r="P49" s="67" t="s">
        <v>14</v>
      </c>
      <c r="Q49" s="66" t="s">
        <v>15</v>
      </c>
      <c r="R49" s="66" t="s">
        <v>11</v>
      </c>
      <c r="S49" s="67" t="s">
        <v>12</v>
      </c>
      <c r="T49" s="66" t="s">
        <v>13</v>
      </c>
      <c r="U49" s="67" t="s">
        <v>14</v>
      </c>
      <c r="V49" s="66" t="s">
        <v>15</v>
      </c>
      <c r="W49" s="66" t="s">
        <v>11</v>
      </c>
      <c r="X49" s="67" t="s">
        <v>12</v>
      </c>
      <c r="Y49" s="66" t="s">
        <v>13</v>
      </c>
      <c r="Z49" s="67" t="s">
        <v>14</v>
      </c>
      <c r="AA49" s="66" t="s">
        <v>15</v>
      </c>
      <c r="AB49" s="66" t="s">
        <v>11</v>
      </c>
      <c r="AC49" s="67" t="s">
        <v>12</v>
      </c>
      <c r="AD49" s="66" t="s">
        <v>13</v>
      </c>
      <c r="AE49" s="67" t="s">
        <v>14</v>
      </c>
      <c r="AF49" s="66" t="s">
        <v>15</v>
      </c>
    </row>
    <row r="50" spans="1:32 12133:12136" ht="30" customHeight="1" thickBot="1" x14ac:dyDescent="0.3">
      <c r="A50" s="359" t="s">
        <v>39</v>
      </c>
      <c r="B50" s="204" t="s">
        <v>92</v>
      </c>
      <c r="C50" s="5"/>
      <c r="D50" s="6"/>
      <c r="E50" s="6"/>
      <c r="F50" s="6"/>
      <c r="G50" s="7"/>
      <c r="H50" s="5"/>
      <c r="I50" s="6"/>
      <c r="J50" s="6"/>
      <c r="K50" s="6"/>
      <c r="L50" s="7"/>
      <c r="M50" s="5"/>
      <c r="N50" s="6"/>
      <c r="O50" s="6"/>
      <c r="P50" s="6"/>
      <c r="Q50" s="7"/>
      <c r="R50" s="5"/>
      <c r="S50" s="6"/>
      <c r="T50" s="6"/>
      <c r="U50" s="6"/>
      <c r="V50" s="7"/>
      <c r="W50" s="5"/>
      <c r="X50" s="6"/>
      <c r="Y50" s="6"/>
      <c r="Z50" s="6"/>
      <c r="AA50" s="7"/>
      <c r="AB50" s="5"/>
      <c r="AC50" s="6"/>
      <c r="AD50" s="6"/>
      <c r="AE50" s="6"/>
      <c r="AF50" s="7"/>
    </row>
    <row r="51" spans="1:32 12133:12136" ht="30" customHeight="1" thickBot="1" x14ac:dyDescent="0.3">
      <c r="A51" s="360"/>
      <c r="B51" s="38" t="s">
        <v>170</v>
      </c>
      <c r="C51" s="8"/>
      <c r="D51" s="9"/>
      <c r="E51" s="9"/>
      <c r="F51" s="9"/>
      <c r="G51" s="10"/>
      <c r="H51" s="11"/>
      <c r="I51" s="12"/>
      <c r="J51" s="12"/>
      <c r="K51" s="12"/>
      <c r="L51" s="13"/>
      <c r="M51" s="11"/>
      <c r="N51" s="12"/>
      <c r="O51" s="12"/>
      <c r="P51" s="12"/>
      <c r="Q51" s="13"/>
      <c r="R51" s="11"/>
      <c r="S51" s="12"/>
      <c r="T51" s="12"/>
      <c r="U51" s="12"/>
      <c r="V51" s="13"/>
      <c r="W51" s="11"/>
      <c r="X51" s="12"/>
      <c r="Y51" s="12"/>
      <c r="Z51" s="12"/>
      <c r="AA51" s="13"/>
      <c r="AB51" s="11"/>
      <c r="AC51" s="12"/>
      <c r="AD51" s="12"/>
      <c r="AE51" s="12"/>
      <c r="AF51" s="13"/>
      <c r="QXQ51" s="79"/>
      <c r="QXR51" s="79"/>
      <c r="QXT51" s="79"/>
    </row>
    <row r="52" spans="1:32 12133:12136" ht="27" customHeight="1" thickBot="1" x14ac:dyDescent="0.3">
      <c r="A52" s="361"/>
      <c r="B52" s="73" t="s">
        <v>3</v>
      </c>
      <c r="C52" s="41"/>
      <c r="D52" s="42"/>
      <c r="E52" s="42"/>
      <c r="F52" s="42"/>
      <c r="G52" s="43"/>
      <c r="H52" s="41"/>
      <c r="I52" s="42"/>
      <c r="J52" s="42"/>
      <c r="K52" s="42"/>
      <c r="L52" s="43"/>
      <c r="M52" s="41"/>
      <c r="N52" s="42"/>
      <c r="O52" s="42"/>
      <c r="P52" s="42"/>
      <c r="Q52" s="43"/>
      <c r="R52" s="41"/>
      <c r="S52" s="42"/>
      <c r="T52" s="42"/>
      <c r="U52" s="42"/>
      <c r="V52" s="43"/>
      <c r="W52" s="41"/>
      <c r="X52" s="42"/>
      <c r="Y52" s="42"/>
      <c r="Z52" s="42"/>
      <c r="AA52" s="43"/>
      <c r="AB52" s="41"/>
      <c r="AC52" s="42"/>
      <c r="AD52" s="42"/>
      <c r="AE52" s="42"/>
      <c r="AF52" s="43"/>
      <c r="QXQ52" s="79"/>
      <c r="QXR52" s="79"/>
    </row>
    <row r="53" spans="1:32 12133:12136" s="79" customFormat="1" ht="30" customHeight="1" thickBot="1" x14ac:dyDescent="0.3">
      <c r="A53" s="301"/>
      <c r="B53" s="302"/>
      <c r="C53" s="364"/>
      <c r="D53" s="365"/>
      <c r="E53" s="366"/>
      <c r="F53" s="30" t="s">
        <v>5</v>
      </c>
      <c r="G53" s="31"/>
      <c r="H53" s="364"/>
      <c r="I53" s="365"/>
      <c r="J53" s="366"/>
      <c r="K53" s="30" t="s">
        <v>5</v>
      </c>
      <c r="L53" s="31"/>
      <c r="M53" s="364"/>
      <c r="N53" s="365"/>
      <c r="O53" s="367"/>
      <c r="P53" s="30" t="s">
        <v>5</v>
      </c>
      <c r="Q53" s="31"/>
      <c r="R53" s="364"/>
      <c r="S53" s="365"/>
      <c r="T53" s="367"/>
      <c r="U53" s="40" t="s">
        <v>5</v>
      </c>
      <c r="V53" s="39"/>
      <c r="W53" s="364"/>
      <c r="X53" s="365"/>
      <c r="Y53" s="367"/>
      <c r="Z53" s="32" t="s">
        <v>5</v>
      </c>
      <c r="AA53" s="31"/>
      <c r="AB53" s="364"/>
      <c r="AC53" s="365"/>
      <c r="AD53" s="367"/>
      <c r="AE53" s="30" t="s">
        <v>5</v>
      </c>
      <c r="AF53" s="31"/>
    </row>
    <row r="54" spans="1:32 12133:12136" ht="30" customHeight="1" x14ac:dyDescent="0.25">
      <c r="A54" s="299" t="s">
        <v>36</v>
      </c>
      <c r="B54" s="200" t="s">
        <v>171</v>
      </c>
      <c r="C54" s="14"/>
      <c r="D54" s="15"/>
      <c r="E54" s="15"/>
      <c r="F54" s="15"/>
      <c r="G54" s="16"/>
      <c r="H54" s="14"/>
      <c r="I54" s="15"/>
      <c r="J54" s="15"/>
      <c r="K54" s="15"/>
      <c r="L54" s="16"/>
      <c r="M54" s="14"/>
      <c r="N54" s="15"/>
      <c r="O54" s="15"/>
      <c r="P54" s="15"/>
      <c r="Q54" s="16"/>
      <c r="R54" s="14"/>
      <c r="S54" s="15"/>
      <c r="T54" s="15"/>
      <c r="U54" s="15"/>
      <c r="V54" s="16"/>
      <c r="W54" s="14"/>
      <c r="X54" s="15"/>
      <c r="Y54" s="15"/>
      <c r="Z54" s="15"/>
      <c r="AA54" s="16"/>
      <c r="AB54" s="14"/>
      <c r="AC54" s="15"/>
      <c r="AD54" s="15"/>
      <c r="AE54" s="15"/>
      <c r="AF54" s="16"/>
      <c r="QXQ54" s="79"/>
    </row>
    <row r="55" spans="1:32 12133:12136" ht="30" customHeight="1" thickBot="1" x14ac:dyDescent="0.3">
      <c r="A55" s="299"/>
      <c r="B55" s="201" t="s">
        <v>42</v>
      </c>
      <c r="C55" s="19"/>
      <c r="D55" s="17"/>
      <c r="E55" s="17"/>
      <c r="F55" s="17"/>
      <c r="G55" s="18"/>
      <c r="H55" s="19"/>
      <c r="I55" s="17"/>
      <c r="J55" s="17"/>
      <c r="K55" s="17"/>
      <c r="L55" s="18"/>
      <c r="M55" s="19"/>
      <c r="N55" s="17"/>
      <c r="O55" s="17"/>
      <c r="P55" s="17"/>
      <c r="Q55" s="18"/>
      <c r="R55" s="19"/>
      <c r="S55" s="17"/>
      <c r="T55" s="17"/>
      <c r="U55" s="17"/>
      <c r="V55" s="18"/>
      <c r="W55" s="19"/>
      <c r="X55" s="17"/>
      <c r="Y55" s="17"/>
      <c r="Z55" s="17"/>
      <c r="AA55" s="18"/>
      <c r="AB55" s="19"/>
      <c r="AC55" s="17"/>
      <c r="AD55" s="17"/>
      <c r="AE55" s="17"/>
      <c r="AF55" s="18"/>
      <c r="QXQ55" s="79"/>
    </row>
    <row r="56" spans="1:32 12133:12136" ht="22.5" customHeight="1" thickBot="1" x14ac:dyDescent="0.3">
      <c r="A56" s="300"/>
      <c r="B56" s="73" t="s">
        <v>3</v>
      </c>
      <c r="C56" s="41"/>
      <c r="D56" s="42"/>
      <c r="E56" s="42"/>
      <c r="F56" s="42"/>
      <c r="G56" s="43"/>
      <c r="H56" s="41"/>
      <c r="I56" s="42"/>
      <c r="J56" s="42"/>
      <c r="K56" s="42"/>
      <c r="L56" s="43"/>
      <c r="M56" s="41"/>
      <c r="N56" s="42"/>
      <c r="O56" s="42"/>
      <c r="P56" s="42"/>
      <c r="Q56" s="43"/>
      <c r="R56" s="41"/>
      <c r="S56" s="42"/>
      <c r="T56" s="42"/>
      <c r="U56" s="42"/>
      <c r="V56" s="43"/>
      <c r="W56" s="41"/>
      <c r="X56" s="42"/>
      <c r="Y56" s="42"/>
      <c r="Z56" s="42"/>
      <c r="AA56" s="43"/>
      <c r="AB56" s="41"/>
      <c r="AC56" s="42"/>
      <c r="AD56" s="42"/>
      <c r="AE56" s="42"/>
      <c r="AF56" s="43"/>
      <c r="QXQ56" s="79"/>
    </row>
    <row r="57" spans="1:32 12133:12136" ht="30" customHeight="1" thickBot="1" x14ac:dyDescent="0.3">
      <c r="A57" s="301" t="s">
        <v>4</v>
      </c>
      <c r="B57" s="302"/>
      <c r="C57" s="335"/>
      <c r="D57" s="336"/>
      <c r="E57" s="337"/>
      <c r="F57" s="30" t="s">
        <v>5</v>
      </c>
      <c r="G57" s="31"/>
      <c r="H57" s="296"/>
      <c r="I57" s="297"/>
      <c r="J57" s="338"/>
      <c r="K57" s="30" t="s">
        <v>5</v>
      </c>
      <c r="L57" s="31"/>
      <c r="M57" s="296"/>
      <c r="N57" s="297"/>
      <c r="O57" s="298"/>
      <c r="P57" s="32" t="s">
        <v>5</v>
      </c>
      <c r="Q57" s="31"/>
      <c r="R57" s="296"/>
      <c r="S57" s="297"/>
      <c r="T57" s="298"/>
      <c r="U57" s="32" t="s">
        <v>5</v>
      </c>
      <c r="V57" s="31"/>
      <c r="W57" s="296"/>
      <c r="X57" s="297"/>
      <c r="Y57" s="298"/>
      <c r="Z57" s="32" t="s">
        <v>5</v>
      </c>
      <c r="AA57" s="31"/>
      <c r="AB57" s="296"/>
      <c r="AC57" s="297"/>
      <c r="AD57" s="298"/>
      <c r="AE57" s="32" t="s">
        <v>5</v>
      </c>
      <c r="AF57" s="31"/>
      <c r="QXQ57" s="79"/>
    </row>
    <row r="58" spans="1:32 12133:12136" ht="30" customHeight="1" thickBot="1" x14ac:dyDescent="0.3">
      <c r="A58" s="370" t="s">
        <v>37</v>
      </c>
      <c r="B58" s="204" t="s">
        <v>110</v>
      </c>
      <c r="C58" s="34"/>
      <c r="D58" s="15"/>
      <c r="E58" s="15"/>
      <c r="F58" s="15"/>
      <c r="G58" s="16"/>
      <c r="H58" s="14"/>
      <c r="I58" s="15"/>
      <c r="J58" s="15"/>
      <c r="K58" s="15"/>
      <c r="L58" s="16"/>
      <c r="M58" s="14"/>
      <c r="N58" s="15"/>
      <c r="O58" s="15"/>
      <c r="P58" s="15"/>
      <c r="Q58" s="16"/>
      <c r="R58" s="14"/>
      <c r="S58" s="15"/>
      <c r="T58" s="15"/>
      <c r="U58" s="15"/>
      <c r="V58" s="16"/>
      <c r="W58" s="14"/>
      <c r="X58" s="15"/>
      <c r="Y58" s="15"/>
      <c r="Z58" s="15"/>
      <c r="AA58" s="16"/>
      <c r="AB58" s="14"/>
      <c r="AC58" s="15"/>
      <c r="AD58" s="15"/>
      <c r="AE58" s="15"/>
      <c r="AF58" s="16"/>
      <c r="QXQ58" s="79"/>
    </row>
    <row r="59" spans="1:32 12133:12136" ht="25.5" customHeight="1" thickBot="1" x14ac:dyDescent="0.3">
      <c r="A59" s="358"/>
      <c r="B59" s="73" t="s">
        <v>3</v>
      </c>
      <c r="C59" s="45"/>
      <c r="D59" s="42"/>
      <c r="E59" s="42"/>
      <c r="F59" s="42"/>
      <c r="G59" s="43"/>
      <c r="H59" s="41"/>
      <c r="I59" s="42"/>
      <c r="J59" s="42"/>
      <c r="K59" s="42"/>
      <c r="L59" s="43"/>
      <c r="M59" s="41"/>
      <c r="N59" s="42"/>
      <c r="O59" s="42"/>
      <c r="P59" s="42"/>
      <c r="Q59" s="43"/>
      <c r="R59" s="41"/>
      <c r="S59" s="42"/>
      <c r="T59" s="42"/>
      <c r="U59" s="42"/>
      <c r="V59" s="43"/>
      <c r="W59" s="41"/>
      <c r="X59" s="42"/>
      <c r="Y59" s="42"/>
      <c r="Z59" s="42"/>
      <c r="AA59" s="43"/>
      <c r="AB59" s="41"/>
      <c r="AC59" s="42"/>
      <c r="AD59" s="42"/>
      <c r="AE59" s="42"/>
      <c r="AF59" s="43"/>
      <c r="QXQ59" s="79"/>
    </row>
    <row r="60" spans="1:32 12133:12136" ht="30" customHeight="1" thickBot="1" x14ac:dyDescent="0.3">
      <c r="A60" s="301" t="s">
        <v>4</v>
      </c>
      <c r="B60" s="302"/>
      <c r="C60" s="335"/>
      <c r="D60" s="336"/>
      <c r="E60" s="337"/>
      <c r="F60" s="30" t="s">
        <v>5</v>
      </c>
      <c r="G60" s="31"/>
      <c r="H60" s="296"/>
      <c r="I60" s="297"/>
      <c r="J60" s="338"/>
      <c r="K60" s="30" t="s">
        <v>5</v>
      </c>
      <c r="L60" s="31"/>
      <c r="M60" s="296"/>
      <c r="N60" s="297"/>
      <c r="O60" s="298"/>
      <c r="P60" s="32" t="s">
        <v>5</v>
      </c>
      <c r="Q60" s="31"/>
      <c r="R60" s="296"/>
      <c r="S60" s="297"/>
      <c r="T60" s="298"/>
      <c r="U60" s="32" t="s">
        <v>5</v>
      </c>
      <c r="V60" s="31"/>
      <c r="W60" s="296"/>
      <c r="X60" s="297"/>
      <c r="Y60" s="298"/>
      <c r="Z60" s="32" t="s">
        <v>5</v>
      </c>
      <c r="AA60" s="31"/>
      <c r="AB60" s="296"/>
      <c r="AC60" s="297"/>
      <c r="AD60" s="298"/>
      <c r="AE60" s="32" t="s">
        <v>5</v>
      </c>
      <c r="AF60" s="31"/>
      <c r="QXQ60" s="79"/>
    </row>
    <row r="61" spans="1:32 12133:12136" s="76" customFormat="1" ht="30" customHeight="1" thickBot="1" x14ac:dyDescent="0.3">
      <c r="A61" s="63"/>
      <c r="B61" s="64" t="s">
        <v>50</v>
      </c>
      <c r="C61" s="343">
        <f>C6</f>
        <v>2</v>
      </c>
      <c r="D61" s="344"/>
      <c r="E61" s="344"/>
      <c r="F61" s="344"/>
      <c r="G61" s="345"/>
      <c r="H61" s="352" t="s">
        <v>9</v>
      </c>
      <c r="I61" s="353"/>
      <c r="J61" s="353"/>
      <c r="K61" s="353"/>
      <c r="L61" s="353"/>
      <c r="M61" s="267" t="str">
        <f>"UNIFORME N4 FEMENINO EJC T- "&amp;U16&amp;""</f>
        <v>UNIFORME N4 FEMENINO EJC T- 16</v>
      </c>
      <c r="N61" s="268"/>
      <c r="O61" s="268"/>
      <c r="P61" s="268"/>
      <c r="Q61" s="268"/>
      <c r="R61" s="268"/>
      <c r="S61" s="268"/>
      <c r="T61" s="268"/>
      <c r="U61" s="268"/>
      <c r="V61" s="269"/>
      <c r="W61" s="354" t="s">
        <v>27</v>
      </c>
      <c r="X61" s="355"/>
      <c r="Y61" s="355"/>
      <c r="Z61" s="355"/>
      <c r="AA61" s="356"/>
      <c r="AB61" s="273">
        <f>AB46</f>
        <v>4</v>
      </c>
      <c r="AC61" s="274"/>
      <c r="AD61" s="274"/>
      <c r="AE61" s="274"/>
      <c r="AF61" s="275"/>
      <c r="QXQ61" s="79"/>
    </row>
    <row r="62" spans="1:32 12133:12136" ht="26.25" customHeight="1" thickBot="1" x14ac:dyDescent="0.3">
      <c r="A62" s="368" t="s">
        <v>44</v>
      </c>
      <c r="B62" s="290" t="s">
        <v>0</v>
      </c>
      <c r="C62" s="68" t="s">
        <v>1</v>
      </c>
      <c r="D62" s="293"/>
      <c r="E62" s="294"/>
      <c r="F62" s="294"/>
      <c r="G62" s="295"/>
      <c r="H62" s="276" t="s">
        <v>1</v>
      </c>
      <c r="I62" s="277"/>
      <c r="J62" s="277"/>
      <c r="K62" s="277"/>
      <c r="L62" s="278"/>
      <c r="M62" s="276" t="s">
        <v>1</v>
      </c>
      <c r="N62" s="277"/>
      <c r="O62" s="277"/>
      <c r="P62" s="277"/>
      <c r="Q62" s="278"/>
      <c r="R62" s="276" t="s">
        <v>1</v>
      </c>
      <c r="S62" s="277"/>
      <c r="T62" s="277"/>
      <c r="U62" s="277"/>
      <c r="V62" s="278"/>
      <c r="W62" s="276" t="s">
        <v>1</v>
      </c>
      <c r="X62" s="277"/>
      <c r="Y62" s="277"/>
      <c r="Z62" s="277"/>
      <c r="AA62" s="278"/>
      <c r="AB62" s="382" t="s">
        <v>1</v>
      </c>
      <c r="AC62" s="383"/>
      <c r="AD62" s="383"/>
      <c r="AE62" s="383"/>
      <c r="AF62" s="384"/>
      <c r="QXQ62" s="79"/>
    </row>
    <row r="63" spans="1:32 12133:12136" ht="26.25" customHeight="1" thickBot="1" x14ac:dyDescent="0.3">
      <c r="A63" s="369"/>
      <c r="B63" s="291"/>
      <c r="C63" s="282" t="s">
        <v>2</v>
      </c>
      <c r="D63" s="283"/>
      <c r="E63" s="284">
        <f>E8+1</f>
        <v>5043149</v>
      </c>
      <c r="F63" s="285"/>
      <c r="G63" s="286"/>
      <c r="H63" s="279"/>
      <c r="I63" s="280"/>
      <c r="J63" s="280"/>
      <c r="K63" s="280"/>
      <c r="L63" s="281"/>
      <c r="M63" s="279"/>
      <c r="N63" s="280"/>
      <c r="O63" s="280"/>
      <c r="P63" s="280"/>
      <c r="Q63" s="281"/>
      <c r="R63" s="279"/>
      <c r="S63" s="280"/>
      <c r="T63" s="280"/>
      <c r="U63" s="280"/>
      <c r="V63" s="281"/>
      <c r="W63" s="279"/>
      <c r="X63" s="280"/>
      <c r="Y63" s="280"/>
      <c r="Z63" s="280"/>
      <c r="AA63" s="281"/>
      <c r="AB63" s="385"/>
      <c r="AC63" s="386"/>
      <c r="AD63" s="386"/>
      <c r="AE63" s="386"/>
      <c r="AF63" s="387"/>
    </row>
    <row r="64" spans="1:32 12133:12136" s="78" customFormat="1" ht="18.75" customHeight="1" thickBot="1" x14ac:dyDescent="0.3">
      <c r="A64" s="369"/>
      <c r="B64" s="292"/>
      <c r="C64" s="66" t="s">
        <v>11</v>
      </c>
      <c r="D64" s="67" t="s">
        <v>12</v>
      </c>
      <c r="E64" s="66" t="s">
        <v>13</v>
      </c>
      <c r="F64" s="67" t="s">
        <v>14</v>
      </c>
      <c r="G64" s="66" t="s">
        <v>15</v>
      </c>
      <c r="H64" s="66" t="s">
        <v>11</v>
      </c>
      <c r="I64" s="67" t="s">
        <v>12</v>
      </c>
      <c r="J64" s="66" t="s">
        <v>13</v>
      </c>
      <c r="K64" s="67" t="s">
        <v>14</v>
      </c>
      <c r="L64" s="66" t="s">
        <v>15</v>
      </c>
      <c r="M64" s="66" t="s">
        <v>11</v>
      </c>
      <c r="N64" s="67" t="s">
        <v>12</v>
      </c>
      <c r="O64" s="66" t="s">
        <v>13</v>
      </c>
      <c r="P64" s="67" t="s">
        <v>14</v>
      </c>
      <c r="Q64" s="66" t="s">
        <v>15</v>
      </c>
      <c r="R64" s="66" t="s">
        <v>11</v>
      </c>
      <c r="S64" s="67" t="s">
        <v>12</v>
      </c>
      <c r="T64" s="66" t="s">
        <v>13</v>
      </c>
      <c r="U64" s="67" t="s">
        <v>14</v>
      </c>
      <c r="V64" s="66" t="s">
        <v>15</v>
      </c>
      <c r="W64" s="66" t="s">
        <v>11</v>
      </c>
      <c r="X64" s="67" t="s">
        <v>12</v>
      </c>
      <c r="Y64" s="66" t="s">
        <v>13</v>
      </c>
      <c r="Z64" s="67" t="s">
        <v>14</v>
      </c>
      <c r="AA64" s="66" t="s">
        <v>15</v>
      </c>
      <c r="AB64" s="66" t="s">
        <v>11</v>
      </c>
      <c r="AC64" s="67" t="s">
        <v>12</v>
      </c>
      <c r="AD64" s="66" t="s">
        <v>13</v>
      </c>
      <c r="AE64" s="67" t="s">
        <v>14</v>
      </c>
      <c r="AF64" s="66" t="s">
        <v>15</v>
      </c>
    </row>
    <row r="65" spans="1:32" ht="27.75" customHeight="1" x14ac:dyDescent="0.25">
      <c r="A65" s="333" t="s">
        <v>45</v>
      </c>
      <c r="B65" s="70" t="s">
        <v>46</v>
      </c>
      <c r="C65" s="5"/>
      <c r="D65" s="6"/>
      <c r="E65" s="6"/>
      <c r="F65" s="6"/>
      <c r="G65" s="7"/>
      <c r="H65" s="5"/>
      <c r="I65" s="6"/>
      <c r="J65" s="6"/>
      <c r="K65" s="6"/>
      <c r="L65" s="7"/>
      <c r="M65" s="5"/>
      <c r="N65" s="6"/>
      <c r="O65" s="6"/>
      <c r="P65" s="6"/>
      <c r="Q65" s="7"/>
      <c r="R65" s="5"/>
      <c r="S65" s="6"/>
      <c r="T65" s="6"/>
      <c r="U65" s="6"/>
      <c r="V65" s="7"/>
      <c r="W65" s="5"/>
      <c r="X65" s="6"/>
      <c r="Y65" s="6"/>
      <c r="Z65" s="6"/>
      <c r="AA65" s="7"/>
      <c r="AB65" s="5"/>
      <c r="AC65" s="6"/>
      <c r="AD65" s="6"/>
      <c r="AE65" s="6"/>
      <c r="AF65" s="7"/>
    </row>
    <row r="66" spans="1:32" ht="27.75" customHeight="1" thickBot="1" x14ac:dyDescent="0.3">
      <c r="A66" s="342"/>
      <c r="B66" s="69" t="s">
        <v>47</v>
      </c>
      <c r="C66" s="8"/>
      <c r="D66" s="9"/>
      <c r="E66" s="9"/>
      <c r="F66" s="9"/>
      <c r="G66" s="10"/>
      <c r="H66" s="11"/>
      <c r="I66" s="12"/>
      <c r="J66" s="12"/>
      <c r="K66" s="12"/>
      <c r="L66" s="13"/>
      <c r="M66" s="11"/>
      <c r="N66" s="12"/>
      <c r="O66" s="12"/>
      <c r="P66" s="12"/>
      <c r="Q66" s="13"/>
      <c r="R66" s="11"/>
      <c r="S66" s="12"/>
      <c r="T66" s="12"/>
      <c r="U66" s="12"/>
      <c r="V66" s="13"/>
      <c r="W66" s="11"/>
      <c r="X66" s="12"/>
      <c r="Y66" s="12"/>
      <c r="Z66" s="12"/>
      <c r="AA66" s="13"/>
      <c r="AB66" s="11"/>
      <c r="AC66" s="12"/>
      <c r="AD66" s="12"/>
      <c r="AE66" s="12"/>
      <c r="AF66" s="13"/>
    </row>
    <row r="67" spans="1:32" ht="25.5" customHeight="1" thickBot="1" x14ac:dyDescent="0.3">
      <c r="A67" s="334"/>
      <c r="B67" s="73" t="s">
        <v>3</v>
      </c>
      <c r="C67" s="41"/>
      <c r="D67" s="42"/>
      <c r="E67" s="42"/>
      <c r="F67" s="42"/>
      <c r="G67" s="43"/>
      <c r="H67" s="41"/>
      <c r="I67" s="42"/>
      <c r="J67" s="42"/>
      <c r="K67" s="42"/>
      <c r="L67" s="43"/>
      <c r="M67" s="41"/>
      <c r="N67" s="42"/>
      <c r="O67" s="42"/>
      <c r="P67" s="42"/>
      <c r="Q67" s="43"/>
      <c r="R67" s="41"/>
      <c r="S67" s="42"/>
      <c r="T67" s="42"/>
      <c r="U67" s="42"/>
      <c r="V67" s="43"/>
      <c r="W67" s="41"/>
      <c r="X67" s="42"/>
      <c r="Y67" s="42"/>
      <c r="Z67" s="42"/>
      <c r="AA67" s="43"/>
      <c r="AB67" s="41"/>
      <c r="AC67" s="42"/>
      <c r="AD67" s="42"/>
      <c r="AE67" s="42"/>
      <c r="AF67" s="43"/>
    </row>
    <row r="68" spans="1:32" ht="30" customHeight="1" thickBot="1" x14ac:dyDescent="0.3">
      <c r="A68" s="388" t="s">
        <v>4</v>
      </c>
      <c r="B68" s="389"/>
      <c r="C68" s="335"/>
      <c r="D68" s="336"/>
      <c r="E68" s="337"/>
      <c r="F68" s="30" t="s">
        <v>5</v>
      </c>
      <c r="G68" s="31"/>
      <c r="H68" s="296"/>
      <c r="I68" s="297"/>
      <c r="J68" s="338"/>
      <c r="K68" s="30" t="s">
        <v>5</v>
      </c>
      <c r="L68" s="31"/>
      <c r="M68" s="296"/>
      <c r="N68" s="297"/>
      <c r="O68" s="298"/>
      <c r="P68" s="32" t="s">
        <v>5</v>
      </c>
      <c r="Q68" s="31"/>
      <c r="R68" s="296"/>
      <c r="S68" s="297"/>
      <c r="T68" s="298"/>
      <c r="U68" s="32" t="s">
        <v>5</v>
      </c>
      <c r="V68" s="31"/>
      <c r="W68" s="296"/>
      <c r="X68" s="297"/>
      <c r="Y68" s="298"/>
      <c r="Z68" s="32" t="s">
        <v>5</v>
      </c>
      <c r="AA68" s="31"/>
      <c r="AB68" s="296"/>
      <c r="AC68" s="297"/>
      <c r="AD68" s="298"/>
      <c r="AE68" s="32" t="s">
        <v>5</v>
      </c>
      <c r="AF68" s="31"/>
    </row>
    <row r="69" spans="1:32" ht="29.25" customHeight="1" thickBot="1" x14ac:dyDescent="0.3">
      <c r="A69" s="396" t="s">
        <v>10</v>
      </c>
      <c r="B69" s="397"/>
      <c r="C69" s="20"/>
      <c r="D69" s="21"/>
      <c r="E69" s="21"/>
      <c r="F69" s="21"/>
      <c r="G69" s="22"/>
      <c r="H69" s="20"/>
      <c r="I69" s="21"/>
      <c r="J69" s="21"/>
      <c r="K69" s="21"/>
      <c r="L69" s="23"/>
      <c r="M69" s="24"/>
      <c r="N69" s="21"/>
      <c r="O69" s="21"/>
      <c r="P69" s="21"/>
      <c r="Q69" s="22"/>
      <c r="R69" s="20"/>
      <c r="S69" s="21"/>
      <c r="T69" s="21"/>
      <c r="U69" s="21"/>
      <c r="V69" s="23"/>
      <c r="W69" s="24"/>
      <c r="X69" s="21"/>
      <c r="Y69" s="21"/>
      <c r="Z69" s="21"/>
      <c r="AA69" s="47"/>
      <c r="AB69" s="48"/>
      <c r="AC69" s="49"/>
      <c r="AD69" s="49"/>
      <c r="AE69" s="49"/>
      <c r="AF69" s="50"/>
    </row>
    <row r="70" spans="1:32" ht="39" customHeight="1" thickBot="1" x14ac:dyDescent="0.3">
      <c r="A70" s="398" t="s">
        <v>16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401"/>
    </row>
    <row r="71" spans="1:32" ht="54" customHeight="1" thickBot="1" x14ac:dyDescent="0.3">
      <c r="A71" s="36" t="s">
        <v>28</v>
      </c>
      <c r="B71" s="37" t="s">
        <v>17</v>
      </c>
      <c r="C71" s="33" t="s">
        <v>21</v>
      </c>
      <c r="D71" s="33" t="s">
        <v>25</v>
      </c>
      <c r="E71" s="449" t="s">
        <v>18</v>
      </c>
      <c r="F71" s="450"/>
      <c r="G71" s="450"/>
      <c r="H71" s="450"/>
      <c r="I71" s="451"/>
      <c r="J71" s="33" t="s">
        <v>22</v>
      </c>
      <c r="K71" s="33" t="s">
        <v>24</v>
      </c>
      <c r="L71" s="408" t="s">
        <v>26</v>
      </c>
      <c r="M71" s="409"/>
      <c r="N71" s="452" t="s">
        <v>28</v>
      </c>
      <c r="O71" s="453"/>
      <c r="P71" s="454" t="s">
        <v>17</v>
      </c>
      <c r="Q71" s="455"/>
      <c r="R71" s="455"/>
      <c r="S71" s="455"/>
      <c r="T71" s="455"/>
      <c r="U71" s="456"/>
      <c r="V71" s="33" t="s">
        <v>21</v>
      </c>
      <c r="W71" s="33" t="s">
        <v>25</v>
      </c>
      <c r="X71" s="449" t="s">
        <v>18</v>
      </c>
      <c r="Y71" s="450"/>
      <c r="Z71" s="450"/>
      <c r="AA71" s="450"/>
      <c r="AB71" s="451"/>
      <c r="AC71" s="33" t="s">
        <v>22</v>
      </c>
      <c r="AD71" s="33" t="s">
        <v>24</v>
      </c>
      <c r="AE71" s="408" t="s">
        <v>26</v>
      </c>
      <c r="AF71" s="409"/>
    </row>
    <row r="72" spans="1:32" ht="37.5" customHeight="1" x14ac:dyDescent="0.25">
      <c r="A72" s="58"/>
      <c r="B72" s="59"/>
      <c r="C72" s="60"/>
      <c r="D72" s="60"/>
      <c r="E72" s="457"/>
      <c r="F72" s="458"/>
      <c r="G72" s="458"/>
      <c r="H72" s="458"/>
      <c r="I72" s="459"/>
      <c r="J72" s="60"/>
      <c r="K72" s="60"/>
      <c r="L72" s="60"/>
      <c r="M72" s="61"/>
      <c r="N72" s="370"/>
      <c r="O72" s="390"/>
      <c r="P72" s="391"/>
      <c r="Q72" s="392"/>
      <c r="R72" s="392"/>
      <c r="S72" s="392"/>
      <c r="T72" s="392"/>
      <c r="U72" s="390"/>
      <c r="V72" s="80"/>
      <c r="W72" s="81"/>
      <c r="X72" s="393"/>
      <c r="Y72" s="394"/>
      <c r="Z72" s="394"/>
      <c r="AA72" s="394"/>
      <c r="AB72" s="395"/>
      <c r="AC72" s="82"/>
      <c r="AD72" s="82"/>
      <c r="AE72" s="82"/>
      <c r="AF72" s="83"/>
    </row>
    <row r="73" spans="1:32" ht="37.5" customHeight="1" x14ac:dyDescent="0.25">
      <c r="A73" s="62"/>
      <c r="B73" s="35"/>
      <c r="C73" s="29"/>
      <c r="D73" s="29"/>
      <c r="E73" s="376"/>
      <c r="F73" s="377"/>
      <c r="G73" s="377"/>
      <c r="H73" s="377"/>
      <c r="I73" s="378"/>
      <c r="J73" s="29"/>
      <c r="K73" s="29"/>
      <c r="L73" s="29"/>
      <c r="M73" s="3"/>
      <c r="N73" s="371"/>
      <c r="O73" s="372"/>
      <c r="P73" s="373"/>
      <c r="Q73" s="374"/>
      <c r="R73" s="374"/>
      <c r="S73" s="374"/>
      <c r="T73" s="374"/>
      <c r="U73" s="375"/>
      <c r="V73" s="1"/>
      <c r="W73" s="29"/>
      <c r="X73" s="376"/>
      <c r="Y73" s="377"/>
      <c r="Z73" s="377"/>
      <c r="AA73" s="377"/>
      <c r="AB73" s="378"/>
      <c r="AC73" s="51"/>
      <c r="AD73" s="51"/>
      <c r="AE73" s="51"/>
      <c r="AF73" s="52"/>
    </row>
    <row r="74" spans="1:32" ht="37.5" customHeight="1" x14ac:dyDescent="0.25">
      <c r="A74" s="62"/>
      <c r="B74" s="35"/>
      <c r="C74" s="29"/>
      <c r="D74" s="29"/>
      <c r="E74" s="376"/>
      <c r="F74" s="377"/>
      <c r="G74" s="377"/>
      <c r="H74" s="377"/>
      <c r="I74" s="378"/>
      <c r="J74" s="29"/>
      <c r="K74" s="29"/>
      <c r="L74" s="29"/>
      <c r="M74" s="3"/>
      <c r="N74" s="371"/>
      <c r="O74" s="372"/>
      <c r="P74" s="373"/>
      <c r="Q74" s="374"/>
      <c r="R74" s="374"/>
      <c r="S74" s="374"/>
      <c r="T74" s="374"/>
      <c r="U74" s="375"/>
      <c r="V74" s="1"/>
      <c r="W74" s="29"/>
      <c r="X74" s="376"/>
      <c r="Y74" s="377"/>
      <c r="Z74" s="377"/>
      <c r="AA74" s="377"/>
      <c r="AB74" s="378"/>
      <c r="AC74" s="51"/>
      <c r="AD74" s="51"/>
      <c r="AE74" s="51"/>
      <c r="AF74" s="52"/>
    </row>
    <row r="75" spans="1:32" ht="37.5" customHeight="1" x14ac:dyDescent="0.25">
      <c r="A75" s="62"/>
      <c r="B75" s="35"/>
      <c r="C75" s="29"/>
      <c r="D75" s="29"/>
      <c r="E75" s="376"/>
      <c r="F75" s="377"/>
      <c r="G75" s="377"/>
      <c r="H75" s="377"/>
      <c r="I75" s="378"/>
      <c r="J75" s="29"/>
      <c r="K75" s="29"/>
      <c r="L75" s="29"/>
      <c r="M75" s="3"/>
      <c r="N75" s="371"/>
      <c r="O75" s="372"/>
      <c r="P75" s="373"/>
      <c r="Q75" s="374"/>
      <c r="R75" s="374"/>
      <c r="S75" s="374"/>
      <c r="T75" s="374"/>
      <c r="U75" s="375"/>
      <c r="V75" s="1"/>
      <c r="W75" s="29"/>
      <c r="X75" s="376"/>
      <c r="Y75" s="377"/>
      <c r="Z75" s="377"/>
      <c r="AA75" s="377"/>
      <c r="AB75" s="378"/>
      <c r="AC75" s="51"/>
      <c r="AD75" s="51"/>
      <c r="AE75" s="51"/>
      <c r="AF75" s="52"/>
    </row>
    <row r="76" spans="1:32" ht="37.5" customHeight="1" x14ac:dyDescent="0.25">
      <c r="A76" s="62"/>
      <c r="B76" s="35"/>
      <c r="C76" s="29"/>
      <c r="D76" s="29"/>
      <c r="E76" s="227"/>
      <c r="F76" s="228"/>
      <c r="G76" s="228"/>
      <c r="H76" s="228"/>
      <c r="I76" s="229"/>
      <c r="J76" s="29"/>
      <c r="K76" s="29"/>
      <c r="L76" s="29"/>
      <c r="M76" s="3"/>
      <c r="N76" s="371"/>
      <c r="O76" s="372"/>
      <c r="P76" s="373"/>
      <c r="Q76" s="374"/>
      <c r="R76" s="374"/>
      <c r="S76" s="374"/>
      <c r="T76" s="374"/>
      <c r="U76" s="375"/>
      <c r="V76" s="1"/>
      <c r="W76" s="29"/>
      <c r="X76" s="227"/>
      <c r="Y76" s="228"/>
      <c r="Z76" s="228"/>
      <c r="AA76" s="228"/>
      <c r="AB76" s="229"/>
      <c r="AC76" s="51"/>
      <c r="AD76" s="51"/>
      <c r="AE76" s="51"/>
      <c r="AF76" s="52"/>
    </row>
    <row r="77" spans="1:32" ht="37.5" customHeight="1" x14ac:dyDescent="0.25">
      <c r="A77" s="62"/>
      <c r="B77" s="35"/>
      <c r="C77" s="29"/>
      <c r="D77" s="29"/>
      <c r="E77" s="227"/>
      <c r="F77" s="228"/>
      <c r="G77" s="228"/>
      <c r="H77" s="228"/>
      <c r="I77" s="229"/>
      <c r="J77" s="29"/>
      <c r="K77" s="29"/>
      <c r="L77" s="29"/>
      <c r="M77" s="3"/>
      <c r="N77" s="371"/>
      <c r="O77" s="372"/>
      <c r="P77" s="373"/>
      <c r="Q77" s="374"/>
      <c r="R77" s="374"/>
      <c r="S77" s="374"/>
      <c r="T77" s="374"/>
      <c r="U77" s="375"/>
      <c r="V77" s="1"/>
      <c r="W77" s="29"/>
      <c r="X77" s="227"/>
      <c r="Y77" s="228"/>
      <c r="Z77" s="228"/>
      <c r="AA77" s="228"/>
      <c r="AB77" s="229"/>
      <c r="AC77" s="51"/>
      <c r="AD77" s="51"/>
      <c r="AE77" s="51"/>
      <c r="AF77" s="52"/>
    </row>
    <row r="78" spans="1:32" ht="37.5" customHeight="1" x14ac:dyDescent="0.25">
      <c r="A78" s="62"/>
      <c r="B78" s="35"/>
      <c r="C78" s="29"/>
      <c r="D78" s="29"/>
      <c r="E78" s="227"/>
      <c r="F78" s="228"/>
      <c r="G78" s="228"/>
      <c r="H78" s="228"/>
      <c r="I78" s="229"/>
      <c r="J78" s="29"/>
      <c r="K78" s="29"/>
      <c r="L78" s="29"/>
      <c r="M78" s="3"/>
      <c r="N78" s="371"/>
      <c r="O78" s="372"/>
      <c r="P78" s="373"/>
      <c r="Q78" s="374"/>
      <c r="R78" s="374"/>
      <c r="S78" s="374"/>
      <c r="T78" s="374"/>
      <c r="U78" s="375"/>
      <c r="V78" s="1"/>
      <c r="W78" s="29"/>
      <c r="X78" s="227"/>
      <c r="Y78" s="228"/>
      <c r="Z78" s="228"/>
      <c r="AA78" s="228"/>
      <c r="AB78" s="229"/>
      <c r="AC78" s="51"/>
      <c r="AD78" s="51"/>
      <c r="AE78" s="51"/>
      <c r="AF78" s="52"/>
    </row>
    <row r="79" spans="1:32" ht="37.5" customHeight="1" x14ac:dyDescent="0.25">
      <c r="A79" s="62"/>
      <c r="B79" s="35"/>
      <c r="C79" s="29"/>
      <c r="D79" s="29"/>
      <c r="E79" s="227"/>
      <c r="F79" s="228"/>
      <c r="G79" s="228"/>
      <c r="H79" s="228"/>
      <c r="I79" s="229"/>
      <c r="J79" s="29"/>
      <c r="K79" s="29"/>
      <c r="L79" s="29"/>
      <c r="M79" s="3"/>
      <c r="N79" s="371"/>
      <c r="O79" s="372"/>
      <c r="P79" s="373"/>
      <c r="Q79" s="374"/>
      <c r="R79" s="374"/>
      <c r="S79" s="374"/>
      <c r="T79" s="374"/>
      <c r="U79" s="375"/>
      <c r="V79" s="1"/>
      <c r="W79" s="29"/>
      <c r="X79" s="227"/>
      <c r="Y79" s="228"/>
      <c r="Z79" s="228"/>
      <c r="AA79" s="228"/>
      <c r="AB79" s="229"/>
      <c r="AC79" s="51"/>
      <c r="AD79" s="51"/>
      <c r="AE79" s="51"/>
      <c r="AF79" s="52"/>
    </row>
    <row r="80" spans="1:32" ht="37.5" customHeight="1" x14ac:dyDescent="0.25">
      <c r="A80" s="62"/>
      <c r="B80" s="35"/>
      <c r="C80" s="29"/>
      <c r="D80" s="29"/>
      <c r="E80" s="227"/>
      <c r="F80" s="228"/>
      <c r="G80" s="228"/>
      <c r="H80" s="228"/>
      <c r="I80" s="229"/>
      <c r="J80" s="29"/>
      <c r="K80" s="29"/>
      <c r="L80" s="29"/>
      <c r="M80" s="3"/>
      <c r="N80" s="371"/>
      <c r="O80" s="372"/>
      <c r="P80" s="373"/>
      <c r="Q80" s="374"/>
      <c r="R80" s="374"/>
      <c r="S80" s="374"/>
      <c r="T80" s="374"/>
      <c r="U80" s="375"/>
      <c r="V80" s="1"/>
      <c r="W80" s="29"/>
      <c r="X80" s="227"/>
      <c r="Y80" s="228"/>
      <c r="Z80" s="228"/>
      <c r="AA80" s="228"/>
      <c r="AB80" s="229"/>
      <c r="AC80" s="51"/>
      <c r="AD80" s="51"/>
      <c r="AE80" s="51"/>
      <c r="AF80" s="52"/>
    </row>
    <row r="81" spans="1:32" ht="37.5" customHeight="1" x14ac:dyDescent="0.25">
      <c r="A81" s="62"/>
      <c r="B81" s="35"/>
      <c r="C81" s="29"/>
      <c r="D81" s="29"/>
      <c r="E81" s="227"/>
      <c r="F81" s="228"/>
      <c r="G81" s="228"/>
      <c r="H81" s="228"/>
      <c r="I81" s="229"/>
      <c r="J81" s="29"/>
      <c r="K81" s="29"/>
      <c r="L81" s="29"/>
      <c r="M81" s="3"/>
      <c r="N81" s="371"/>
      <c r="O81" s="372"/>
      <c r="P81" s="373"/>
      <c r="Q81" s="374"/>
      <c r="R81" s="374"/>
      <c r="S81" s="374"/>
      <c r="T81" s="374"/>
      <c r="U81" s="375"/>
      <c r="V81" s="1"/>
      <c r="W81" s="29"/>
      <c r="X81" s="227"/>
      <c r="Y81" s="228"/>
      <c r="Z81" s="228"/>
      <c r="AA81" s="228"/>
      <c r="AB81" s="229"/>
      <c r="AC81" s="51"/>
      <c r="AD81" s="51"/>
      <c r="AE81" s="51"/>
      <c r="AF81" s="52"/>
    </row>
    <row r="82" spans="1:32" ht="37.5" customHeight="1" x14ac:dyDescent="0.25">
      <c r="A82" s="62"/>
      <c r="B82" s="35"/>
      <c r="C82" s="29"/>
      <c r="D82" s="29"/>
      <c r="E82" s="227"/>
      <c r="F82" s="228"/>
      <c r="G82" s="228"/>
      <c r="H82" s="228"/>
      <c r="I82" s="229"/>
      <c r="J82" s="29"/>
      <c r="K82" s="29"/>
      <c r="L82" s="29"/>
      <c r="M82" s="3"/>
      <c r="N82" s="371"/>
      <c r="O82" s="372"/>
      <c r="P82" s="373"/>
      <c r="Q82" s="374"/>
      <c r="R82" s="374"/>
      <c r="S82" s="374"/>
      <c r="T82" s="374"/>
      <c r="U82" s="375"/>
      <c r="V82" s="1"/>
      <c r="W82" s="29"/>
      <c r="X82" s="227"/>
      <c r="Y82" s="228"/>
      <c r="Z82" s="228"/>
      <c r="AA82" s="228"/>
      <c r="AB82" s="229"/>
      <c r="AC82" s="51"/>
      <c r="AD82" s="51"/>
      <c r="AE82" s="51"/>
      <c r="AF82" s="52"/>
    </row>
    <row r="83" spans="1:32" ht="37.5" customHeight="1" x14ac:dyDescent="0.25">
      <c r="A83" s="62"/>
      <c r="B83" s="35"/>
      <c r="C83" s="29"/>
      <c r="D83" s="29"/>
      <c r="E83" s="227"/>
      <c r="F83" s="228"/>
      <c r="G83" s="228"/>
      <c r="H83" s="228"/>
      <c r="I83" s="229"/>
      <c r="J83" s="29"/>
      <c r="K83" s="29"/>
      <c r="L83" s="29"/>
      <c r="M83" s="3"/>
      <c r="N83" s="371"/>
      <c r="O83" s="372"/>
      <c r="P83" s="373"/>
      <c r="Q83" s="374"/>
      <c r="R83" s="374"/>
      <c r="S83" s="374"/>
      <c r="T83" s="374"/>
      <c r="U83" s="375"/>
      <c r="V83" s="1"/>
      <c r="W83" s="29"/>
      <c r="X83" s="227"/>
      <c r="Y83" s="228"/>
      <c r="Z83" s="228"/>
      <c r="AA83" s="228"/>
      <c r="AB83" s="229"/>
      <c r="AC83" s="51"/>
      <c r="AD83" s="51"/>
      <c r="AE83" s="51"/>
      <c r="AF83" s="52"/>
    </row>
    <row r="84" spans="1:32" ht="37.5" customHeight="1" x14ac:dyDescent="0.25">
      <c r="A84" s="62"/>
      <c r="B84" s="35"/>
      <c r="C84" s="29"/>
      <c r="D84" s="29"/>
      <c r="E84" s="227"/>
      <c r="F84" s="228"/>
      <c r="G84" s="228"/>
      <c r="H84" s="228"/>
      <c r="I84" s="229"/>
      <c r="J84" s="29"/>
      <c r="K84" s="29"/>
      <c r="L84" s="29"/>
      <c r="M84" s="3"/>
      <c r="N84" s="371"/>
      <c r="O84" s="372"/>
      <c r="P84" s="373"/>
      <c r="Q84" s="374"/>
      <c r="R84" s="374"/>
      <c r="S84" s="374"/>
      <c r="T84" s="374"/>
      <c r="U84" s="375"/>
      <c r="V84" s="1"/>
      <c r="W84" s="29"/>
      <c r="X84" s="227"/>
      <c r="Y84" s="228"/>
      <c r="Z84" s="228"/>
      <c r="AA84" s="228"/>
      <c r="AB84" s="229"/>
      <c r="AC84" s="51"/>
      <c r="AD84" s="51"/>
      <c r="AE84" s="51"/>
      <c r="AF84" s="52"/>
    </row>
    <row r="85" spans="1:32" ht="37.5" customHeight="1" x14ac:dyDescent="0.25">
      <c r="A85" s="62"/>
      <c r="B85" s="35"/>
      <c r="C85" s="29"/>
      <c r="D85" s="29"/>
      <c r="E85" s="227"/>
      <c r="F85" s="228"/>
      <c r="G85" s="228"/>
      <c r="H85" s="228"/>
      <c r="I85" s="229"/>
      <c r="J85" s="29"/>
      <c r="K85" s="29"/>
      <c r="L85" s="29"/>
      <c r="M85" s="3"/>
      <c r="N85" s="371"/>
      <c r="O85" s="372"/>
      <c r="P85" s="373"/>
      <c r="Q85" s="374"/>
      <c r="R85" s="374"/>
      <c r="S85" s="374"/>
      <c r="T85" s="374"/>
      <c r="U85" s="375"/>
      <c r="V85" s="1"/>
      <c r="W85" s="29"/>
      <c r="X85" s="227"/>
      <c r="Y85" s="228"/>
      <c r="Z85" s="228"/>
      <c r="AA85" s="228"/>
      <c r="AB85" s="229"/>
      <c r="AC85" s="51"/>
      <c r="AD85" s="51"/>
      <c r="AE85" s="51"/>
      <c r="AF85" s="52"/>
    </row>
    <row r="86" spans="1:32" ht="37.5" customHeight="1" x14ac:dyDescent="0.25">
      <c r="A86" s="62"/>
      <c r="B86" s="35"/>
      <c r="C86" s="29"/>
      <c r="D86" s="29"/>
      <c r="E86" s="227"/>
      <c r="F86" s="228"/>
      <c r="G86" s="228"/>
      <c r="H86" s="228"/>
      <c r="I86" s="229"/>
      <c r="J86" s="29"/>
      <c r="K86" s="29"/>
      <c r="L86" s="29"/>
      <c r="M86" s="3"/>
      <c r="N86" s="371"/>
      <c r="O86" s="372"/>
      <c r="P86" s="373"/>
      <c r="Q86" s="374"/>
      <c r="R86" s="374"/>
      <c r="S86" s="374"/>
      <c r="T86" s="374"/>
      <c r="U86" s="375"/>
      <c r="V86" s="1"/>
      <c r="W86" s="29"/>
      <c r="X86" s="227"/>
      <c r="Y86" s="228"/>
      <c r="Z86" s="228"/>
      <c r="AA86" s="228"/>
      <c r="AB86" s="229"/>
      <c r="AC86" s="51"/>
      <c r="AD86" s="51"/>
      <c r="AE86" s="51"/>
      <c r="AF86" s="52"/>
    </row>
    <row r="87" spans="1:32" ht="37.5" customHeight="1" x14ac:dyDescent="0.25">
      <c r="A87" s="62"/>
      <c r="B87" s="35"/>
      <c r="C87" s="29"/>
      <c r="D87" s="29"/>
      <c r="E87" s="227"/>
      <c r="F87" s="228"/>
      <c r="G87" s="228"/>
      <c r="H87" s="228"/>
      <c r="I87" s="229"/>
      <c r="J87" s="29"/>
      <c r="K87" s="29"/>
      <c r="L87" s="29"/>
      <c r="M87" s="3"/>
      <c r="N87" s="371"/>
      <c r="O87" s="372"/>
      <c r="P87" s="373"/>
      <c r="Q87" s="374"/>
      <c r="R87" s="374"/>
      <c r="S87" s="374"/>
      <c r="T87" s="374"/>
      <c r="U87" s="375"/>
      <c r="V87" s="1"/>
      <c r="W87" s="29"/>
      <c r="X87" s="227"/>
      <c r="Y87" s="228"/>
      <c r="Z87" s="228"/>
      <c r="AA87" s="228"/>
      <c r="AB87" s="229"/>
      <c r="AC87" s="51"/>
      <c r="AD87" s="51"/>
      <c r="AE87" s="51"/>
      <c r="AF87" s="52"/>
    </row>
    <row r="88" spans="1:32" ht="37.5" customHeight="1" x14ac:dyDescent="0.25">
      <c r="A88" s="62"/>
      <c r="B88" s="35"/>
      <c r="C88" s="29"/>
      <c r="D88" s="29"/>
      <c r="E88" s="227"/>
      <c r="F88" s="228"/>
      <c r="G88" s="228"/>
      <c r="H88" s="228"/>
      <c r="I88" s="229"/>
      <c r="J88" s="29"/>
      <c r="K88" s="29"/>
      <c r="L88" s="29"/>
      <c r="M88" s="3"/>
      <c r="N88" s="371"/>
      <c r="O88" s="372"/>
      <c r="P88" s="373"/>
      <c r="Q88" s="374"/>
      <c r="R88" s="374"/>
      <c r="S88" s="374"/>
      <c r="T88" s="374"/>
      <c r="U88" s="375"/>
      <c r="V88" s="1"/>
      <c r="W88" s="29"/>
      <c r="X88" s="227"/>
      <c r="Y88" s="228"/>
      <c r="Z88" s="228"/>
      <c r="AA88" s="228"/>
      <c r="AB88" s="229"/>
      <c r="AC88" s="51"/>
      <c r="AD88" s="51"/>
      <c r="AE88" s="51"/>
      <c r="AF88" s="52"/>
    </row>
    <row r="89" spans="1:32" ht="37.5" customHeight="1" thickBot="1" x14ac:dyDescent="0.3">
      <c r="A89" s="88"/>
      <c r="B89" s="89"/>
      <c r="C89" s="90"/>
      <c r="D89" s="90"/>
      <c r="E89" s="85"/>
      <c r="F89" s="86"/>
      <c r="G89" s="86"/>
      <c r="H89" s="86"/>
      <c r="I89" s="87"/>
      <c r="J89" s="90"/>
      <c r="K89" s="90"/>
      <c r="L89" s="90"/>
      <c r="M89" s="91"/>
      <c r="N89" s="371"/>
      <c r="O89" s="372"/>
      <c r="P89" s="373"/>
      <c r="Q89" s="374"/>
      <c r="R89" s="374"/>
      <c r="S89" s="374"/>
      <c r="T89" s="374"/>
      <c r="U89" s="375"/>
      <c r="V89" s="1"/>
      <c r="W89" s="29"/>
      <c r="X89" s="227"/>
      <c r="Y89" s="228"/>
      <c r="Z89" s="228"/>
      <c r="AA89" s="228"/>
      <c r="AB89" s="229"/>
      <c r="AC89" s="51"/>
      <c r="AD89" s="92"/>
      <c r="AE89" s="92"/>
      <c r="AF89" s="93"/>
    </row>
    <row r="90" spans="1:32" ht="27" customHeight="1" thickBot="1" x14ac:dyDescent="0.3">
      <c r="A90" s="427" t="s">
        <v>20</v>
      </c>
      <c r="B90" s="428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5"/>
      <c r="N90" s="429" t="s">
        <v>23</v>
      </c>
      <c r="O90" s="430"/>
      <c r="P90" s="430"/>
      <c r="Q90" s="430"/>
      <c r="R90" s="430"/>
      <c r="S90" s="430"/>
      <c r="T90" s="430"/>
      <c r="U90" s="430"/>
      <c r="V90" s="430"/>
      <c r="W90" s="430"/>
      <c r="X90" s="430"/>
      <c r="Y90" s="430"/>
      <c r="Z90" s="430"/>
      <c r="AA90" s="430"/>
      <c r="AB90" s="431"/>
      <c r="AC90" s="84"/>
      <c r="AD90" s="412"/>
      <c r="AE90" s="413"/>
      <c r="AF90" s="414"/>
    </row>
    <row r="91" spans="1:32" ht="23.25" customHeight="1" x14ac:dyDescent="0.25">
      <c r="A91" s="96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8"/>
    </row>
    <row r="92" spans="1:32" ht="23.25" customHeight="1" x14ac:dyDescent="0.25">
      <c r="A92" s="99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1"/>
    </row>
    <row r="93" spans="1:32" ht="23.25" customHeight="1" x14ac:dyDescent="0.25">
      <c r="A93" s="102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4"/>
    </row>
    <row r="94" spans="1:32" ht="23.25" customHeight="1" x14ac:dyDescent="0.25">
      <c r="A94" s="99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1"/>
    </row>
    <row r="95" spans="1:32" ht="23.25" customHeight="1" x14ac:dyDescent="0.25">
      <c r="A95" s="102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4"/>
    </row>
    <row r="96" spans="1:32" ht="23.25" customHeight="1" x14ac:dyDescent="0.25">
      <c r="A96" s="99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1"/>
    </row>
    <row r="97" spans="1:32" ht="23.25" customHeight="1" x14ac:dyDescent="0.25">
      <c r="A97" s="102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4"/>
    </row>
    <row r="98" spans="1:32" ht="23.25" customHeight="1" x14ac:dyDescent="0.25">
      <c r="A98" s="99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1"/>
    </row>
    <row r="99" spans="1:32" ht="23.25" customHeight="1" x14ac:dyDescent="0.25">
      <c r="A99" s="102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/>
    </row>
    <row r="100" spans="1:32" ht="23.25" customHeight="1" x14ac:dyDescent="0.25">
      <c r="A100" s="99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1"/>
    </row>
    <row r="101" spans="1:32" ht="23.25" customHeight="1" x14ac:dyDescent="0.25">
      <c r="A101" s="102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4"/>
    </row>
    <row r="102" spans="1:32" ht="23.25" customHeight="1" x14ac:dyDescent="0.25">
      <c r="A102" s="99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1"/>
    </row>
    <row r="103" spans="1:32" ht="23.25" customHeight="1" x14ac:dyDescent="0.25">
      <c r="A103" s="102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4"/>
    </row>
    <row r="104" spans="1:32" ht="23.25" customHeight="1" x14ac:dyDescent="0.25">
      <c r="A104" s="99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1"/>
    </row>
    <row r="105" spans="1:32" ht="23.25" customHeight="1" x14ac:dyDescent="0.25">
      <c r="A105" s="102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4"/>
    </row>
    <row r="106" spans="1:32" ht="23.25" customHeight="1" x14ac:dyDescent="0.25">
      <c r="A106" s="99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1"/>
    </row>
    <row r="107" spans="1:32" s="76" customFormat="1" ht="23.25" customHeight="1" x14ac:dyDescent="0.25">
      <c r="A107" s="102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4"/>
    </row>
    <row r="108" spans="1:32" s="76" customFormat="1" ht="23.25" customHeight="1" x14ac:dyDescent="0.25">
      <c r="A108" s="99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1"/>
    </row>
    <row r="109" spans="1:32" s="76" customFormat="1" ht="23.25" customHeight="1" x14ac:dyDescent="0.25">
      <c r="A109" s="102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4"/>
    </row>
    <row r="110" spans="1:32" s="76" customFormat="1" ht="23.25" customHeight="1" x14ac:dyDescent="0.25">
      <c r="A110" s="99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1"/>
    </row>
    <row r="111" spans="1:32" s="76" customFormat="1" ht="23.25" customHeight="1" x14ac:dyDescent="0.25">
      <c r="A111" s="102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4"/>
    </row>
    <row r="112" spans="1:32" ht="23.25" customHeight="1" x14ac:dyDescent="0.25">
      <c r="A112" s="99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1"/>
    </row>
    <row r="113" spans="1:32" ht="23.25" customHeight="1" x14ac:dyDescent="0.25">
      <c r="A113" s="102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4"/>
    </row>
    <row r="114" spans="1:32" ht="23.25" customHeight="1" x14ac:dyDescent="0.25">
      <c r="A114" s="99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1"/>
    </row>
    <row r="115" spans="1:32" ht="23.25" customHeight="1" x14ac:dyDescent="0.25">
      <c r="A115" s="105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8"/>
    </row>
    <row r="116" spans="1:32" ht="23.25" customHeight="1" x14ac:dyDescent="0.25">
      <c r="A116" s="105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8"/>
    </row>
    <row r="117" spans="1:32" ht="23.25" customHeight="1" x14ac:dyDescent="0.25">
      <c r="A117" s="102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4"/>
    </row>
    <row r="118" spans="1:32" ht="23.25" customHeight="1" x14ac:dyDescent="0.25">
      <c r="A118" s="99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1"/>
    </row>
    <row r="119" spans="1:32" ht="23.25" customHeight="1" x14ac:dyDescent="0.25">
      <c r="A119" s="102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4"/>
    </row>
    <row r="120" spans="1:32" ht="23.25" customHeight="1" x14ac:dyDescent="0.25">
      <c r="A120" s="99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1"/>
    </row>
    <row r="121" spans="1:32" ht="23.25" customHeight="1" x14ac:dyDescent="0.25">
      <c r="A121" s="102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4"/>
    </row>
    <row r="122" spans="1:32" ht="23.25" customHeight="1" x14ac:dyDescent="0.25">
      <c r="A122" s="99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1"/>
    </row>
    <row r="123" spans="1:32" ht="23.25" customHeight="1" x14ac:dyDescent="0.25">
      <c r="A123" s="102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4"/>
    </row>
    <row r="124" spans="1:32" ht="23.25" customHeight="1" thickBot="1" x14ac:dyDescent="0.3">
      <c r="A124" s="106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8"/>
    </row>
    <row r="125" spans="1:32" ht="42" customHeight="1" x14ac:dyDescent="0.25">
      <c r="A125" s="415" t="s">
        <v>52</v>
      </c>
      <c r="B125" s="416"/>
      <c r="C125" s="416"/>
      <c r="D125" s="416"/>
      <c r="E125" s="416"/>
      <c r="F125" s="416"/>
      <c r="G125" s="416"/>
      <c r="H125" s="416"/>
      <c r="I125" s="416"/>
      <c r="J125" s="416"/>
      <c r="K125" s="416"/>
      <c r="L125" s="416"/>
      <c r="M125" s="416"/>
      <c r="N125" s="416" t="s">
        <v>53</v>
      </c>
      <c r="O125" s="416"/>
      <c r="P125" s="416"/>
      <c r="Q125" s="416"/>
      <c r="R125" s="416"/>
      <c r="S125" s="416"/>
      <c r="T125" s="416"/>
      <c r="U125" s="416"/>
      <c r="V125" s="416"/>
      <c r="W125" s="416"/>
      <c r="X125" s="416"/>
      <c r="Y125" s="416"/>
      <c r="Z125" s="416"/>
      <c r="AA125" s="416"/>
      <c r="AB125" s="416"/>
      <c r="AC125" s="416"/>
      <c r="AD125" s="416"/>
      <c r="AE125" s="416"/>
      <c r="AF125" s="417"/>
    </row>
    <row r="126" spans="1:32" ht="39.75" customHeight="1" x14ac:dyDescent="0.25">
      <c r="A126" s="418" t="s">
        <v>54</v>
      </c>
      <c r="B126" s="419"/>
      <c r="C126" s="419"/>
      <c r="D126" s="419"/>
      <c r="E126" s="419"/>
      <c r="F126" s="419"/>
      <c r="G126" s="419"/>
      <c r="H126" s="419"/>
      <c r="I126" s="419"/>
      <c r="J126" s="419"/>
      <c r="K126" s="419"/>
      <c r="L126" s="419"/>
      <c r="M126" s="419"/>
      <c r="N126" s="419" t="s">
        <v>55</v>
      </c>
      <c r="O126" s="419"/>
      <c r="P126" s="419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  <c r="AA126" s="419"/>
      <c r="AB126" s="419"/>
      <c r="AC126" s="419"/>
      <c r="AD126" s="419"/>
      <c r="AE126" s="419"/>
      <c r="AF126" s="420"/>
    </row>
    <row r="127" spans="1:32" ht="50.25" customHeight="1" x14ac:dyDescent="0.25">
      <c r="A127" s="418" t="s">
        <v>86</v>
      </c>
      <c r="B127" s="419"/>
      <c r="C127" s="419"/>
      <c r="D127" s="419"/>
      <c r="E127" s="421"/>
      <c r="F127" s="421"/>
      <c r="G127" s="421"/>
      <c r="H127" s="421"/>
      <c r="I127" s="421"/>
      <c r="J127" s="421"/>
      <c r="K127" s="421"/>
      <c r="L127" s="421"/>
      <c r="M127" s="421"/>
      <c r="N127" s="421"/>
      <c r="O127" s="421"/>
      <c r="P127" s="421"/>
      <c r="Q127" s="421"/>
      <c r="R127" s="421"/>
      <c r="S127" s="421"/>
      <c r="T127" s="421"/>
      <c r="U127" s="421"/>
      <c r="V127" s="421"/>
      <c r="W127" s="421"/>
      <c r="X127" s="421"/>
      <c r="Y127" s="421"/>
      <c r="Z127" s="421"/>
      <c r="AA127" s="421"/>
      <c r="AB127" s="421"/>
      <c r="AC127" s="421"/>
      <c r="AD127" s="421"/>
      <c r="AE127" s="421"/>
      <c r="AF127" s="422"/>
    </row>
    <row r="128" spans="1:32" ht="74.25" customHeight="1" x14ac:dyDescent="0.25">
      <c r="A128" s="423" t="s">
        <v>19</v>
      </c>
      <c r="B128" s="424"/>
      <c r="C128" s="424"/>
      <c r="D128" s="424"/>
      <c r="E128" s="425"/>
      <c r="F128" s="425"/>
      <c r="G128" s="425"/>
      <c r="H128" s="425"/>
      <c r="I128" s="425"/>
      <c r="J128" s="425"/>
      <c r="K128" s="425"/>
      <c r="L128" s="425"/>
      <c r="M128" s="425"/>
      <c r="N128" s="425"/>
      <c r="O128" s="425"/>
      <c r="P128" s="425"/>
      <c r="Q128" s="425"/>
      <c r="R128" s="425"/>
      <c r="S128" s="425"/>
      <c r="T128" s="425"/>
      <c r="U128" s="425"/>
      <c r="V128" s="425"/>
      <c r="W128" s="425"/>
      <c r="X128" s="425"/>
      <c r="Y128" s="425"/>
      <c r="Z128" s="425"/>
      <c r="AA128" s="425"/>
      <c r="AB128" s="425"/>
      <c r="AC128" s="425"/>
      <c r="AD128" s="425"/>
      <c r="AE128" s="425"/>
      <c r="AF128" s="426"/>
    </row>
    <row r="129" spans="1:16384" s="76" customFormat="1" ht="65.25" customHeight="1" thickBot="1" x14ac:dyDescent="0.3">
      <c r="A129" s="461" t="s">
        <v>147</v>
      </c>
      <c r="B129" s="462"/>
      <c r="C129" s="462"/>
      <c r="D129" s="462"/>
      <c r="E129" s="462"/>
      <c r="F129" s="462"/>
      <c r="G129" s="462"/>
      <c r="H129" s="462"/>
      <c r="I129" s="462"/>
      <c r="J129" s="462"/>
      <c r="K129" s="462"/>
      <c r="L129" s="462"/>
      <c r="M129" s="462"/>
      <c r="N129" s="462"/>
      <c r="O129" s="462"/>
      <c r="P129" s="462"/>
      <c r="Q129" s="462"/>
      <c r="R129" s="462"/>
      <c r="S129" s="462"/>
      <c r="T129" s="462"/>
      <c r="U129" s="462"/>
      <c r="V129" s="462"/>
      <c r="W129" s="462"/>
      <c r="X129" s="462"/>
      <c r="Y129" s="462"/>
      <c r="Z129" s="462"/>
      <c r="AA129" s="462"/>
      <c r="AB129" s="462"/>
      <c r="AC129" s="462"/>
      <c r="AD129" s="462"/>
      <c r="AE129" s="462"/>
      <c r="AF129" s="463"/>
    </row>
    <row r="130" spans="1:16384" ht="23.25" customHeight="1" x14ac:dyDescent="0.25">
      <c r="A130" s="99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1"/>
    </row>
    <row r="131" spans="1:16384" s="46" customFormat="1" ht="18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10"/>
      <c r="K131" s="410"/>
      <c r="L131" s="410"/>
      <c r="M131" s="410"/>
      <c r="N131" s="410"/>
      <c r="O131" s="410"/>
      <c r="P131" s="410"/>
      <c r="Q131" s="410"/>
      <c r="R131" s="410"/>
      <c r="S131" s="410"/>
      <c r="T131" s="410"/>
      <c r="U131" s="410"/>
      <c r="V131" s="410"/>
      <c r="W131" s="410"/>
      <c r="X131" s="410"/>
      <c r="Y131" s="410"/>
      <c r="Z131" s="410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  <c r="DC131" s="77"/>
      <c r="DD131" s="77"/>
      <c r="DE131" s="77"/>
      <c r="DF131" s="77"/>
      <c r="DG131" s="77"/>
      <c r="DH131" s="77"/>
      <c r="DI131" s="77"/>
      <c r="DJ131" s="77"/>
      <c r="DK131" s="77"/>
      <c r="DL131" s="77"/>
      <c r="DM131" s="77"/>
      <c r="DN131" s="77"/>
      <c r="DO131" s="77"/>
      <c r="DP131" s="77"/>
      <c r="DQ131" s="77"/>
      <c r="DR131" s="77"/>
      <c r="DS131" s="77"/>
      <c r="DT131" s="77"/>
      <c r="DU131" s="77"/>
      <c r="DV131" s="77"/>
      <c r="DW131" s="77"/>
      <c r="DX131" s="77"/>
      <c r="DY131" s="77"/>
      <c r="DZ131" s="77"/>
      <c r="EA131" s="77"/>
      <c r="EB131" s="77"/>
      <c r="EC131" s="77"/>
      <c r="ED131" s="77"/>
      <c r="EE131" s="77"/>
      <c r="EF131" s="77"/>
      <c r="EG131" s="77"/>
      <c r="EH131" s="77"/>
      <c r="EI131" s="77"/>
      <c r="EJ131" s="77"/>
      <c r="EK131" s="77"/>
      <c r="EL131" s="77"/>
      <c r="EM131" s="77"/>
      <c r="EN131" s="77"/>
      <c r="EO131" s="77"/>
      <c r="EP131" s="77"/>
      <c r="EQ131" s="77"/>
      <c r="ER131" s="77"/>
      <c r="ES131" s="77"/>
      <c r="ET131" s="77"/>
      <c r="EU131" s="77"/>
      <c r="EV131" s="77"/>
      <c r="EW131" s="77"/>
      <c r="EX131" s="77"/>
      <c r="EY131" s="77"/>
      <c r="EZ131" s="77"/>
      <c r="FA131" s="77"/>
      <c r="FB131" s="77"/>
      <c r="FC131" s="77"/>
      <c r="FD131" s="77"/>
      <c r="FE131" s="77"/>
      <c r="FF131" s="77"/>
      <c r="FG131" s="77"/>
      <c r="FH131" s="77"/>
      <c r="FI131" s="77"/>
      <c r="FJ131" s="77"/>
      <c r="FK131" s="77"/>
      <c r="FL131" s="77"/>
      <c r="FM131" s="77"/>
      <c r="FN131" s="77"/>
      <c r="FO131" s="77"/>
      <c r="FP131" s="77"/>
      <c r="FQ131" s="77"/>
      <c r="FR131" s="77"/>
      <c r="FS131" s="77"/>
      <c r="FT131" s="77"/>
      <c r="FU131" s="77"/>
      <c r="FV131" s="77"/>
      <c r="FW131" s="77"/>
      <c r="FX131" s="77"/>
      <c r="FY131" s="77"/>
      <c r="FZ131" s="77"/>
      <c r="GA131" s="77"/>
      <c r="GB131" s="77"/>
      <c r="GC131" s="77"/>
      <c r="GD131" s="77"/>
      <c r="GE131" s="77"/>
      <c r="GF131" s="77"/>
      <c r="GG131" s="77"/>
      <c r="GH131" s="77"/>
      <c r="GI131" s="77"/>
      <c r="GJ131" s="77"/>
      <c r="GK131" s="77"/>
      <c r="GL131" s="77"/>
      <c r="GM131" s="77"/>
      <c r="GN131" s="77"/>
      <c r="GO131" s="77"/>
      <c r="GP131" s="77"/>
      <c r="GQ131" s="77"/>
      <c r="GR131" s="77"/>
      <c r="GS131" s="77"/>
      <c r="GT131" s="77"/>
      <c r="GU131" s="77"/>
      <c r="GV131" s="77"/>
      <c r="GW131" s="77"/>
      <c r="GX131" s="77"/>
      <c r="GY131" s="77"/>
      <c r="GZ131" s="77"/>
      <c r="HA131" s="77"/>
      <c r="HB131" s="77"/>
      <c r="HC131" s="77"/>
      <c r="HD131" s="77"/>
      <c r="HE131" s="77"/>
      <c r="HF131" s="77"/>
      <c r="HG131" s="77"/>
      <c r="HH131" s="77"/>
      <c r="HI131" s="77"/>
      <c r="HJ131" s="77"/>
      <c r="HK131" s="77"/>
      <c r="HL131" s="77"/>
      <c r="HM131" s="77"/>
      <c r="HN131" s="77"/>
      <c r="HO131" s="77"/>
      <c r="HP131" s="77"/>
      <c r="HQ131" s="77"/>
      <c r="HR131" s="77"/>
      <c r="HS131" s="77"/>
      <c r="HT131" s="77"/>
      <c r="HU131" s="77"/>
      <c r="HV131" s="77"/>
      <c r="HW131" s="77"/>
      <c r="HX131" s="77"/>
      <c r="HY131" s="77"/>
      <c r="HZ131" s="77"/>
      <c r="IA131" s="77"/>
      <c r="IB131" s="77"/>
      <c r="IC131" s="77"/>
      <c r="ID131" s="77"/>
      <c r="IE131" s="77"/>
      <c r="IF131" s="77"/>
      <c r="IG131" s="77"/>
      <c r="IH131" s="77"/>
      <c r="II131" s="77"/>
      <c r="IJ131" s="77"/>
      <c r="IK131" s="77"/>
      <c r="IL131" s="77"/>
      <c r="IM131" s="77"/>
      <c r="IN131" s="77"/>
      <c r="IO131" s="77"/>
      <c r="IP131" s="77"/>
      <c r="IQ131" s="77"/>
      <c r="IR131" s="77"/>
      <c r="IS131" s="77"/>
      <c r="IT131" s="77"/>
      <c r="IU131" s="77"/>
      <c r="IV131" s="77"/>
      <c r="IW131" s="77"/>
      <c r="IX131" s="77"/>
      <c r="IY131" s="77"/>
      <c r="IZ131" s="77"/>
      <c r="JA131" s="77"/>
      <c r="JB131" s="77"/>
      <c r="JC131" s="77"/>
      <c r="JD131" s="77"/>
      <c r="JE131" s="77"/>
      <c r="JF131" s="77"/>
      <c r="JG131" s="77"/>
      <c r="JH131" s="77"/>
      <c r="JI131" s="77"/>
      <c r="JJ131" s="77"/>
      <c r="JK131" s="77"/>
      <c r="JL131" s="77"/>
      <c r="JM131" s="77"/>
      <c r="JN131" s="77"/>
      <c r="JO131" s="77"/>
      <c r="JP131" s="77"/>
      <c r="JQ131" s="77"/>
      <c r="JR131" s="77"/>
      <c r="JS131" s="77"/>
      <c r="JT131" s="77"/>
      <c r="JU131" s="77"/>
      <c r="JV131" s="77"/>
      <c r="JW131" s="77"/>
      <c r="JX131" s="77"/>
      <c r="JY131" s="77"/>
      <c r="JZ131" s="77"/>
      <c r="KA131" s="77"/>
      <c r="KB131" s="77"/>
      <c r="KC131" s="77"/>
      <c r="KD131" s="77"/>
      <c r="KE131" s="77"/>
      <c r="KF131" s="77"/>
      <c r="KG131" s="77"/>
      <c r="KH131" s="77"/>
      <c r="KI131" s="77"/>
      <c r="KJ131" s="77"/>
      <c r="KK131" s="77"/>
      <c r="KL131" s="77"/>
      <c r="KM131" s="77"/>
      <c r="KN131" s="77"/>
      <c r="KO131" s="77"/>
      <c r="KP131" s="77"/>
      <c r="KQ131" s="77"/>
      <c r="KR131" s="77"/>
      <c r="KS131" s="77"/>
      <c r="KT131" s="77"/>
      <c r="KU131" s="77"/>
      <c r="KV131" s="77"/>
      <c r="KW131" s="77"/>
      <c r="KX131" s="77"/>
      <c r="KY131" s="77"/>
      <c r="KZ131" s="77"/>
      <c r="LA131" s="77"/>
      <c r="LB131" s="77"/>
      <c r="LC131" s="77"/>
      <c r="LD131" s="77"/>
      <c r="LE131" s="77"/>
      <c r="LF131" s="77"/>
      <c r="LG131" s="77"/>
      <c r="LH131" s="77"/>
      <c r="LI131" s="77"/>
      <c r="LJ131" s="77"/>
      <c r="LK131" s="77"/>
      <c r="LL131" s="77"/>
      <c r="LM131" s="77"/>
      <c r="LN131" s="77"/>
      <c r="LO131" s="77"/>
      <c r="LP131" s="77"/>
      <c r="LQ131" s="77"/>
      <c r="LR131" s="77"/>
      <c r="LS131" s="77"/>
      <c r="LT131" s="77"/>
      <c r="LU131" s="77"/>
      <c r="LV131" s="77"/>
      <c r="LW131" s="77"/>
      <c r="LX131" s="77"/>
      <c r="LY131" s="77"/>
      <c r="LZ131" s="77"/>
      <c r="MA131" s="77"/>
      <c r="MB131" s="77"/>
      <c r="MC131" s="77"/>
      <c r="MD131" s="77"/>
      <c r="ME131" s="77"/>
      <c r="MF131" s="77"/>
      <c r="MG131" s="77"/>
      <c r="MH131" s="77"/>
      <c r="MI131" s="77"/>
      <c r="MJ131" s="77"/>
      <c r="MK131" s="77"/>
      <c r="ML131" s="77"/>
      <c r="MM131" s="77"/>
      <c r="MN131" s="77"/>
      <c r="MO131" s="77"/>
      <c r="MP131" s="77"/>
      <c r="MQ131" s="77"/>
      <c r="MR131" s="77"/>
      <c r="MS131" s="77"/>
      <c r="MT131" s="77"/>
      <c r="MU131" s="77"/>
      <c r="MV131" s="77"/>
      <c r="MW131" s="77"/>
      <c r="MX131" s="77"/>
      <c r="MY131" s="77"/>
      <c r="MZ131" s="77"/>
      <c r="NA131" s="77"/>
      <c r="NB131" s="77"/>
      <c r="NC131" s="77"/>
      <c r="ND131" s="77"/>
      <c r="NE131" s="77"/>
      <c r="NF131" s="77"/>
      <c r="NG131" s="77"/>
      <c r="NH131" s="77"/>
      <c r="NI131" s="77"/>
      <c r="NJ131" s="77"/>
      <c r="NK131" s="77"/>
      <c r="NL131" s="77"/>
      <c r="NM131" s="77"/>
      <c r="NN131" s="77"/>
      <c r="NO131" s="77"/>
      <c r="NP131" s="77"/>
      <c r="NQ131" s="77"/>
      <c r="NR131" s="77"/>
      <c r="NS131" s="77"/>
      <c r="NT131" s="77"/>
      <c r="NU131" s="77"/>
      <c r="NV131" s="77"/>
      <c r="NW131" s="77"/>
      <c r="NX131" s="77"/>
      <c r="NY131" s="77"/>
      <c r="NZ131" s="77"/>
      <c r="OA131" s="77"/>
      <c r="OB131" s="77"/>
      <c r="OC131" s="77"/>
      <c r="OD131" s="77"/>
      <c r="OE131" s="77"/>
      <c r="OF131" s="77"/>
      <c r="OG131" s="77"/>
      <c r="OH131" s="77"/>
      <c r="OI131" s="77"/>
      <c r="OJ131" s="77"/>
      <c r="OK131" s="77"/>
      <c r="OL131" s="77"/>
      <c r="OM131" s="77"/>
      <c r="ON131" s="77"/>
      <c r="OO131" s="77"/>
      <c r="OP131" s="77"/>
      <c r="OQ131" s="77"/>
      <c r="OR131" s="77"/>
      <c r="OS131" s="77"/>
      <c r="OT131" s="77"/>
      <c r="OU131" s="77"/>
      <c r="OV131" s="77"/>
      <c r="OW131" s="77"/>
      <c r="OX131" s="77"/>
      <c r="OY131" s="77"/>
      <c r="OZ131" s="77"/>
      <c r="PA131" s="77"/>
      <c r="PB131" s="77"/>
      <c r="PC131" s="77"/>
      <c r="PD131" s="77"/>
      <c r="PE131" s="77"/>
      <c r="PF131" s="77"/>
      <c r="PG131" s="77"/>
      <c r="PH131" s="77"/>
      <c r="PI131" s="77"/>
      <c r="PJ131" s="77"/>
      <c r="PK131" s="77"/>
      <c r="PL131" s="77"/>
      <c r="PM131" s="77"/>
      <c r="PN131" s="77"/>
      <c r="PO131" s="77"/>
      <c r="PP131" s="77"/>
      <c r="PQ131" s="77"/>
      <c r="PR131" s="77"/>
      <c r="PS131" s="77"/>
      <c r="PT131" s="77"/>
      <c r="PU131" s="77"/>
      <c r="PV131" s="77"/>
      <c r="PW131" s="77"/>
      <c r="PX131" s="77"/>
      <c r="PY131" s="77"/>
      <c r="PZ131" s="77"/>
      <c r="QA131" s="77"/>
      <c r="QB131" s="77"/>
      <c r="QC131" s="77"/>
      <c r="QD131" s="77"/>
      <c r="QE131" s="77"/>
      <c r="QF131" s="77"/>
      <c r="QG131" s="77"/>
      <c r="QH131" s="77"/>
      <c r="QI131" s="77"/>
      <c r="QJ131" s="77"/>
      <c r="QK131" s="77"/>
      <c r="QL131" s="77"/>
      <c r="QM131" s="77"/>
      <c r="QN131" s="77"/>
      <c r="QO131" s="77"/>
      <c r="QP131" s="77"/>
      <c r="QQ131" s="77"/>
      <c r="QR131" s="77"/>
      <c r="QS131" s="77"/>
      <c r="QT131" s="77"/>
      <c r="QU131" s="77"/>
      <c r="QV131" s="77"/>
      <c r="QW131" s="77"/>
      <c r="QX131" s="77"/>
      <c r="QY131" s="77"/>
      <c r="QZ131" s="77"/>
      <c r="RA131" s="77"/>
      <c r="RB131" s="77"/>
      <c r="RC131" s="77"/>
      <c r="RD131" s="77"/>
      <c r="RE131" s="77"/>
      <c r="RF131" s="77"/>
      <c r="RG131" s="77"/>
      <c r="RH131" s="77"/>
      <c r="RI131" s="77"/>
      <c r="RJ131" s="77"/>
      <c r="RK131" s="77"/>
      <c r="RL131" s="77"/>
      <c r="RM131" s="77"/>
      <c r="RN131" s="77"/>
      <c r="RO131" s="77"/>
      <c r="RP131" s="77"/>
      <c r="RQ131" s="77"/>
      <c r="RR131" s="77"/>
      <c r="RS131" s="77"/>
      <c r="RT131" s="77"/>
      <c r="RU131" s="77"/>
      <c r="RV131" s="77"/>
      <c r="RW131" s="77"/>
      <c r="RX131" s="77"/>
      <c r="RY131" s="77"/>
      <c r="RZ131" s="77"/>
      <c r="SA131" s="77"/>
      <c r="SB131" s="77"/>
      <c r="SC131" s="77"/>
      <c r="SD131" s="77"/>
      <c r="SE131" s="77"/>
      <c r="SF131" s="77"/>
      <c r="SG131" s="77"/>
      <c r="SH131" s="77"/>
      <c r="SI131" s="77"/>
      <c r="SJ131" s="77"/>
      <c r="SK131" s="77"/>
      <c r="SL131" s="77"/>
      <c r="SM131" s="77"/>
      <c r="SN131" s="77"/>
      <c r="SO131" s="77"/>
      <c r="SP131" s="77"/>
      <c r="SQ131" s="77"/>
      <c r="SR131" s="77"/>
      <c r="SS131" s="77"/>
      <c r="ST131" s="77"/>
      <c r="SU131" s="77"/>
      <c r="SV131" s="77"/>
      <c r="SW131" s="77"/>
      <c r="SX131" s="77"/>
      <c r="SY131" s="77"/>
      <c r="SZ131" s="77"/>
      <c r="TA131" s="77"/>
      <c r="TB131" s="77"/>
      <c r="TC131" s="77"/>
      <c r="TD131" s="77"/>
      <c r="TE131" s="77"/>
      <c r="TF131" s="77"/>
      <c r="TG131" s="77"/>
      <c r="TH131" s="77"/>
      <c r="TI131" s="77"/>
      <c r="TJ131" s="77"/>
      <c r="TK131" s="77"/>
      <c r="TL131" s="77"/>
      <c r="TM131" s="77"/>
      <c r="TN131" s="77"/>
      <c r="TO131" s="77"/>
      <c r="TP131" s="77"/>
      <c r="TQ131" s="77"/>
      <c r="TR131" s="77"/>
      <c r="TS131" s="77"/>
      <c r="TT131" s="77"/>
      <c r="TU131" s="77"/>
      <c r="TV131" s="77"/>
      <c r="TW131" s="77"/>
      <c r="TX131" s="77"/>
      <c r="TY131" s="77"/>
      <c r="TZ131" s="77"/>
      <c r="UA131" s="77"/>
      <c r="UB131" s="77"/>
      <c r="UC131" s="77"/>
      <c r="UD131" s="77"/>
      <c r="UE131" s="77"/>
      <c r="UF131" s="77"/>
      <c r="UG131" s="77"/>
      <c r="UH131" s="77"/>
      <c r="UI131" s="77"/>
      <c r="UJ131" s="77"/>
      <c r="UK131" s="77"/>
      <c r="UL131" s="77"/>
      <c r="UM131" s="77"/>
      <c r="UN131" s="77"/>
      <c r="UO131" s="77"/>
      <c r="UP131" s="77"/>
      <c r="UQ131" s="77"/>
      <c r="UR131" s="77"/>
      <c r="US131" s="77"/>
      <c r="UT131" s="77"/>
      <c r="UU131" s="77"/>
      <c r="UV131" s="77"/>
      <c r="UW131" s="77"/>
      <c r="UX131" s="77"/>
      <c r="UY131" s="77"/>
      <c r="UZ131" s="77"/>
      <c r="VA131" s="77"/>
      <c r="VB131" s="77"/>
      <c r="VC131" s="77"/>
      <c r="VD131" s="77"/>
      <c r="VE131" s="77"/>
      <c r="VF131" s="77"/>
      <c r="VG131" s="77"/>
      <c r="VH131" s="77"/>
      <c r="VI131" s="77"/>
      <c r="VJ131" s="77"/>
      <c r="VK131" s="77"/>
      <c r="VL131" s="77"/>
      <c r="VM131" s="77"/>
      <c r="VN131" s="77"/>
      <c r="VO131" s="77"/>
      <c r="VP131" s="77"/>
      <c r="VQ131" s="77"/>
      <c r="VR131" s="77"/>
      <c r="VS131" s="77"/>
      <c r="VT131" s="77"/>
      <c r="VU131" s="77"/>
      <c r="VV131" s="77"/>
      <c r="VW131" s="77"/>
      <c r="VX131" s="77"/>
      <c r="VY131" s="77"/>
      <c r="VZ131" s="77"/>
      <c r="WA131" s="77"/>
      <c r="WB131" s="77"/>
      <c r="WC131" s="77"/>
      <c r="WD131" s="77"/>
      <c r="WE131" s="77"/>
      <c r="WF131" s="77"/>
      <c r="WG131" s="77"/>
      <c r="WH131" s="77"/>
      <c r="WI131" s="77"/>
      <c r="WJ131" s="77"/>
      <c r="WK131" s="77"/>
      <c r="WL131" s="77"/>
      <c r="WM131" s="77"/>
      <c r="WN131" s="77"/>
      <c r="WO131" s="77"/>
      <c r="WP131" s="77"/>
      <c r="WQ131" s="77"/>
      <c r="WR131" s="77"/>
      <c r="WS131" s="77"/>
      <c r="WT131" s="77"/>
      <c r="WU131" s="77"/>
      <c r="WV131" s="77"/>
      <c r="WW131" s="77"/>
      <c r="WX131" s="77"/>
      <c r="WY131" s="77"/>
      <c r="WZ131" s="77"/>
      <c r="XA131" s="77"/>
      <c r="XB131" s="77"/>
      <c r="XC131" s="77"/>
      <c r="XD131" s="77"/>
      <c r="XE131" s="77"/>
      <c r="XF131" s="77"/>
      <c r="XG131" s="77"/>
      <c r="XH131" s="77"/>
      <c r="XI131" s="77"/>
      <c r="XJ131" s="77"/>
      <c r="XK131" s="77"/>
      <c r="XL131" s="77"/>
      <c r="XM131" s="77"/>
      <c r="XN131" s="77"/>
      <c r="XO131" s="77"/>
      <c r="XP131" s="77"/>
      <c r="XQ131" s="77"/>
      <c r="XR131" s="77"/>
      <c r="XS131" s="77"/>
      <c r="XT131" s="77"/>
      <c r="XU131" s="77"/>
      <c r="XV131" s="77"/>
      <c r="XW131" s="77"/>
      <c r="XX131" s="77"/>
      <c r="XY131" s="77"/>
      <c r="XZ131" s="77"/>
      <c r="YA131" s="77"/>
      <c r="YB131" s="77"/>
      <c r="YC131" s="77"/>
      <c r="YD131" s="77"/>
      <c r="YE131" s="77"/>
      <c r="YF131" s="77"/>
      <c r="YG131" s="77"/>
      <c r="YH131" s="77"/>
      <c r="YI131" s="77"/>
      <c r="YJ131" s="77"/>
      <c r="YK131" s="77"/>
      <c r="YL131" s="77"/>
      <c r="YM131" s="77"/>
      <c r="YN131" s="77"/>
      <c r="YO131" s="77"/>
      <c r="YP131" s="77"/>
      <c r="YQ131" s="77"/>
      <c r="YR131" s="77"/>
      <c r="YS131" s="77"/>
      <c r="YT131" s="77"/>
      <c r="YU131" s="77"/>
      <c r="YV131" s="77"/>
      <c r="YW131" s="77"/>
      <c r="YX131" s="77"/>
      <c r="YY131" s="77"/>
      <c r="YZ131" s="77"/>
      <c r="ZA131" s="77"/>
      <c r="ZB131" s="77"/>
      <c r="ZC131" s="77"/>
      <c r="ZD131" s="77"/>
      <c r="ZE131" s="77"/>
      <c r="ZF131" s="77"/>
      <c r="ZG131" s="77"/>
      <c r="ZH131" s="77"/>
      <c r="ZI131" s="77"/>
      <c r="ZJ131" s="77"/>
      <c r="ZK131" s="77"/>
      <c r="ZL131" s="77"/>
      <c r="ZM131" s="77"/>
      <c r="ZN131" s="77"/>
      <c r="ZO131" s="77"/>
      <c r="ZP131" s="77"/>
      <c r="ZQ131" s="77"/>
      <c r="ZR131" s="77"/>
      <c r="ZS131" s="77"/>
      <c r="ZT131" s="77"/>
      <c r="ZU131" s="77"/>
      <c r="ZV131" s="77"/>
      <c r="ZW131" s="77"/>
      <c r="ZX131" s="77"/>
      <c r="ZY131" s="77"/>
      <c r="ZZ131" s="77"/>
      <c r="AAA131" s="77"/>
      <c r="AAB131" s="77"/>
      <c r="AAC131" s="77"/>
      <c r="AAD131" s="77"/>
      <c r="AAE131" s="77"/>
      <c r="AAF131" s="77"/>
      <c r="AAG131" s="77"/>
      <c r="AAH131" s="77"/>
      <c r="AAI131" s="77"/>
      <c r="AAJ131" s="77"/>
      <c r="AAK131" s="77"/>
      <c r="AAL131" s="77"/>
      <c r="AAM131" s="77"/>
      <c r="AAN131" s="77"/>
      <c r="AAO131" s="77"/>
      <c r="AAP131" s="77"/>
      <c r="AAQ131" s="77"/>
      <c r="AAR131" s="77"/>
      <c r="AAS131" s="77"/>
      <c r="AAT131" s="77"/>
      <c r="AAU131" s="77"/>
      <c r="AAV131" s="77"/>
      <c r="AAW131" s="77"/>
      <c r="AAX131" s="77"/>
      <c r="AAY131" s="77"/>
      <c r="AAZ131" s="77"/>
      <c r="ABA131" s="77"/>
      <c r="ABB131" s="77"/>
      <c r="ABC131" s="77"/>
      <c r="ABD131" s="77"/>
      <c r="ABE131" s="77"/>
      <c r="ABF131" s="77"/>
      <c r="ABG131" s="77"/>
      <c r="ABH131" s="77"/>
      <c r="ABI131" s="77"/>
      <c r="ABJ131" s="77"/>
      <c r="ABK131" s="77"/>
      <c r="ABL131" s="77"/>
      <c r="ABM131" s="77"/>
      <c r="ABN131" s="77"/>
      <c r="ABO131" s="77"/>
      <c r="ABP131" s="77"/>
      <c r="ABQ131" s="77"/>
      <c r="ABR131" s="77"/>
      <c r="ABS131" s="77"/>
      <c r="ABT131" s="77"/>
      <c r="ABU131" s="77"/>
      <c r="ABV131" s="77"/>
      <c r="ABW131" s="77"/>
      <c r="ABX131" s="77"/>
      <c r="ABY131" s="77"/>
      <c r="ABZ131" s="77"/>
      <c r="ACA131" s="77"/>
      <c r="ACB131" s="77"/>
      <c r="ACC131" s="77"/>
      <c r="ACD131" s="77"/>
      <c r="ACE131" s="77"/>
      <c r="ACF131" s="77"/>
      <c r="ACG131" s="77"/>
      <c r="ACH131" s="77"/>
      <c r="ACI131" s="77"/>
      <c r="ACJ131" s="77"/>
      <c r="ACK131" s="77"/>
      <c r="ACL131" s="77"/>
      <c r="ACM131" s="77"/>
      <c r="ACN131" s="77"/>
      <c r="ACO131" s="77"/>
      <c r="ACP131" s="77"/>
      <c r="ACQ131" s="77"/>
      <c r="ACR131" s="77"/>
      <c r="ACS131" s="77"/>
      <c r="ACT131" s="77"/>
      <c r="ACU131" s="77"/>
      <c r="ACV131" s="77"/>
      <c r="ACW131" s="77"/>
      <c r="ACX131" s="77"/>
      <c r="ACY131" s="77"/>
      <c r="ACZ131" s="77"/>
      <c r="ADA131" s="77"/>
      <c r="ADB131" s="77"/>
      <c r="ADC131" s="77"/>
      <c r="ADD131" s="77"/>
      <c r="ADE131" s="77"/>
      <c r="ADF131" s="77"/>
      <c r="ADG131" s="77"/>
      <c r="ADH131" s="77"/>
      <c r="ADI131" s="77"/>
      <c r="ADJ131" s="77"/>
      <c r="ADK131" s="77"/>
      <c r="ADL131" s="77"/>
      <c r="ADM131" s="77"/>
      <c r="ADN131" s="77"/>
      <c r="ADO131" s="77"/>
      <c r="ADP131" s="77"/>
      <c r="ADQ131" s="77"/>
      <c r="ADR131" s="77"/>
      <c r="ADS131" s="77"/>
      <c r="ADT131" s="77"/>
      <c r="ADU131" s="77"/>
      <c r="ADV131" s="77"/>
      <c r="ADW131" s="77"/>
      <c r="ADX131" s="77"/>
      <c r="ADY131" s="77"/>
      <c r="ADZ131" s="77"/>
      <c r="AEA131" s="77"/>
      <c r="AEB131" s="77"/>
      <c r="AEC131" s="77"/>
      <c r="AED131" s="77"/>
      <c r="AEE131" s="77"/>
      <c r="AEF131" s="77"/>
      <c r="AEG131" s="77"/>
      <c r="AEH131" s="77"/>
      <c r="AEI131" s="77"/>
      <c r="AEJ131" s="77"/>
      <c r="AEK131" s="77"/>
      <c r="AEL131" s="77"/>
      <c r="AEM131" s="77"/>
      <c r="AEN131" s="77"/>
      <c r="AEO131" s="77"/>
      <c r="AEP131" s="77"/>
      <c r="AEQ131" s="77"/>
      <c r="AER131" s="77"/>
      <c r="AES131" s="77"/>
      <c r="AET131" s="77"/>
      <c r="AEU131" s="77"/>
      <c r="AEV131" s="77"/>
      <c r="AEW131" s="77"/>
      <c r="AEX131" s="77"/>
      <c r="AEY131" s="77"/>
      <c r="AEZ131" s="77"/>
      <c r="AFA131" s="77"/>
      <c r="AFB131" s="77"/>
      <c r="AFC131" s="77"/>
      <c r="AFD131" s="77"/>
      <c r="AFE131" s="77"/>
      <c r="AFF131" s="77"/>
      <c r="AFG131" s="77"/>
      <c r="AFH131" s="77"/>
      <c r="AFI131" s="77"/>
      <c r="AFJ131" s="77"/>
      <c r="AFK131" s="77"/>
      <c r="AFL131" s="77"/>
      <c r="AFM131" s="77"/>
      <c r="AFN131" s="77"/>
      <c r="AFO131" s="77"/>
      <c r="AFP131" s="77"/>
      <c r="AFQ131" s="77"/>
      <c r="AFR131" s="77"/>
      <c r="AFS131" s="77"/>
      <c r="AFT131" s="77"/>
      <c r="AFU131" s="77"/>
      <c r="AFV131" s="77"/>
      <c r="AFW131" s="77"/>
      <c r="AFX131" s="77"/>
      <c r="AFY131" s="77"/>
      <c r="AFZ131" s="77"/>
      <c r="AGA131" s="77"/>
      <c r="AGB131" s="77"/>
      <c r="AGC131" s="77"/>
      <c r="AGD131" s="77"/>
      <c r="AGE131" s="77"/>
      <c r="AGF131" s="77"/>
      <c r="AGG131" s="77"/>
      <c r="AGH131" s="77"/>
      <c r="AGI131" s="77"/>
      <c r="AGJ131" s="77"/>
      <c r="AGK131" s="77"/>
      <c r="AGL131" s="77"/>
      <c r="AGM131" s="77"/>
      <c r="AGN131" s="77"/>
      <c r="AGO131" s="77"/>
      <c r="AGP131" s="77"/>
      <c r="AGQ131" s="77"/>
      <c r="AGR131" s="77"/>
      <c r="AGS131" s="77"/>
      <c r="AGT131" s="77"/>
      <c r="AGU131" s="77"/>
      <c r="AGV131" s="77"/>
      <c r="AGW131" s="77"/>
      <c r="AGX131" s="77"/>
      <c r="AGY131" s="77"/>
      <c r="AGZ131" s="77"/>
      <c r="AHA131" s="77"/>
      <c r="AHB131" s="77"/>
      <c r="AHC131" s="77"/>
      <c r="AHD131" s="77"/>
      <c r="AHE131" s="77"/>
      <c r="AHF131" s="77"/>
      <c r="AHG131" s="77"/>
      <c r="AHH131" s="77"/>
      <c r="AHI131" s="77"/>
      <c r="AHJ131" s="77"/>
      <c r="AHK131" s="77"/>
      <c r="AHL131" s="77"/>
      <c r="AHM131" s="77"/>
      <c r="AHN131" s="77"/>
      <c r="AHO131" s="77"/>
      <c r="AHP131" s="77"/>
      <c r="AHQ131" s="77"/>
      <c r="AHR131" s="77"/>
      <c r="AHS131" s="77"/>
      <c r="AHT131" s="77"/>
      <c r="AHU131" s="77"/>
      <c r="AHV131" s="77"/>
      <c r="AHW131" s="77"/>
      <c r="AHX131" s="77"/>
      <c r="AHY131" s="77"/>
      <c r="AHZ131" s="77"/>
      <c r="AIA131" s="77"/>
      <c r="AIB131" s="77"/>
      <c r="AIC131" s="77"/>
      <c r="AID131" s="77"/>
      <c r="AIE131" s="77"/>
      <c r="AIF131" s="77"/>
      <c r="AIG131" s="77"/>
      <c r="AIH131" s="77"/>
      <c r="AII131" s="77"/>
      <c r="AIJ131" s="77"/>
      <c r="AIK131" s="77"/>
      <c r="AIL131" s="77"/>
      <c r="AIM131" s="77"/>
      <c r="AIN131" s="77"/>
      <c r="AIO131" s="77"/>
      <c r="AIP131" s="77"/>
      <c r="AIQ131" s="77"/>
      <c r="AIR131" s="77"/>
      <c r="AIS131" s="77"/>
      <c r="AIT131" s="77"/>
      <c r="AIU131" s="77"/>
      <c r="AIV131" s="77"/>
      <c r="AIW131" s="77"/>
      <c r="AIX131" s="77"/>
      <c r="AIY131" s="77"/>
      <c r="AIZ131" s="77"/>
      <c r="AJA131" s="77"/>
      <c r="AJB131" s="77"/>
      <c r="AJC131" s="77"/>
      <c r="AJD131" s="77"/>
      <c r="AJE131" s="77"/>
      <c r="AJF131" s="77"/>
      <c r="AJG131" s="77"/>
      <c r="AJH131" s="77"/>
      <c r="AJI131" s="77"/>
      <c r="AJJ131" s="77"/>
      <c r="AJK131" s="77"/>
      <c r="AJL131" s="77"/>
      <c r="AJM131" s="77"/>
      <c r="AJN131" s="77"/>
      <c r="AJO131" s="77"/>
      <c r="AJP131" s="77"/>
      <c r="AJQ131" s="77"/>
      <c r="AJR131" s="77"/>
      <c r="AJS131" s="77"/>
      <c r="AJT131" s="77"/>
      <c r="AJU131" s="77"/>
      <c r="AJV131" s="77"/>
      <c r="AJW131" s="77"/>
      <c r="AJX131" s="77"/>
      <c r="AJY131" s="77"/>
      <c r="AJZ131" s="77"/>
      <c r="AKA131" s="77"/>
      <c r="AKB131" s="77"/>
      <c r="AKC131" s="77"/>
      <c r="AKD131" s="77"/>
      <c r="AKE131" s="77"/>
      <c r="AKF131" s="77"/>
      <c r="AKG131" s="77"/>
      <c r="AKH131" s="77"/>
      <c r="AKI131" s="77"/>
      <c r="AKJ131" s="77"/>
      <c r="AKK131" s="77"/>
      <c r="AKL131" s="77"/>
      <c r="AKM131" s="77"/>
      <c r="AKN131" s="77"/>
      <c r="AKO131" s="77"/>
      <c r="AKP131" s="77"/>
      <c r="AKQ131" s="77"/>
      <c r="AKR131" s="77"/>
      <c r="AKS131" s="77"/>
      <c r="AKT131" s="77"/>
      <c r="AKU131" s="77"/>
      <c r="AKV131" s="77"/>
      <c r="AKW131" s="77"/>
      <c r="AKX131" s="77"/>
      <c r="AKY131" s="77"/>
      <c r="AKZ131" s="77"/>
      <c r="ALA131" s="77"/>
      <c r="ALB131" s="77"/>
      <c r="ALC131" s="77"/>
      <c r="ALD131" s="77"/>
      <c r="ALE131" s="77"/>
      <c r="ALF131" s="77"/>
      <c r="ALG131" s="77"/>
      <c r="ALH131" s="77"/>
      <c r="ALI131" s="77"/>
      <c r="ALJ131" s="77"/>
      <c r="ALK131" s="77"/>
      <c r="ALL131" s="77"/>
      <c r="ALM131" s="77"/>
      <c r="ALN131" s="77"/>
      <c r="ALO131" s="77"/>
      <c r="ALP131" s="77"/>
      <c r="ALQ131" s="77"/>
      <c r="ALR131" s="77"/>
      <c r="ALS131" s="77"/>
      <c r="ALT131" s="77"/>
      <c r="ALU131" s="77"/>
      <c r="ALV131" s="77"/>
      <c r="ALW131" s="77"/>
      <c r="ALX131" s="77"/>
      <c r="ALY131" s="77"/>
      <c r="ALZ131" s="77"/>
      <c r="AMA131" s="77"/>
      <c r="AMB131" s="77"/>
      <c r="AMC131" s="77"/>
      <c r="AMD131" s="77"/>
      <c r="AME131" s="77"/>
      <c r="AMF131" s="77"/>
      <c r="AMG131" s="77"/>
      <c r="AMH131" s="77"/>
      <c r="AMI131" s="77"/>
      <c r="AMJ131" s="77"/>
      <c r="AMK131" s="77"/>
      <c r="AML131" s="77"/>
      <c r="AMM131" s="77"/>
      <c r="AMN131" s="77"/>
      <c r="AMO131" s="77"/>
      <c r="AMP131" s="77"/>
      <c r="AMQ131" s="77"/>
      <c r="AMR131" s="77"/>
      <c r="AMS131" s="77"/>
      <c r="AMT131" s="77"/>
      <c r="AMU131" s="77"/>
      <c r="AMV131" s="77"/>
      <c r="AMW131" s="77"/>
      <c r="AMX131" s="77"/>
      <c r="AMY131" s="77"/>
      <c r="AMZ131" s="77"/>
      <c r="ANA131" s="77"/>
      <c r="ANB131" s="77"/>
      <c r="ANC131" s="77"/>
      <c r="AND131" s="77"/>
      <c r="ANE131" s="77"/>
      <c r="ANF131" s="77"/>
      <c r="ANG131" s="77"/>
      <c r="ANH131" s="77"/>
      <c r="ANI131" s="77"/>
      <c r="ANJ131" s="77"/>
      <c r="ANK131" s="77"/>
      <c r="ANL131" s="77"/>
      <c r="ANM131" s="77"/>
      <c r="ANN131" s="77"/>
      <c r="ANO131" s="77"/>
      <c r="ANP131" s="77"/>
      <c r="ANQ131" s="77"/>
      <c r="ANR131" s="77"/>
      <c r="ANS131" s="77"/>
      <c r="ANT131" s="77"/>
      <c r="ANU131" s="77"/>
      <c r="ANV131" s="77"/>
      <c r="ANW131" s="77"/>
      <c r="ANX131" s="77"/>
      <c r="ANY131" s="77"/>
      <c r="ANZ131" s="77"/>
      <c r="AOA131" s="77"/>
      <c r="AOB131" s="77"/>
      <c r="AOC131" s="77"/>
      <c r="AOD131" s="77"/>
      <c r="AOE131" s="77"/>
      <c r="AOF131" s="77"/>
      <c r="AOG131" s="77"/>
      <c r="AOH131" s="77"/>
      <c r="AOI131" s="77"/>
      <c r="AOJ131" s="77"/>
      <c r="AOK131" s="77"/>
      <c r="AOL131" s="77"/>
      <c r="AOM131" s="77"/>
      <c r="AON131" s="77"/>
      <c r="AOO131" s="77"/>
      <c r="AOP131" s="77"/>
      <c r="AOQ131" s="77"/>
      <c r="AOR131" s="77"/>
      <c r="AOS131" s="77"/>
      <c r="AOT131" s="77"/>
      <c r="AOU131" s="77"/>
      <c r="AOV131" s="77"/>
      <c r="AOW131" s="77"/>
      <c r="AOX131" s="77"/>
      <c r="AOY131" s="77"/>
      <c r="AOZ131" s="77"/>
      <c r="APA131" s="77"/>
      <c r="APB131" s="77"/>
      <c r="APC131" s="77"/>
      <c r="APD131" s="77"/>
      <c r="APE131" s="77"/>
      <c r="APF131" s="77"/>
      <c r="APG131" s="77"/>
      <c r="APH131" s="77"/>
      <c r="API131" s="77"/>
      <c r="APJ131" s="77"/>
      <c r="APK131" s="77"/>
      <c r="APL131" s="77"/>
      <c r="APM131" s="77"/>
      <c r="APN131" s="77"/>
      <c r="APO131" s="77"/>
      <c r="APP131" s="77"/>
      <c r="APQ131" s="77"/>
      <c r="APR131" s="77"/>
      <c r="APS131" s="77"/>
      <c r="APT131" s="77"/>
      <c r="APU131" s="77"/>
      <c r="APV131" s="77"/>
      <c r="APW131" s="77"/>
      <c r="APX131" s="77"/>
      <c r="APY131" s="77"/>
      <c r="APZ131" s="77"/>
      <c r="AQA131" s="77"/>
      <c r="AQB131" s="77"/>
      <c r="AQC131" s="77"/>
      <c r="AQD131" s="77"/>
      <c r="AQE131" s="77"/>
      <c r="AQF131" s="77"/>
      <c r="AQG131" s="77"/>
      <c r="AQH131" s="77"/>
      <c r="AQI131" s="77"/>
      <c r="AQJ131" s="77"/>
      <c r="AQK131" s="77"/>
      <c r="AQL131" s="77"/>
      <c r="AQM131" s="77"/>
      <c r="AQN131" s="77"/>
      <c r="AQO131" s="77"/>
      <c r="AQP131" s="77"/>
      <c r="AQQ131" s="77"/>
      <c r="AQR131" s="77"/>
      <c r="AQS131" s="77"/>
      <c r="AQT131" s="77"/>
      <c r="AQU131" s="77"/>
      <c r="AQV131" s="77"/>
      <c r="AQW131" s="77"/>
      <c r="AQX131" s="77"/>
      <c r="AQY131" s="77"/>
      <c r="AQZ131" s="77"/>
      <c r="ARA131" s="77"/>
      <c r="ARB131" s="77"/>
      <c r="ARC131" s="77"/>
      <c r="ARD131" s="77"/>
      <c r="ARE131" s="77"/>
      <c r="ARF131" s="77"/>
      <c r="ARG131" s="77"/>
      <c r="ARH131" s="77"/>
      <c r="ARI131" s="77"/>
      <c r="ARJ131" s="77"/>
      <c r="ARK131" s="77"/>
      <c r="ARL131" s="77"/>
      <c r="ARM131" s="77"/>
      <c r="ARN131" s="77"/>
      <c r="ARO131" s="77"/>
      <c r="ARP131" s="77"/>
      <c r="ARQ131" s="77"/>
      <c r="ARR131" s="77"/>
      <c r="ARS131" s="77"/>
      <c r="ART131" s="77"/>
      <c r="ARU131" s="77"/>
      <c r="ARV131" s="77"/>
      <c r="ARW131" s="77"/>
      <c r="ARX131" s="77"/>
      <c r="ARY131" s="77"/>
      <c r="ARZ131" s="77"/>
      <c r="ASA131" s="77"/>
      <c r="ASB131" s="77"/>
      <c r="ASC131" s="77"/>
      <c r="ASD131" s="77"/>
      <c r="ASE131" s="77"/>
      <c r="ASF131" s="77"/>
      <c r="ASG131" s="77"/>
      <c r="ASH131" s="77"/>
      <c r="ASI131" s="77"/>
      <c r="ASJ131" s="77"/>
      <c r="ASK131" s="77"/>
      <c r="ASL131" s="77"/>
      <c r="ASM131" s="77"/>
      <c r="ASN131" s="77"/>
      <c r="ASO131" s="77"/>
      <c r="ASP131" s="77"/>
      <c r="ASQ131" s="77"/>
      <c r="ASR131" s="77"/>
      <c r="ASS131" s="77"/>
      <c r="AST131" s="77"/>
      <c r="ASU131" s="77"/>
      <c r="ASV131" s="77"/>
      <c r="ASW131" s="77"/>
      <c r="ASX131" s="77"/>
      <c r="ASY131" s="77"/>
      <c r="ASZ131" s="77"/>
      <c r="ATA131" s="77"/>
      <c r="ATB131" s="77"/>
      <c r="ATC131" s="77"/>
      <c r="ATD131" s="77"/>
      <c r="ATE131" s="77"/>
      <c r="ATF131" s="77"/>
      <c r="ATG131" s="77"/>
      <c r="ATH131" s="77"/>
      <c r="ATI131" s="77"/>
      <c r="ATJ131" s="77"/>
      <c r="ATK131" s="77"/>
      <c r="ATL131" s="77"/>
      <c r="ATM131" s="77"/>
      <c r="ATN131" s="77"/>
      <c r="ATO131" s="77"/>
      <c r="ATP131" s="77"/>
      <c r="ATQ131" s="77"/>
      <c r="ATR131" s="77"/>
      <c r="ATS131" s="77"/>
      <c r="ATT131" s="77"/>
      <c r="ATU131" s="77"/>
      <c r="ATV131" s="77"/>
      <c r="ATW131" s="77"/>
      <c r="ATX131" s="77"/>
      <c r="ATY131" s="77"/>
      <c r="ATZ131" s="77"/>
      <c r="AUA131" s="77"/>
      <c r="AUB131" s="77"/>
      <c r="AUC131" s="77"/>
      <c r="AUD131" s="77"/>
      <c r="AUE131" s="77"/>
      <c r="AUF131" s="77"/>
      <c r="AUG131" s="77"/>
      <c r="AUH131" s="77"/>
      <c r="AUI131" s="77"/>
      <c r="AUJ131" s="77"/>
      <c r="AUK131" s="77"/>
      <c r="AUL131" s="77"/>
      <c r="AUM131" s="77"/>
      <c r="AUN131" s="77"/>
      <c r="AUO131" s="77"/>
      <c r="AUP131" s="77"/>
      <c r="AUQ131" s="77"/>
      <c r="AUR131" s="77"/>
      <c r="AUS131" s="77"/>
      <c r="AUT131" s="77"/>
      <c r="AUU131" s="77"/>
      <c r="AUV131" s="77"/>
      <c r="AUW131" s="77"/>
      <c r="AUX131" s="77"/>
      <c r="AUY131" s="77"/>
      <c r="AUZ131" s="77"/>
      <c r="AVA131" s="77"/>
      <c r="AVB131" s="77"/>
      <c r="AVC131" s="77"/>
      <c r="AVD131" s="77"/>
      <c r="AVE131" s="77"/>
      <c r="AVF131" s="77"/>
      <c r="AVG131" s="77"/>
      <c r="AVH131" s="77"/>
      <c r="AVI131" s="77"/>
      <c r="AVJ131" s="77"/>
      <c r="AVK131" s="77"/>
      <c r="AVL131" s="77"/>
      <c r="AVM131" s="77"/>
      <c r="AVN131" s="77"/>
      <c r="AVO131" s="77"/>
      <c r="AVP131" s="77"/>
      <c r="AVQ131" s="77"/>
      <c r="AVR131" s="77"/>
      <c r="AVS131" s="77"/>
      <c r="AVT131" s="77"/>
      <c r="AVU131" s="77"/>
      <c r="AVV131" s="77"/>
      <c r="AVW131" s="77"/>
      <c r="AVX131" s="77"/>
      <c r="AVY131" s="77"/>
      <c r="AVZ131" s="77"/>
      <c r="AWA131" s="77"/>
      <c r="AWB131" s="77"/>
      <c r="AWC131" s="77"/>
      <c r="AWD131" s="77"/>
      <c r="AWE131" s="77"/>
      <c r="AWF131" s="77"/>
      <c r="AWG131" s="77"/>
      <c r="AWH131" s="77"/>
      <c r="AWI131" s="77"/>
      <c r="AWJ131" s="77"/>
      <c r="AWK131" s="77"/>
      <c r="AWL131" s="77"/>
      <c r="AWM131" s="77"/>
      <c r="AWN131" s="77"/>
      <c r="AWO131" s="77"/>
      <c r="AWP131" s="77"/>
      <c r="AWQ131" s="77"/>
      <c r="AWR131" s="77"/>
      <c r="AWS131" s="77"/>
      <c r="AWT131" s="77"/>
      <c r="AWU131" s="77"/>
      <c r="AWV131" s="77"/>
      <c r="AWW131" s="77"/>
      <c r="AWX131" s="77"/>
      <c r="AWY131" s="77"/>
      <c r="AWZ131" s="77"/>
      <c r="AXA131" s="77"/>
      <c r="AXB131" s="77"/>
      <c r="AXC131" s="77"/>
      <c r="AXD131" s="77"/>
      <c r="AXE131" s="77"/>
      <c r="AXF131" s="77"/>
      <c r="AXG131" s="77"/>
      <c r="AXH131" s="77"/>
      <c r="AXI131" s="77"/>
      <c r="AXJ131" s="77"/>
      <c r="AXK131" s="77"/>
      <c r="AXL131" s="77"/>
      <c r="AXM131" s="77"/>
      <c r="AXN131" s="77"/>
      <c r="AXO131" s="77"/>
      <c r="AXP131" s="77"/>
      <c r="AXQ131" s="77"/>
      <c r="AXR131" s="77"/>
      <c r="AXS131" s="77"/>
      <c r="AXT131" s="77"/>
      <c r="AXU131" s="77"/>
      <c r="AXV131" s="77"/>
      <c r="AXW131" s="77"/>
      <c r="AXX131" s="77"/>
      <c r="AXY131" s="77"/>
      <c r="AXZ131" s="77"/>
      <c r="AYA131" s="77"/>
      <c r="AYB131" s="77"/>
      <c r="AYC131" s="77"/>
      <c r="AYD131" s="77"/>
      <c r="AYE131" s="77"/>
      <c r="AYF131" s="77"/>
      <c r="AYG131" s="77"/>
      <c r="AYH131" s="77"/>
      <c r="AYI131" s="77"/>
      <c r="AYJ131" s="77"/>
      <c r="AYK131" s="77"/>
      <c r="AYL131" s="77"/>
      <c r="AYM131" s="77"/>
      <c r="AYN131" s="77"/>
      <c r="AYO131" s="77"/>
      <c r="AYP131" s="77"/>
      <c r="AYQ131" s="77"/>
      <c r="AYR131" s="77"/>
      <c r="AYS131" s="77"/>
      <c r="AYT131" s="77"/>
      <c r="AYU131" s="77"/>
      <c r="AYV131" s="77"/>
      <c r="AYW131" s="77"/>
      <c r="AYX131" s="77"/>
      <c r="AYY131" s="77"/>
      <c r="AYZ131" s="77"/>
      <c r="AZA131" s="77"/>
      <c r="AZB131" s="77"/>
      <c r="AZC131" s="77"/>
      <c r="AZD131" s="77"/>
      <c r="AZE131" s="77"/>
      <c r="AZF131" s="77"/>
      <c r="AZG131" s="77"/>
      <c r="AZH131" s="77"/>
      <c r="AZI131" s="77"/>
      <c r="AZJ131" s="77"/>
      <c r="AZK131" s="77"/>
      <c r="AZL131" s="77"/>
      <c r="AZM131" s="77"/>
      <c r="AZN131" s="77"/>
      <c r="AZO131" s="77"/>
      <c r="AZP131" s="77"/>
      <c r="AZQ131" s="77"/>
      <c r="AZR131" s="77"/>
      <c r="AZS131" s="77"/>
      <c r="AZT131" s="77"/>
      <c r="AZU131" s="77"/>
      <c r="AZV131" s="77"/>
      <c r="AZW131" s="77"/>
      <c r="AZX131" s="77"/>
      <c r="AZY131" s="77"/>
      <c r="AZZ131" s="77"/>
      <c r="BAA131" s="77"/>
      <c r="BAB131" s="77"/>
      <c r="BAC131" s="77"/>
      <c r="BAD131" s="77"/>
      <c r="BAE131" s="77"/>
      <c r="BAF131" s="77"/>
      <c r="BAG131" s="77"/>
      <c r="BAH131" s="77"/>
      <c r="BAI131" s="77"/>
      <c r="BAJ131" s="77"/>
      <c r="BAK131" s="77"/>
      <c r="BAL131" s="77"/>
      <c r="BAM131" s="77"/>
      <c r="BAN131" s="77"/>
      <c r="BAO131" s="77"/>
      <c r="BAP131" s="77"/>
      <c r="BAQ131" s="77"/>
      <c r="BAR131" s="77"/>
      <c r="BAS131" s="77"/>
      <c r="BAT131" s="77"/>
      <c r="BAU131" s="77"/>
      <c r="BAV131" s="77"/>
      <c r="BAW131" s="77"/>
      <c r="BAX131" s="77"/>
      <c r="BAY131" s="77"/>
      <c r="BAZ131" s="77"/>
      <c r="BBA131" s="77"/>
      <c r="BBB131" s="77"/>
      <c r="BBC131" s="77"/>
      <c r="BBD131" s="77"/>
      <c r="BBE131" s="77"/>
      <c r="BBF131" s="77"/>
      <c r="BBG131" s="77"/>
      <c r="BBH131" s="77"/>
      <c r="BBI131" s="77"/>
      <c r="BBJ131" s="77"/>
      <c r="BBK131" s="77"/>
      <c r="BBL131" s="77"/>
      <c r="BBM131" s="77"/>
      <c r="BBN131" s="77"/>
      <c r="BBO131" s="77"/>
      <c r="BBP131" s="77"/>
      <c r="BBQ131" s="77"/>
      <c r="BBR131" s="77"/>
      <c r="BBS131" s="77"/>
      <c r="BBT131" s="77"/>
      <c r="BBU131" s="77"/>
      <c r="BBV131" s="77"/>
      <c r="BBW131" s="77"/>
      <c r="BBX131" s="77"/>
      <c r="BBY131" s="77"/>
      <c r="BBZ131" s="77"/>
      <c r="BCA131" s="77"/>
      <c r="BCB131" s="77"/>
      <c r="BCC131" s="77"/>
      <c r="BCD131" s="77"/>
      <c r="BCE131" s="77"/>
      <c r="BCF131" s="77"/>
      <c r="BCG131" s="77"/>
      <c r="BCH131" s="77"/>
      <c r="BCI131" s="77"/>
      <c r="BCJ131" s="77"/>
      <c r="BCK131" s="77"/>
      <c r="BCL131" s="77"/>
      <c r="BCM131" s="77"/>
      <c r="BCN131" s="77"/>
      <c r="BCO131" s="77"/>
      <c r="BCP131" s="77"/>
      <c r="BCQ131" s="77"/>
      <c r="BCR131" s="77"/>
      <c r="BCS131" s="77"/>
      <c r="BCT131" s="77"/>
      <c r="BCU131" s="77"/>
      <c r="BCV131" s="77"/>
      <c r="BCW131" s="77"/>
      <c r="BCX131" s="77"/>
      <c r="BCY131" s="77"/>
      <c r="BCZ131" s="77"/>
      <c r="BDA131" s="77"/>
      <c r="BDB131" s="77"/>
      <c r="BDC131" s="77"/>
      <c r="BDD131" s="77"/>
      <c r="BDE131" s="77"/>
      <c r="BDF131" s="77"/>
      <c r="BDG131" s="77"/>
      <c r="BDH131" s="77"/>
      <c r="BDI131" s="77"/>
      <c r="BDJ131" s="77"/>
      <c r="BDK131" s="77"/>
      <c r="BDL131" s="77"/>
      <c r="BDM131" s="77"/>
      <c r="BDN131" s="77"/>
      <c r="BDO131" s="77"/>
      <c r="BDP131" s="77"/>
      <c r="BDQ131" s="77"/>
      <c r="BDR131" s="77"/>
      <c r="BDS131" s="77"/>
      <c r="BDT131" s="77"/>
      <c r="BDU131" s="77"/>
      <c r="BDV131" s="77"/>
      <c r="BDW131" s="77"/>
      <c r="BDX131" s="77"/>
      <c r="BDY131" s="77"/>
      <c r="BDZ131" s="77"/>
      <c r="BEA131" s="77"/>
      <c r="BEB131" s="77"/>
      <c r="BEC131" s="77"/>
      <c r="BED131" s="77"/>
      <c r="BEE131" s="77"/>
      <c r="BEF131" s="77"/>
      <c r="BEG131" s="77"/>
      <c r="BEH131" s="77"/>
      <c r="BEI131" s="77"/>
      <c r="BEJ131" s="77"/>
      <c r="BEK131" s="77"/>
      <c r="BEL131" s="77"/>
      <c r="BEM131" s="77"/>
      <c r="BEN131" s="77"/>
      <c r="BEO131" s="77"/>
      <c r="BEP131" s="77"/>
      <c r="BEQ131" s="77"/>
      <c r="BER131" s="77"/>
      <c r="BES131" s="77"/>
      <c r="BET131" s="77"/>
      <c r="BEU131" s="77"/>
      <c r="BEV131" s="77"/>
      <c r="BEW131" s="77"/>
      <c r="BEX131" s="77"/>
      <c r="BEY131" s="77"/>
      <c r="BEZ131" s="77"/>
      <c r="BFA131" s="77"/>
      <c r="BFB131" s="77"/>
      <c r="BFC131" s="77"/>
      <c r="BFD131" s="77"/>
      <c r="BFE131" s="77"/>
      <c r="BFF131" s="77"/>
      <c r="BFG131" s="77"/>
      <c r="BFH131" s="77"/>
      <c r="BFI131" s="77"/>
      <c r="BFJ131" s="77"/>
      <c r="BFK131" s="77"/>
      <c r="BFL131" s="77"/>
      <c r="BFM131" s="77"/>
      <c r="BFN131" s="77"/>
      <c r="BFO131" s="77"/>
      <c r="BFP131" s="77"/>
      <c r="BFQ131" s="77"/>
      <c r="BFR131" s="77"/>
      <c r="BFS131" s="77"/>
      <c r="BFT131" s="77"/>
      <c r="BFU131" s="77"/>
      <c r="BFV131" s="77"/>
      <c r="BFW131" s="77"/>
      <c r="BFX131" s="77"/>
      <c r="BFY131" s="77"/>
      <c r="BFZ131" s="77"/>
      <c r="BGA131" s="77"/>
      <c r="BGB131" s="77"/>
      <c r="BGC131" s="77"/>
      <c r="BGD131" s="77"/>
      <c r="BGE131" s="77"/>
      <c r="BGF131" s="77"/>
      <c r="BGG131" s="77"/>
      <c r="BGH131" s="77"/>
      <c r="BGI131" s="77"/>
      <c r="BGJ131" s="77"/>
      <c r="BGK131" s="77"/>
      <c r="BGL131" s="77"/>
      <c r="BGM131" s="77"/>
      <c r="BGN131" s="77"/>
      <c r="BGO131" s="77"/>
      <c r="BGP131" s="77"/>
      <c r="BGQ131" s="77"/>
      <c r="BGR131" s="77"/>
      <c r="BGS131" s="77"/>
      <c r="BGT131" s="77"/>
      <c r="BGU131" s="77"/>
      <c r="BGV131" s="77"/>
      <c r="BGW131" s="77"/>
      <c r="BGX131" s="77"/>
      <c r="BGY131" s="77"/>
      <c r="BGZ131" s="77"/>
      <c r="BHA131" s="77"/>
      <c r="BHB131" s="77"/>
      <c r="BHC131" s="77"/>
      <c r="BHD131" s="77"/>
      <c r="BHE131" s="77"/>
      <c r="BHF131" s="77"/>
      <c r="BHG131" s="77"/>
      <c r="BHH131" s="77"/>
      <c r="BHI131" s="77"/>
      <c r="BHJ131" s="77"/>
      <c r="BHK131" s="77"/>
      <c r="BHL131" s="77"/>
      <c r="BHM131" s="77"/>
      <c r="BHN131" s="77"/>
      <c r="BHO131" s="77"/>
      <c r="BHP131" s="77"/>
      <c r="BHQ131" s="77"/>
      <c r="BHR131" s="77"/>
      <c r="BHS131" s="77"/>
      <c r="BHT131" s="77"/>
      <c r="BHU131" s="77"/>
      <c r="BHV131" s="77"/>
      <c r="BHW131" s="77"/>
      <c r="BHX131" s="77"/>
      <c r="BHY131" s="77"/>
      <c r="BHZ131" s="77"/>
      <c r="BIA131" s="77"/>
      <c r="BIB131" s="77"/>
      <c r="BIC131" s="77"/>
      <c r="BID131" s="77"/>
      <c r="BIE131" s="77"/>
      <c r="BIF131" s="77"/>
      <c r="BIG131" s="77"/>
      <c r="BIH131" s="77"/>
      <c r="BII131" s="77"/>
      <c r="BIJ131" s="77"/>
      <c r="BIK131" s="77"/>
      <c r="BIL131" s="77"/>
      <c r="BIM131" s="77"/>
      <c r="BIN131" s="77"/>
      <c r="BIO131" s="77"/>
      <c r="BIP131" s="77"/>
      <c r="BIQ131" s="77"/>
      <c r="BIR131" s="77"/>
      <c r="BIS131" s="77"/>
      <c r="BIT131" s="77"/>
      <c r="BIU131" s="77"/>
      <c r="BIV131" s="77"/>
      <c r="BIW131" s="77"/>
      <c r="BIX131" s="77"/>
      <c r="BIY131" s="77"/>
      <c r="BIZ131" s="77"/>
      <c r="BJA131" s="77"/>
      <c r="BJB131" s="77"/>
      <c r="BJC131" s="77"/>
      <c r="BJD131" s="77"/>
      <c r="BJE131" s="77"/>
      <c r="BJF131" s="77"/>
      <c r="BJG131" s="77"/>
      <c r="BJH131" s="77"/>
      <c r="BJI131" s="77"/>
      <c r="BJJ131" s="77"/>
      <c r="BJK131" s="77"/>
      <c r="BJL131" s="77"/>
      <c r="BJM131" s="77"/>
      <c r="BJN131" s="77"/>
      <c r="BJO131" s="77"/>
      <c r="BJP131" s="77"/>
      <c r="BJQ131" s="77"/>
      <c r="BJR131" s="77"/>
      <c r="BJS131" s="77"/>
      <c r="BJT131" s="77"/>
      <c r="BJU131" s="77"/>
      <c r="BJV131" s="77"/>
      <c r="BJW131" s="77"/>
      <c r="BJX131" s="77"/>
      <c r="BJY131" s="77"/>
      <c r="BJZ131" s="77"/>
      <c r="BKA131" s="77"/>
      <c r="BKB131" s="77"/>
      <c r="BKC131" s="77"/>
      <c r="BKD131" s="77"/>
      <c r="BKE131" s="77"/>
      <c r="BKF131" s="77"/>
      <c r="BKG131" s="77"/>
      <c r="BKH131" s="77"/>
      <c r="BKI131" s="77"/>
      <c r="BKJ131" s="77"/>
      <c r="BKK131" s="77"/>
      <c r="BKL131" s="77"/>
      <c r="BKM131" s="77"/>
      <c r="BKN131" s="77"/>
      <c r="BKO131" s="77"/>
      <c r="BKP131" s="77"/>
      <c r="BKQ131" s="77"/>
      <c r="BKR131" s="77"/>
      <c r="BKS131" s="77"/>
      <c r="BKT131" s="77"/>
      <c r="BKU131" s="77"/>
      <c r="BKV131" s="77"/>
      <c r="BKW131" s="77"/>
      <c r="BKX131" s="77"/>
      <c r="BKY131" s="77"/>
      <c r="BKZ131" s="77"/>
      <c r="BLA131" s="77"/>
      <c r="BLB131" s="77"/>
      <c r="BLC131" s="77"/>
      <c r="BLD131" s="77"/>
      <c r="BLE131" s="77"/>
      <c r="BLF131" s="77"/>
      <c r="BLG131" s="77"/>
      <c r="BLH131" s="77"/>
      <c r="BLI131" s="77"/>
      <c r="BLJ131" s="77"/>
      <c r="BLK131" s="77"/>
      <c r="BLL131" s="77"/>
      <c r="BLM131" s="77"/>
      <c r="BLN131" s="77"/>
      <c r="BLO131" s="77"/>
      <c r="BLP131" s="77"/>
      <c r="BLQ131" s="77"/>
      <c r="BLR131" s="77"/>
      <c r="BLS131" s="77"/>
      <c r="BLT131" s="77"/>
      <c r="BLU131" s="77"/>
      <c r="BLV131" s="77"/>
      <c r="BLW131" s="77"/>
      <c r="BLX131" s="77"/>
      <c r="BLY131" s="77"/>
      <c r="BLZ131" s="77"/>
      <c r="BMA131" s="77"/>
      <c r="BMB131" s="77"/>
      <c r="BMC131" s="77"/>
      <c r="BMD131" s="77"/>
      <c r="BME131" s="77"/>
      <c r="BMF131" s="77"/>
      <c r="BMG131" s="77"/>
      <c r="BMH131" s="77"/>
      <c r="BMI131" s="77"/>
      <c r="BMJ131" s="77"/>
      <c r="BMK131" s="77"/>
      <c r="BML131" s="77"/>
      <c r="BMM131" s="77"/>
      <c r="BMN131" s="77"/>
      <c r="BMO131" s="77"/>
      <c r="BMP131" s="77"/>
      <c r="BMQ131" s="77"/>
      <c r="BMR131" s="77"/>
      <c r="BMS131" s="77"/>
      <c r="BMT131" s="77"/>
      <c r="BMU131" s="77"/>
      <c r="BMV131" s="77"/>
      <c r="BMW131" s="77"/>
      <c r="BMX131" s="77"/>
      <c r="BMY131" s="77"/>
      <c r="BMZ131" s="77"/>
      <c r="BNA131" s="77"/>
      <c r="BNB131" s="77"/>
      <c r="BNC131" s="77"/>
      <c r="BND131" s="77"/>
      <c r="BNE131" s="77"/>
      <c r="BNF131" s="77"/>
      <c r="BNG131" s="77"/>
      <c r="BNH131" s="77"/>
      <c r="BNI131" s="77"/>
      <c r="BNJ131" s="77"/>
      <c r="BNK131" s="77"/>
      <c r="BNL131" s="77"/>
      <c r="BNM131" s="77"/>
      <c r="BNN131" s="77"/>
      <c r="BNO131" s="77"/>
      <c r="BNP131" s="77"/>
      <c r="BNQ131" s="77"/>
      <c r="BNR131" s="77"/>
      <c r="BNS131" s="77"/>
      <c r="BNT131" s="77"/>
      <c r="BNU131" s="77"/>
      <c r="BNV131" s="77"/>
      <c r="BNW131" s="77"/>
      <c r="BNX131" s="77"/>
      <c r="BNY131" s="77"/>
      <c r="BNZ131" s="77"/>
      <c r="BOA131" s="77"/>
      <c r="BOB131" s="77"/>
      <c r="BOC131" s="77"/>
      <c r="BOD131" s="77"/>
      <c r="BOE131" s="77"/>
      <c r="BOF131" s="77"/>
      <c r="BOG131" s="77"/>
      <c r="BOH131" s="77"/>
      <c r="BOI131" s="77"/>
      <c r="BOJ131" s="77"/>
      <c r="BOK131" s="77"/>
      <c r="BOL131" s="77"/>
      <c r="BOM131" s="77"/>
      <c r="BON131" s="77"/>
      <c r="BOO131" s="77"/>
      <c r="BOP131" s="77"/>
      <c r="BOQ131" s="77"/>
      <c r="BOR131" s="77"/>
      <c r="BOS131" s="77"/>
      <c r="BOT131" s="77"/>
      <c r="BOU131" s="77"/>
      <c r="BOV131" s="77"/>
      <c r="BOW131" s="77"/>
      <c r="BOX131" s="77"/>
      <c r="BOY131" s="77"/>
      <c r="BOZ131" s="77"/>
      <c r="BPA131" s="77"/>
      <c r="BPB131" s="77"/>
      <c r="BPC131" s="77"/>
      <c r="BPD131" s="77"/>
      <c r="BPE131" s="77"/>
      <c r="BPF131" s="77"/>
      <c r="BPG131" s="77"/>
      <c r="BPH131" s="77"/>
      <c r="BPI131" s="77"/>
      <c r="BPJ131" s="77"/>
      <c r="BPK131" s="77"/>
      <c r="BPL131" s="77"/>
      <c r="BPM131" s="77"/>
      <c r="BPN131" s="77"/>
      <c r="BPO131" s="77"/>
      <c r="BPP131" s="77"/>
      <c r="BPQ131" s="77"/>
      <c r="BPR131" s="77"/>
      <c r="BPS131" s="77"/>
      <c r="BPT131" s="77"/>
      <c r="BPU131" s="77"/>
      <c r="BPV131" s="77"/>
      <c r="BPW131" s="77"/>
      <c r="BPX131" s="77"/>
      <c r="BPY131" s="77"/>
      <c r="BPZ131" s="77"/>
      <c r="BQA131" s="77"/>
      <c r="BQB131" s="77"/>
      <c r="BQC131" s="77"/>
      <c r="BQD131" s="77"/>
      <c r="BQE131" s="77"/>
      <c r="BQF131" s="77"/>
      <c r="BQG131" s="77"/>
      <c r="BQH131" s="77"/>
      <c r="BQI131" s="77"/>
      <c r="BQJ131" s="77"/>
      <c r="BQK131" s="77"/>
      <c r="BQL131" s="77"/>
      <c r="BQM131" s="77"/>
      <c r="BQN131" s="77"/>
      <c r="BQO131" s="77"/>
      <c r="BQP131" s="77"/>
      <c r="BQQ131" s="77"/>
      <c r="BQR131" s="77"/>
      <c r="BQS131" s="77"/>
      <c r="BQT131" s="77"/>
      <c r="BQU131" s="77"/>
      <c r="BQV131" s="77"/>
      <c r="BQW131" s="77"/>
      <c r="BQX131" s="77"/>
      <c r="BQY131" s="77"/>
      <c r="BQZ131" s="77"/>
      <c r="BRA131" s="77"/>
      <c r="BRB131" s="77"/>
      <c r="BRC131" s="77"/>
      <c r="BRD131" s="77"/>
      <c r="BRE131" s="77"/>
      <c r="BRF131" s="77"/>
      <c r="BRG131" s="77"/>
      <c r="BRH131" s="77"/>
      <c r="BRI131" s="77"/>
      <c r="BRJ131" s="77"/>
      <c r="BRK131" s="77"/>
      <c r="BRL131" s="77"/>
      <c r="BRM131" s="77"/>
      <c r="BRN131" s="77"/>
      <c r="BRO131" s="77"/>
      <c r="BRP131" s="77"/>
      <c r="BRQ131" s="77"/>
      <c r="BRR131" s="77"/>
      <c r="BRS131" s="77"/>
      <c r="BRT131" s="77"/>
      <c r="BRU131" s="77"/>
      <c r="BRV131" s="77"/>
      <c r="BRW131" s="77"/>
      <c r="BRX131" s="77"/>
      <c r="BRY131" s="77"/>
      <c r="BRZ131" s="77"/>
      <c r="BSA131" s="77"/>
      <c r="BSB131" s="77"/>
      <c r="BSC131" s="77"/>
      <c r="BSD131" s="77"/>
      <c r="BSE131" s="77"/>
      <c r="BSF131" s="77"/>
      <c r="BSG131" s="77"/>
      <c r="BSH131" s="77"/>
      <c r="BSI131" s="77"/>
      <c r="BSJ131" s="77"/>
      <c r="BSK131" s="77"/>
      <c r="BSL131" s="77"/>
      <c r="BSM131" s="77"/>
      <c r="BSN131" s="77"/>
      <c r="BSO131" s="77"/>
      <c r="BSP131" s="77"/>
      <c r="BSQ131" s="77"/>
      <c r="BSR131" s="77"/>
      <c r="BSS131" s="77"/>
      <c r="BST131" s="77"/>
      <c r="BSU131" s="77"/>
      <c r="BSV131" s="77"/>
      <c r="BSW131" s="77"/>
      <c r="BSX131" s="77"/>
      <c r="BSY131" s="77"/>
      <c r="BSZ131" s="77"/>
      <c r="BTA131" s="77"/>
      <c r="BTB131" s="77"/>
      <c r="BTC131" s="77"/>
      <c r="BTD131" s="77"/>
      <c r="BTE131" s="77"/>
      <c r="BTF131" s="77"/>
      <c r="BTG131" s="77"/>
      <c r="BTH131" s="77"/>
      <c r="BTI131" s="77"/>
      <c r="BTJ131" s="77"/>
      <c r="BTK131" s="77"/>
      <c r="BTL131" s="77"/>
      <c r="BTM131" s="77"/>
      <c r="BTN131" s="77"/>
      <c r="BTO131" s="77"/>
      <c r="BTP131" s="77"/>
      <c r="BTQ131" s="77"/>
      <c r="BTR131" s="77"/>
      <c r="BTS131" s="77"/>
      <c r="BTT131" s="77"/>
      <c r="BTU131" s="77"/>
      <c r="BTV131" s="77"/>
      <c r="BTW131" s="77"/>
      <c r="BTX131" s="77"/>
      <c r="BTY131" s="77"/>
      <c r="BTZ131" s="77"/>
      <c r="BUA131" s="77"/>
      <c r="BUB131" s="77"/>
      <c r="BUC131" s="77"/>
      <c r="BUD131" s="77"/>
      <c r="BUE131" s="77"/>
      <c r="BUF131" s="77"/>
      <c r="BUG131" s="77"/>
      <c r="BUH131" s="77"/>
      <c r="BUI131" s="77"/>
      <c r="BUJ131" s="77"/>
      <c r="BUK131" s="77"/>
      <c r="BUL131" s="77"/>
      <c r="BUM131" s="77"/>
      <c r="BUN131" s="77"/>
      <c r="BUO131" s="77"/>
      <c r="BUP131" s="77"/>
      <c r="BUQ131" s="77"/>
      <c r="BUR131" s="77"/>
      <c r="BUS131" s="77"/>
      <c r="BUT131" s="77"/>
      <c r="BUU131" s="77"/>
      <c r="BUV131" s="77"/>
      <c r="BUW131" s="77"/>
      <c r="BUX131" s="77"/>
      <c r="BUY131" s="77"/>
      <c r="BUZ131" s="77"/>
      <c r="BVA131" s="77"/>
      <c r="BVB131" s="77"/>
      <c r="BVC131" s="77"/>
      <c r="BVD131" s="77"/>
      <c r="BVE131" s="77"/>
      <c r="BVF131" s="77"/>
      <c r="BVG131" s="77"/>
      <c r="BVH131" s="77"/>
      <c r="BVI131" s="77"/>
      <c r="BVJ131" s="77"/>
      <c r="BVK131" s="77"/>
      <c r="BVL131" s="77"/>
      <c r="BVM131" s="77"/>
      <c r="BVN131" s="77"/>
      <c r="BVO131" s="77"/>
      <c r="BVP131" s="77"/>
      <c r="BVQ131" s="77"/>
      <c r="BVR131" s="77"/>
      <c r="BVS131" s="77"/>
      <c r="BVT131" s="77"/>
      <c r="BVU131" s="77"/>
      <c r="BVV131" s="77"/>
      <c r="BVW131" s="77"/>
      <c r="BVX131" s="77"/>
      <c r="BVY131" s="77"/>
      <c r="BVZ131" s="77"/>
      <c r="BWA131" s="77"/>
      <c r="BWB131" s="77"/>
      <c r="BWC131" s="77"/>
      <c r="BWD131" s="77"/>
      <c r="BWE131" s="77"/>
      <c r="BWF131" s="77"/>
      <c r="BWG131" s="77"/>
      <c r="BWH131" s="77"/>
      <c r="BWI131" s="77"/>
      <c r="BWJ131" s="77"/>
      <c r="BWK131" s="77"/>
      <c r="BWL131" s="77"/>
      <c r="BWM131" s="77"/>
      <c r="BWN131" s="77"/>
      <c r="BWO131" s="77"/>
      <c r="BWP131" s="77"/>
      <c r="BWQ131" s="77"/>
      <c r="BWR131" s="77"/>
      <c r="BWS131" s="77"/>
      <c r="BWT131" s="77"/>
      <c r="BWU131" s="77"/>
      <c r="BWV131" s="77"/>
      <c r="BWW131" s="77"/>
      <c r="BWX131" s="77"/>
      <c r="BWY131" s="77"/>
      <c r="BWZ131" s="77"/>
      <c r="BXA131" s="77"/>
      <c r="BXB131" s="77"/>
      <c r="BXC131" s="77"/>
      <c r="BXD131" s="77"/>
      <c r="BXE131" s="77"/>
      <c r="BXF131" s="77"/>
      <c r="BXG131" s="77"/>
      <c r="BXH131" s="77"/>
      <c r="BXI131" s="77"/>
      <c r="BXJ131" s="77"/>
      <c r="BXK131" s="77"/>
      <c r="BXL131" s="77"/>
      <c r="BXM131" s="77"/>
      <c r="BXN131" s="77"/>
      <c r="BXO131" s="77"/>
      <c r="BXP131" s="77"/>
      <c r="BXQ131" s="77"/>
      <c r="BXR131" s="77"/>
      <c r="BXS131" s="77"/>
      <c r="BXT131" s="77"/>
      <c r="BXU131" s="77"/>
      <c r="BXV131" s="77"/>
      <c r="BXW131" s="77"/>
      <c r="BXX131" s="77"/>
      <c r="BXY131" s="77"/>
      <c r="BXZ131" s="77"/>
      <c r="BYA131" s="77"/>
      <c r="BYB131" s="77"/>
      <c r="BYC131" s="77"/>
      <c r="BYD131" s="77"/>
      <c r="BYE131" s="77"/>
      <c r="BYF131" s="77"/>
      <c r="BYG131" s="77"/>
      <c r="BYH131" s="77"/>
      <c r="BYI131" s="77"/>
      <c r="BYJ131" s="77"/>
      <c r="BYK131" s="77"/>
      <c r="BYL131" s="77"/>
      <c r="BYM131" s="77"/>
      <c r="BYN131" s="77"/>
      <c r="BYO131" s="77"/>
      <c r="BYP131" s="77"/>
      <c r="BYQ131" s="77"/>
      <c r="BYR131" s="77"/>
      <c r="BYS131" s="77"/>
      <c r="BYT131" s="77"/>
      <c r="BYU131" s="77"/>
      <c r="BYV131" s="77"/>
      <c r="BYW131" s="77"/>
      <c r="BYX131" s="77"/>
      <c r="BYY131" s="77"/>
      <c r="BYZ131" s="77"/>
      <c r="BZA131" s="77"/>
      <c r="BZB131" s="77"/>
      <c r="BZC131" s="77"/>
      <c r="BZD131" s="77"/>
      <c r="BZE131" s="77"/>
      <c r="BZF131" s="77"/>
      <c r="BZG131" s="77"/>
      <c r="BZH131" s="77"/>
      <c r="BZI131" s="77"/>
      <c r="BZJ131" s="77"/>
      <c r="BZK131" s="77"/>
      <c r="BZL131" s="77"/>
      <c r="BZM131" s="77"/>
      <c r="BZN131" s="77"/>
      <c r="BZO131" s="77"/>
      <c r="BZP131" s="77"/>
      <c r="BZQ131" s="77"/>
      <c r="BZR131" s="77"/>
      <c r="BZS131" s="77"/>
      <c r="BZT131" s="77"/>
      <c r="BZU131" s="77"/>
      <c r="BZV131" s="77"/>
      <c r="BZW131" s="77"/>
      <c r="BZX131" s="77"/>
      <c r="BZY131" s="77"/>
      <c r="BZZ131" s="77"/>
      <c r="CAA131" s="77"/>
      <c r="CAB131" s="77"/>
      <c r="CAC131" s="77"/>
      <c r="CAD131" s="77"/>
      <c r="CAE131" s="77"/>
      <c r="CAF131" s="77"/>
      <c r="CAG131" s="77"/>
      <c r="CAH131" s="77"/>
      <c r="CAI131" s="77"/>
      <c r="CAJ131" s="77"/>
      <c r="CAK131" s="77"/>
      <c r="CAL131" s="77"/>
      <c r="CAM131" s="77"/>
      <c r="CAN131" s="77"/>
      <c r="CAO131" s="77"/>
      <c r="CAP131" s="77"/>
      <c r="CAQ131" s="77"/>
      <c r="CAR131" s="77"/>
      <c r="CAS131" s="77"/>
      <c r="CAT131" s="77"/>
      <c r="CAU131" s="77"/>
      <c r="CAV131" s="77"/>
      <c r="CAW131" s="77"/>
      <c r="CAX131" s="77"/>
      <c r="CAY131" s="77"/>
      <c r="CAZ131" s="77"/>
      <c r="CBA131" s="77"/>
      <c r="CBB131" s="77"/>
      <c r="CBC131" s="77"/>
      <c r="CBD131" s="77"/>
      <c r="CBE131" s="77"/>
      <c r="CBF131" s="77"/>
      <c r="CBG131" s="77"/>
      <c r="CBH131" s="77"/>
      <c r="CBI131" s="77"/>
      <c r="CBJ131" s="77"/>
      <c r="CBK131" s="77"/>
      <c r="CBL131" s="77"/>
      <c r="CBM131" s="77"/>
      <c r="CBN131" s="77"/>
      <c r="CBO131" s="77"/>
      <c r="CBP131" s="77"/>
      <c r="CBQ131" s="77"/>
      <c r="CBR131" s="77"/>
      <c r="CBS131" s="77"/>
      <c r="CBT131" s="77"/>
      <c r="CBU131" s="77"/>
      <c r="CBV131" s="77"/>
      <c r="CBW131" s="77"/>
      <c r="CBX131" s="77"/>
      <c r="CBY131" s="77"/>
      <c r="CBZ131" s="77"/>
      <c r="CCA131" s="77"/>
      <c r="CCB131" s="77"/>
      <c r="CCC131" s="77"/>
      <c r="CCD131" s="77"/>
      <c r="CCE131" s="77"/>
      <c r="CCF131" s="77"/>
      <c r="CCG131" s="77"/>
      <c r="CCH131" s="77"/>
      <c r="CCI131" s="77"/>
      <c r="CCJ131" s="77"/>
      <c r="CCK131" s="77"/>
      <c r="CCL131" s="77"/>
      <c r="CCM131" s="77"/>
      <c r="CCN131" s="77"/>
      <c r="CCO131" s="77"/>
      <c r="CCP131" s="77"/>
      <c r="CCQ131" s="77"/>
      <c r="CCR131" s="77"/>
      <c r="CCS131" s="77"/>
      <c r="CCT131" s="77"/>
      <c r="CCU131" s="77"/>
      <c r="CCV131" s="77"/>
      <c r="CCW131" s="77"/>
      <c r="CCX131" s="77"/>
      <c r="CCY131" s="77"/>
      <c r="CCZ131" s="77"/>
      <c r="CDA131" s="77"/>
      <c r="CDB131" s="77"/>
      <c r="CDC131" s="77"/>
      <c r="CDD131" s="77"/>
      <c r="CDE131" s="77"/>
      <c r="CDF131" s="77"/>
      <c r="CDG131" s="77"/>
      <c r="CDH131" s="77"/>
      <c r="CDI131" s="77"/>
      <c r="CDJ131" s="77"/>
      <c r="CDK131" s="77"/>
      <c r="CDL131" s="77"/>
      <c r="CDM131" s="77"/>
      <c r="CDN131" s="77"/>
      <c r="CDO131" s="77"/>
      <c r="CDP131" s="77"/>
      <c r="CDQ131" s="77"/>
      <c r="CDR131" s="77"/>
      <c r="CDS131" s="77"/>
      <c r="CDT131" s="77"/>
      <c r="CDU131" s="77"/>
      <c r="CDV131" s="77"/>
      <c r="CDW131" s="77"/>
      <c r="CDX131" s="77"/>
      <c r="CDY131" s="77"/>
      <c r="CDZ131" s="77"/>
      <c r="CEA131" s="77"/>
      <c r="CEB131" s="77"/>
      <c r="CEC131" s="77"/>
      <c r="CED131" s="77"/>
      <c r="CEE131" s="77"/>
      <c r="CEF131" s="77"/>
      <c r="CEG131" s="77"/>
      <c r="CEH131" s="77"/>
      <c r="CEI131" s="77"/>
      <c r="CEJ131" s="77"/>
      <c r="CEK131" s="77"/>
      <c r="CEL131" s="77"/>
      <c r="CEM131" s="77"/>
      <c r="CEN131" s="77"/>
      <c r="CEO131" s="77"/>
      <c r="CEP131" s="77"/>
      <c r="CEQ131" s="77"/>
      <c r="CER131" s="77"/>
      <c r="CES131" s="77"/>
      <c r="CET131" s="77"/>
      <c r="CEU131" s="77"/>
      <c r="CEV131" s="77"/>
      <c r="CEW131" s="77"/>
      <c r="CEX131" s="77"/>
      <c r="CEY131" s="77"/>
      <c r="CEZ131" s="77"/>
      <c r="CFA131" s="77"/>
      <c r="CFB131" s="77"/>
      <c r="CFC131" s="77"/>
      <c r="CFD131" s="77"/>
      <c r="CFE131" s="77"/>
      <c r="CFF131" s="77"/>
      <c r="CFG131" s="77"/>
      <c r="CFH131" s="77"/>
      <c r="CFI131" s="77"/>
      <c r="CFJ131" s="77"/>
      <c r="CFK131" s="77"/>
      <c r="CFL131" s="77"/>
      <c r="CFM131" s="77"/>
      <c r="CFN131" s="77"/>
      <c r="CFO131" s="77"/>
      <c r="CFP131" s="77"/>
      <c r="CFQ131" s="77"/>
      <c r="CFR131" s="77"/>
      <c r="CFS131" s="77"/>
      <c r="CFT131" s="77"/>
      <c r="CFU131" s="77"/>
      <c r="CFV131" s="77"/>
      <c r="CFW131" s="77"/>
      <c r="CFX131" s="77"/>
      <c r="CFY131" s="77"/>
      <c r="CFZ131" s="77"/>
      <c r="CGA131" s="77"/>
      <c r="CGB131" s="77"/>
      <c r="CGC131" s="77"/>
      <c r="CGD131" s="77"/>
      <c r="CGE131" s="77"/>
      <c r="CGF131" s="77"/>
      <c r="CGG131" s="77"/>
      <c r="CGH131" s="77"/>
      <c r="CGI131" s="77"/>
      <c r="CGJ131" s="77"/>
      <c r="CGK131" s="77"/>
      <c r="CGL131" s="77"/>
      <c r="CGM131" s="77"/>
      <c r="CGN131" s="77"/>
      <c r="CGO131" s="77"/>
      <c r="CGP131" s="77"/>
      <c r="CGQ131" s="77"/>
      <c r="CGR131" s="77"/>
      <c r="CGS131" s="77"/>
      <c r="CGT131" s="77"/>
      <c r="CGU131" s="77"/>
      <c r="CGV131" s="77"/>
      <c r="CGW131" s="77"/>
      <c r="CGX131" s="77"/>
      <c r="CGY131" s="77"/>
      <c r="CGZ131" s="77"/>
      <c r="CHA131" s="77"/>
      <c r="CHB131" s="77"/>
      <c r="CHC131" s="77"/>
      <c r="CHD131" s="77"/>
      <c r="CHE131" s="77"/>
      <c r="CHF131" s="77"/>
      <c r="CHG131" s="77"/>
      <c r="CHH131" s="77"/>
      <c r="CHI131" s="77"/>
      <c r="CHJ131" s="77"/>
      <c r="CHK131" s="77"/>
      <c r="CHL131" s="77"/>
      <c r="CHM131" s="77"/>
      <c r="CHN131" s="77"/>
      <c r="CHO131" s="77"/>
      <c r="CHP131" s="77"/>
      <c r="CHQ131" s="77"/>
      <c r="CHR131" s="77"/>
      <c r="CHS131" s="77"/>
      <c r="CHT131" s="77"/>
      <c r="CHU131" s="77"/>
      <c r="CHV131" s="77"/>
      <c r="CHW131" s="77"/>
      <c r="CHX131" s="77"/>
      <c r="CHY131" s="77"/>
      <c r="CHZ131" s="77"/>
      <c r="CIA131" s="77"/>
      <c r="CIB131" s="77"/>
      <c r="CIC131" s="77"/>
      <c r="CID131" s="77"/>
      <c r="CIE131" s="77"/>
      <c r="CIF131" s="77"/>
      <c r="CIG131" s="77"/>
      <c r="CIH131" s="77"/>
      <c r="CII131" s="77"/>
      <c r="CIJ131" s="77"/>
      <c r="CIK131" s="77"/>
      <c r="CIL131" s="77"/>
      <c r="CIM131" s="77"/>
      <c r="CIN131" s="77"/>
      <c r="CIO131" s="77"/>
      <c r="CIP131" s="77"/>
      <c r="CIQ131" s="77"/>
      <c r="CIR131" s="77"/>
      <c r="CIS131" s="77"/>
      <c r="CIT131" s="77"/>
      <c r="CIU131" s="77"/>
      <c r="CIV131" s="77"/>
      <c r="CIW131" s="77"/>
      <c r="CIX131" s="77"/>
      <c r="CIY131" s="77"/>
      <c r="CIZ131" s="77"/>
      <c r="CJA131" s="77"/>
      <c r="CJB131" s="77"/>
      <c r="CJC131" s="77"/>
      <c r="CJD131" s="77"/>
      <c r="CJE131" s="77"/>
      <c r="CJF131" s="77"/>
      <c r="CJG131" s="77"/>
      <c r="CJH131" s="77"/>
      <c r="CJI131" s="77"/>
      <c r="CJJ131" s="77"/>
      <c r="CJK131" s="77"/>
      <c r="CJL131" s="77"/>
      <c r="CJM131" s="77"/>
      <c r="CJN131" s="77"/>
      <c r="CJO131" s="77"/>
      <c r="CJP131" s="77"/>
      <c r="CJQ131" s="77"/>
      <c r="CJR131" s="77"/>
      <c r="CJS131" s="77"/>
      <c r="CJT131" s="77"/>
      <c r="CJU131" s="77"/>
      <c r="CJV131" s="77"/>
      <c r="CJW131" s="77"/>
      <c r="CJX131" s="77"/>
      <c r="CJY131" s="77"/>
      <c r="CJZ131" s="77"/>
      <c r="CKA131" s="77"/>
      <c r="CKB131" s="77"/>
      <c r="CKC131" s="77"/>
      <c r="CKD131" s="77"/>
      <c r="CKE131" s="77"/>
      <c r="CKF131" s="77"/>
      <c r="CKG131" s="77"/>
      <c r="CKH131" s="77"/>
      <c r="CKI131" s="77"/>
      <c r="CKJ131" s="77"/>
      <c r="CKK131" s="77"/>
      <c r="CKL131" s="77"/>
      <c r="CKM131" s="77"/>
      <c r="CKN131" s="77"/>
      <c r="CKO131" s="77"/>
      <c r="CKP131" s="77"/>
      <c r="CKQ131" s="77"/>
      <c r="CKR131" s="77"/>
      <c r="CKS131" s="77"/>
      <c r="CKT131" s="77"/>
      <c r="CKU131" s="77"/>
      <c r="CKV131" s="77"/>
      <c r="CKW131" s="77"/>
      <c r="CKX131" s="77"/>
      <c r="CKY131" s="77"/>
      <c r="CKZ131" s="77"/>
      <c r="CLA131" s="77"/>
      <c r="CLB131" s="77"/>
      <c r="CLC131" s="77"/>
      <c r="CLD131" s="77"/>
      <c r="CLE131" s="77"/>
      <c r="CLF131" s="77"/>
      <c r="CLG131" s="77"/>
      <c r="CLH131" s="77"/>
      <c r="CLI131" s="77"/>
      <c r="CLJ131" s="77"/>
      <c r="CLK131" s="77"/>
      <c r="CLL131" s="77"/>
      <c r="CLM131" s="77"/>
      <c r="CLN131" s="77"/>
      <c r="CLO131" s="77"/>
      <c r="CLP131" s="77"/>
      <c r="CLQ131" s="77"/>
      <c r="CLR131" s="77"/>
      <c r="CLS131" s="77"/>
      <c r="CLT131" s="77"/>
      <c r="CLU131" s="77"/>
      <c r="CLV131" s="77"/>
      <c r="CLW131" s="77"/>
      <c r="CLX131" s="77"/>
      <c r="CLY131" s="77"/>
      <c r="CLZ131" s="77"/>
      <c r="CMA131" s="77"/>
      <c r="CMB131" s="77"/>
      <c r="CMC131" s="77"/>
      <c r="CMD131" s="77"/>
      <c r="CME131" s="77"/>
      <c r="CMF131" s="77"/>
      <c r="CMG131" s="77"/>
      <c r="CMH131" s="77"/>
      <c r="CMI131" s="77"/>
      <c r="CMJ131" s="77"/>
      <c r="CMK131" s="77"/>
      <c r="CML131" s="77"/>
      <c r="CMM131" s="77"/>
      <c r="CMN131" s="77"/>
      <c r="CMO131" s="77"/>
      <c r="CMP131" s="77"/>
      <c r="CMQ131" s="77"/>
      <c r="CMR131" s="77"/>
      <c r="CMS131" s="77"/>
      <c r="CMT131" s="77"/>
      <c r="CMU131" s="77"/>
      <c r="CMV131" s="77"/>
      <c r="CMW131" s="77"/>
      <c r="CMX131" s="77"/>
      <c r="CMY131" s="77"/>
      <c r="CMZ131" s="77"/>
      <c r="CNA131" s="77"/>
      <c r="CNB131" s="77"/>
      <c r="CNC131" s="77"/>
      <c r="CND131" s="77"/>
      <c r="CNE131" s="77"/>
      <c r="CNF131" s="77"/>
      <c r="CNG131" s="77"/>
      <c r="CNH131" s="77"/>
      <c r="CNI131" s="77"/>
      <c r="CNJ131" s="77"/>
      <c r="CNK131" s="77"/>
      <c r="CNL131" s="77"/>
      <c r="CNM131" s="77"/>
      <c r="CNN131" s="77"/>
      <c r="CNO131" s="77"/>
      <c r="CNP131" s="77"/>
      <c r="CNQ131" s="77"/>
      <c r="CNR131" s="77"/>
      <c r="CNS131" s="77"/>
      <c r="CNT131" s="77"/>
      <c r="CNU131" s="77"/>
      <c r="CNV131" s="77"/>
      <c r="CNW131" s="77"/>
      <c r="CNX131" s="77"/>
      <c r="CNY131" s="77"/>
      <c r="CNZ131" s="77"/>
      <c r="COA131" s="77"/>
      <c r="COB131" s="77"/>
      <c r="COC131" s="77"/>
      <c r="COD131" s="77"/>
      <c r="COE131" s="77"/>
      <c r="COF131" s="77"/>
      <c r="COG131" s="77"/>
      <c r="COH131" s="77"/>
      <c r="COI131" s="77"/>
      <c r="COJ131" s="77"/>
      <c r="COK131" s="77"/>
      <c r="COL131" s="77"/>
      <c r="COM131" s="77"/>
      <c r="CON131" s="77"/>
      <c r="COO131" s="77"/>
      <c r="COP131" s="77"/>
      <c r="COQ131" s="77"/>
      <c r="COR131" s="77"/>
      <c r="COS131" s="77"/>
      <c r="COT131" s="77"/>
      <c r="COU131" s="77"/>
      <c r="COV131" s="77"/>
      <c r="COW131" s="77"/>
      <c r="COX131" s="77"/>
      <c r="COY131" s="77"/>
      <c r="COZ131" s="77"/>
      <c r="CPA131" s="77"/>
      <c r="CPB131" s="77"/>
      <c r="CPC131" s="77"/>
      <c r="CPD131" s="77"/>
      <c r="CPE131" s="77"/>
      <c r="CPF131" s="77"/>
      <c r="CPG131" s="77"/>
      <c r="CPH131" s="77"/>
      <c r="CPI131" s="77"/>
      <c r="CPJ131" s="77"/>
      <c r="CPK131" s="77"/>
      <c r="CPL131" s="77"/>
      <c r="CPM131" s="77"/>
      <c r="CPN131" s="77"/>
      <c r="CPO131" s="77"/>
      <c r="CPP131" s="77"/>
      <c r="CPQ131" s="77"/>
      <c r="CPR131" s="77"/>
      <c r="CPS131" s="77"/>
      <c r="CPT131" s="77"/>
      <c r="CPU131" s="77"/>
      <c r="CPV131" s="77"/>
      <c r="CPW131" s="77"/>
      <c r="CPX131" s="77"/>
      <c r="CPY131" s="77"/>
      <c r="CPZ131" s="77"/>
      <c r="CQA131" s="77"/>
      <c r="CQB131" s="77"/>
      <c r="CQC131" s="77"/>
      <c r="CQD131" s="77"/>
      <c r="CQE131" s="77"/>
      <c r="CQF131" s="77"/>
      <c r="CQG131" s="77"/>
      <c r="CQH131" s="77"/>
      <c r="CQI131" s="77"/>
      <c r="CQJ131" s="77"/>
      <c r="CQK131" s="77"/>
      <c r="CQL131" s="77"/>
      <c r="CQM131" s="77"/>
      <c r="CQN131" s="77"/>
      <c r="CQO131" s="77"/>
      <c r="CQP131" s="77"/>
      <c r="CQQ131" s="77"/>
      <c r="CQR131" s="77"/>
      <c r="CQS131" s="77"/>
      <c r="CQT131" s="77"/>
      <c r="CQU131" s="77"/>
      <c r="CQV131" s="77"/>
      <c r="CQW131" s="77"/>
      <c r="CQX131" s="77"/>
      <c r="CQY131" s="77"/>
      <c r="CQZ131" s="77"/>
      <c r="CRA131" s="77"/>
      <c r="CRB131" s="77"/>
      <c r="CRC131" s="77"/>
      <c r="CRD131" s="77"/>
      <c r="CRE131" s="77"/>
      <c r="CRF131" s="77"/>
      <c r="CRG131" s="77"/>
      <c r="CRH131" s="77"/>
      <c r="CRI131" s="77"/>
      <c r="CRJ131" s="77"/>
      <c r="CRK131" s="77"/>
      <c r="CRL131" s="77"/>
      <c r="CRM131" s="77"/>
      <c r="CRN131" s="77"/>
      <c r="CRO131" s="77"/>
      <c r="CRP131" s="77"/>
      <c r="CRQ131" s="77"/>
      <c r="CRR131" s="77"/>
      <c r="CRS131" s="77"/>
      <c r="CRT131" s="77"/>
      <c r="CRU131" s="77"/>
      <c r="CRV131" s="77"/>
      <c r="CRW131" s="77"/>
      <c r="CRX131" s="77"/>
      <c r="CRY131" s="77"/>
      <c r="CRZ131" s="77"/>
      <c r="CSA131" s="77"/>
      <c r="CSB131" s="77"/>
      <c r="CSC131" s="77"/>
      <c r="CSD131" s="77"/>
      <c r="CSE131" s="77"/>
      <c r="CSF131" s="77"/>
      <c r="CSG131" s="77"/>
      <c r="CSH131" s="77"/>
      <c r="CSI131" s="77"/>
      <c r="CSJ131" s="77"/>
      <c r="CSK131" s="77"/>
      <c r="CSL131" s="77"/>
      <c r="CSM131" s="77"/>
      <c r="CSN131" s="77"/>
      <c r="CSO131" s="77"/>
      <c r="CSP131" s="77"/>
      <c r="CSQ131" s="77"/>
      <c r="CSR131" s="77"/>
      <c r="CSS131" s="77"/>
      <c r="CST131" s="77"/>
      <c r="CSU131" s="77"/>
      <c r="CSV131" s="77"/>
      <c r="CSW131" s="77"/>
      <c r="CSX131" s="77"/>
      <c r="CSY131" s="77"/>
      <c r="CSZ131" s="77"/>
      <c r="CTA131" s="77"/>
      <c r="CTB131" s="77"/>
      <c r="CTC131" s="77"/>
      <c r="CTD131" s="77"/>
      <c r="CTE131" s="77"/>
      <c r="CTF131" s="77"/>
      <c r="CTG131" s="77"/>
      <c r="CTH131" s="77"/>
      <c r="CTI131" s="77"/>
      <c r="CTJ131" s="77"/>
      <c r="CTK131" s="77"/>
      <c r="CTL131" s="77"/>
      <c r="CTM131" s="77"/>
      <c r="CTN131" s="77"/>
      <c r="CTO131" s="77"/>
      <c r="CTP131" s="77"/>
      <c r="CTQ131" s="77"/>
      <c r="CTR131" s="77"/>
      <c r="CTS131" s="77"/>
      <c r="CTT131" s="77"/>
      <c r="CTU131" s="77"/>
      <c r="CTV131" s="77"/>
      <c r="CTW131" s="77"/>
      <c r="CTX131" s="77"/>
      <c r="CTY131" s="77"/>
      <c r="CTZ131" s="77"/>
      <c r="CUA131" s="77"/>
      <c r="CUB131" s="77"/>
      <c r="CUC131" s="77"/>
      <c r="CUD131" s="77"/>
      <c r="CUE131" s="77"/>
      <c r="CUF131" s="77"/>
      <c r="CUG131" s="77"/>
      <c r="CUH131" s="77"/>
      <c r="CUI131" s="77"/>
      <c r="CUJ131" s="77"/>
      <c r="CUK131" s="77"/>
      <c r="CUL131" s="77"/>
      <c r="CUM131" s="77"/>
      <c r="CUN131" s="77"/>
      <c r="CUO131" s="77"/>
      <c r="CUP131" s="77"/>
      <c r="CUQ131" s="77"/>
      <c r="CUR131" s="77"/>
      <c r="CUS131" s="77"/>
      <c r="CUT131" s="77"/>
      <c r="CUU131" s="77"/>
      <c r="CUV131" s="77"/>
      <c r="CUW131" s="77"/>
      <c r="CUX131" s="77"/>
      <c r="CUY131" s="77"/>
      <c r="CUZ131" s="77"/>
      <c r="CVA131" s="77"/>
      <c r="CVB131" s="77"/>
      <c r="CVC131" s="77"/>
      <c r="CVD131" s="77"/>
      <c r="CVE131" s="77"/>
      <c r="CVF131" s="77"/>
      <c r="CVG131" s="77"/>
      <c r="CVH131" s="77"/>
      <c r="CVI131" s="77"/>
      <c r="CVJ131" s="77"/>
      <c r="CVK131" s="77"/>
      <c r="CVL131" s="77"/>
      <c r="CVM131" s="77"/>
      <c r="CVN131" s="77"/>
      <c r="CVO131" s="77"/>
      <c r="CVP131" s="77"/>
      <c r="CVQ131" s="77"/>
      <c r="CVR131" s="77"/>
      <c r="CVS131" s="77"/>
      <c r="CVT131" s="77"/>
      <c r="CVU131" s="77"/>
      <c r="CVV131" s="77"/>
      <c r="CVW131" s="77"/>
      <c r="CVX131" s="77"/>
      <c r="CVY131" s="77"/>
      <c r="CVZ131" s="77"/>
      <c r="CWA131" s="77"/>
      <c r="CWB131" s="77"/>
      <c r="CWC131" s="77"/>
      <c r="CWD131" s="77"/>
      <c r="CWE131" s="77"/>
      <c r="CWF131" s="77"/>
      <c r="CWG131" s="77"/>
      <c r="CWH131" s="77"/>
      <c r="CWI131" s="77"/>
      <c r="CWJ131" s="77"/>
      <c r="CWK131" s="77"/>
      <c r="CWL131" s="77"/>
      <c r="CWM131" s="77"/>
      <c r="CWN131" s="77"/>
      <c r="CWO131" s="77"/>
      <c r="CWP131" s="77"/>
      <c r="CWQ131" s="77"/>
      <c r="CWR131" s="77"/>
      <c r="CWS131" s="77"/>
      <c r="CWT131" s="77"/>
      <c r="CWU131" s="77"/>
      <c r="CWV131" s="77"/>
      <c r="CWW131" s="77"/>
      <c r="CWX131" s="77"/>
      <c r="CWY131" s="77"/>
      <c r="CWZ131" s="77"/>
      <c r="CXA131" s="77"/>
      <c r="CXB131" s="77"/>
      <c r="CXC131" s="77"/>
      <c r="CXD131" s="77"/>
      <c r="CXE131" s="77"/>
      <c r="CXF131" s="77"/>
      <c r="CXG131" s="77"/>
      <c r="CXH131" s="77"/>
      <c r="CXI131" s="77"/>
      <c r="CXJ131" s="77"/>
      <c r="CXK131" s="77"/>
      <c r="CXL131" s="77"/>
      <c r="CXM131" s="77"/>
      <c r="CXN131" s="77"/>
      <c r="CXO131" s="77"/>
      <c r="CXP131" s="77"/>
      <c r="CXQ131" s="77"/>
      <c r="CXR131" s="77"/>
      <c r="CXS131" s="77"/>
      <c r="CXT131" s="77"/>
      <c r="CXU131" s="77"/>
      <c r="CXV131" s="77"/>
      <c r="CXW131" s="77"/>
      <c r="CXX131" s="77"/>
      <c r="CXY131" s="77"/>
      <c r="CXZ131" s="77"/>
      <c r="CYA131" s="77"/>
      <c r="CYB131" s="77"/>
      <c r="CYC131" s="77"/>
      <c r="CYD131" s="77"/>
      <c r="CYE131" s="77"/>
      <c r="CYF131" s="77"/>
      <c r="CYG131" s="77"/>
      <c r="CYH131" s="77"/>
      <c r="CYI131" s="77"/>
      <c r="CYJ131" s="77"/>
      <c r="CYK131" s="77"/>
      <c r="CYL131" s="77"/>
      <c r="CYM131" s="77"/>
      <c r="CYN131" s="77"/>
      <c r="CYO131" s="77"/>
      <c r="CYP131" s="77"/>
      <c r="CYQ131" s="77"/>
      <c r="CYR131" s="77"/>
      <c r="CYS131" s="77"/>
      <c r="CYT131" s="77"/>
      <c r="CYU131" s="77"/>
      <c r="CYV131" s="77"/>
      <c r="CYW131" s="77"/>
      <c r="CYX131" s="77"/>
      <c r="CYY131" s="77"/>
      <c r="CYZ131" s="77"/>
      <c r="CZA131" s="77"/>
      <c r="CZB131" s="77"/>
      <c r="CZC131" s="77"/>
      <c r="CZD131" s="77"/>
      <c r="CZE131" s="77"/>
      <c r="CZF131" s="77"/>
      <c r="CZG131" s="77"/>
      <c r="CZH131" s="77"/>
      <c r="CZI131" s="77"/>
      <c r="CZJ131" s="77"/>
      <c r="CZK131" s="77"/>
      <c r="CZL131" s="77"/>
      <c r="CZM131" s="77"/>
      <c r="CZN131" s="77"/>
      <c r="CZO131" s="77"/>
      <c r="CZP131" s="77"/>
      <c r="CZQ131" s="77"/>
      <c r="CZR131" s="77"/>
      <c r="CZS131" s="77"/>
      <c r="CZT131" s="77"/>
      <c r="CZU131" s="77"/>
      <c r="CZV131" s="77"/>
      <c r="CZW131" s="77"/>
      <c r="CZX131" s="77"/>
      <c r="CZY131" s="77"/>
      <c r="CZZ131" s="77"/>
      <c r="DAA131" s="77"/>
      <c r="DAB131" s="77"/>
      <c r="DAC131" s="77"/>
      <c r="DAD131" s="77"/>
      <c r="DAE131" s="77"/>
      <c r="DAF131" s="77"/>
      <c r="DAG131" s="77"/>
      <c r="DAH131" s="77"/>
      <c r="DAI131" s="77"/>
      <c r="DAJ131" s="77"/>
      <c r="DAK131" s="77"/>
      <c r="DAL131" s="77"/>
      <c r="DAM131" s="77"/>
      <c r="DAN131" s="77"/>
      <c r="DAO131" s="77"/>
      <c r="DAP131" s="77"/>
      <c r="DAQ131" s="77"/>
      <c r="DAR131" s="77"/>
      <c r="DAS131" s="77"/>
      <c r="DAT131" s="77"/>
      <c r="DAU131" s="77"/>
      <c r="DAV131" s="77"/>
      <c r="DAW131" s="77"/>
      <c r="DAX131" s="77"/>
      <c r="DAY131" s="77"/>
      <c r="DAZ131" s="77"/>
      <c r="DBA131" s="77"/>
      <c r="DBB131" s="77"/>
      <c r="DBC131" s="77"/>
      <c r="DBD131" s="77"/>
      <c r="DBE131" s="77"/>
      <c r="DBF131" s="77"/>
      <c r="DBG131" s="77"/>
      <c r="DBH131" s="77"/>
      <c r="DBI131" s="77"/>
      <c r="DBJ131" s="77"/>
      <c r="DBK131" s="77"/>
      <c r="DBL131" s="77"/>
      <c r="DBM131" s="77"/>
      <c r="DBN131" s="77"/>
      <c r="DBO131" s="77"/>
      <c r="DBP131" s="77"/>
      <c r="DBQ131" s="77"/>
      <c r="DBR131" s="77"/>
      <c r="DBS131" s="77"/>
      <c r="DBT131" s="77"/>
      <c r="DBU131" s="77"/>
      <c r="DBV131" s="77"/>
      <c r="DBW131" s="77"/>
      <c r="DBX131" s="77"/>
      <c r="DBY131" s="77"/>
      <c r="DBZ131" s="77"/>
      <c r="DCA131" s="77"/>
      <c r="DCB131" s="77"/>
      <c r="DCC131" s="77"/>
      <c r="DCD131" s="77"/>
      <c r="DCE131" s="77"/>
      <c r="DCF131" s="77"/>
      <c r="DCG131" s="77"/>
      <c r="DCH131" s="77"/>
      <c r="DCI131" s="77"/>
      <c r="DCJ131" s="77"/>
      <c r="DCK131" s="77"/>
      <c r="DCL131" s="77"/>
      <c r="DCM131" s="77"/>
      <c r="DCN131" s="77"/>
      <c r="DCO131" s="77"/>
      <c r="DCP131" s="77"/>
      <c r="DCQ131" s="77"/>
      <c r="DCR131" s="77"/>
      <c r="DCS131" s="77"/>
      <c r="DCT131" s="77"/>
      <c r="DCU131" s="77"/>
      <c r="DCV131" s="77"/>
      <c r="DCW131" s="77"/>
      <c r="DCX131" s="77"/>
      <c r="DCY131" s="77"/>
      <c r="DCZ131" s="77"/>
      <c r="DDA131" s="77"/>
      <c r="DDB131" s="77"/>
      <c r="DDC131" s="77"/>
      <c r="DDD131" s="77"/>
      <c r="DDE131" s="77"/>
      <c r="DDF131" s="77"/>
      <c r="DDG131" s="77"/>
      <c r="DDH131" s="77"/>
      <c r="DDI131" s="77"/>
      <c r="DDJ131" s="77"/>
      <c r="DDK131" s="77"/>
      <c r="DDL131" s="77"/>
      <c r="DDM131" s="77"/>
      <c r="DDN131" s="77"/>
      <c r="DDO131" s="77"/>
      <c r="DDP131" s="77"/>
      <c r="DDQ131" s="77"/>
      <c r="DDR131" s="77"/>
      <c r="DDS131" s="77"/>
      <c r="DDT131" s="77"/>
      <c r="DDU131" s="77"/>
      <c r="DDV131" s="77"/>
      <c r="DDW131" s="77"/>
      <c r="DDX131" s="77"/>
      <c r="DDY131" s="77"/>
      <c r="DDZ131" s="77"/>
      <c r="DEA131" s="77"/>
      <c r="DEB131" s="77"/>
      <c r="DEC131" s="77"/>
      <c r="DED131" s="77"/>
      <c r="DEE131" s="77"/>
      <c r="DEF131" s="77"/>
      <c r="DEG131" s="77"/>
      <c r="DEH131" s="77"/>
      <c r="DEI131" s="77"/>
      <c r="DEJ131" s="77"/>
      <c r="DEK131" s="77"/>
      <c r="DEL131" s="77"/>
      <c r="DEM131" s="77"/>
      <c r="DEN131" s="77"/>
      <c r="DEO131" s="77"/>
      <c r="DEP131" s="77"/>
      <c r="DEQ131" s="77"/>
      <c r="DER131" s="77"/>
      <c r="DES131" s="77"/>
      <c r="DET131" s="77"/>
      <c r="DEU131" s="77"/>
      <c r="DEV131" s="77"/>
      <c r="DEW131" s="77"/>
      <c r="DEX131" s="77"/>
      <c r="DEY131" s="77"/>
      <c r="DEZ131" s="77"/>
      <c r="DFA131" s="77"/>
      <c r="DFB131" s="77"/>
      <c r="DFC131" s="77"/>
      <c r="DFD131" s="77"/>
      <c r="DFE131" s="77"/>
      <c r="DFF131" s="77"/>
      <c r="DFG131" s="77"/>
      <c r="DFH131" s="77"/>
      <c r="DFI131" s="77"/>
      <c r="DFJ131" s="77"/>
      <c r="DFK131" s="77"/>
      <c r="DFL131" s="77"/>
      <c r="DFM131" s="77"/>
      <c r="DFN131" s="77"/>
      <c r="DFO131" s="77"/>
      <c r="DFP131" s="77"/>
      <c r="DFQ131" s="77"/>
      <c r="DFR131" s="77"/>
      <c r="DFS131" s="77"/>
      <c r="DFT131" s="77"/>
      <c r="DFU131" s="77"/>
      <c r="DFV131" s="77"/>
      <c r="DFW131" s="77"/>
      <c r="DFX131" s="77"/>
      <c r="DFY131" s="77"/>
      <c r="DFZ131" s="77"/>
      <c r="DGA131" s="77"/>
      <c r="DGB131" s="77"/>
      <c r="DGC131" s="77"/>
      <c r="DGD131" s="77"/>
      <c r="DGE131" s="77"/>
      <c r="DGF131" s="77"/>
      <c r="DGG131" s="77"/>
      <c r="DGH131" s="77"/>
      <c r="DGI131" s="77"/>
      <c r="DGJ131" s="77"/>
      <c r="DGK131" s="77"/>
      <c r="DGL131" s="77"/>
      <c r="DGM131" s="77"/>
      <c r="DGN131" s="77"/>
      <c r="DGO131" s="77"/>
      <c r="DGP131" s="77"/>
      <c r="DGQ131" s="77"/>
      <c r="DGR131" s="77"/>
      <c r="DGS131" s="77"/>
      <c r="DGT131" s="77"/>
      <c r="DGU131" s="77"/>
      <c r="DGV131" s="77"/>
      <c r="DGW131" s="77"/>
      <c r="DGX131" s="77"/>
      <c r="DGY131" s="77"/>
      <c r="DGZ131" s="77"/>
      <c r="DHA131" s="77"/>
      <c r="DHB131" s="77"/>
      <c r="DHC131" s="77"/>
      <c r="DHD131" s="77"/>
      <c r="DHE131" s="77"/>
      <c r="DHF131" s="77"/>
      <c r="DHG131" s="77"/>
      <c r="DHH131" s="77"/>
      <c r="DHI131" s="77"/>
      <c r="DHJ131" s="77"/>
      <c r="DHK131" s="77"/>
      <c r="DHL131" s="77"/>
      <c r="DHM131" s="77"/>
      <c r="DHN131" s="77"/>
      <c r="DHO131" s="77"/>
      <c r="DHP131" s="77"/>
      <c r="DHQ131" s="77"/>
      <c r="DHR131" s="77"/>
      <c r="DHS131" s="77"/>
      <c r="DHT131" s="77"/>
      <c r="DHU131" s="77"/>
      <c r="DHV131" s="77"/>
      <c r="DHW131" s="77"/>
      <c r="DHX131" s="77"/>
      <c r="DHY131" s="77"/>
      <c r="DHZ131" s="77"/>
      <c r="DIA131" s="77"/>
      <c r="DIB131" s="77"/>
      <c r="DIC131" s="77"/>
      <c r="DID131" s="77"/>
      <c r="DIE131" s="77"/>
      <c r="DIF131" s="77"/>
      <c r="DIG131" s="77"/>
      <c r="DIH131" s="77"/>
      <c r="DII131" s="77"/>
      <c r="DIJ131" s="77"/>
      <c r="DIK131" s="77"/>
      <c r="DIL131" s="77"/>
      <c r="DIM131" s="77"/>
      <c r="DIN131" s="77"/>
      <c r="DIO131" s="77"/>
      <c r="DIP131" s="77"/>
      <c r="DIQ131" s="77"/>
      <c r="DIR131" s="77"/>
      <c r="DIS131" s="77"/>
      <c r="DIT131" s="77"/>
      <c r="DIU131" s="77"/>
      <c r="DIV131" s="77"/>
      <c r="DIW131" s="77"/>
      <c r="DIX131" s="77"/>
      <c r="DIY131" s="77"/>
      <c r="DIZ131" s="77"/>
      <c r="DJA131" s="77"/>
      <c r="DJB131" s="77"/>
      <c r="DJC131" s="77"/>
      <c r="DJD131" s="77"/>
      <c r="DJE131" s="77"/>
      <c r="DJF131" s="77"/>
      <c r="DJG131" s="77"/>
      <c r="DJH131" s="77"/>
      <c r="DJI131" s="77"/>
      <c r="DJJ131" s="77"/>
      <c r="DJK131" s="77"/>
      <c r="DJL131" s="77"/>
      <c r="DJM131" s="77"/>
      <c r="DJN131" s="77"/>
      <c r="DJO131" s="77"/>
      <c r="DJP131" s="77"/>
      <c r="DJQ131" s="77"/>
      <c r="DJR131" s="77"/>
      <c r="DJS131" s="77"/>
      <c r="DJT131" s="77"/>
      <c r="DJU131" s="77"/>
      <c r="DJV131" s="77"/>
      <c r="DJW131" s="77"/>
      <c r="DJX131" s="77"/>
      <c r="DJY131" s="77"/>
      <c r="DJZ131" s="77"/>
      <c r="DKA131" s="77"/>
      <c r="DKB131" s="77"/>
      <c r="DKC131" s="77"/>
      <c r="DKD131" s="77"/>
      <c r="DKE131" s="77"/>
      <c r="DKF131" s="77"/>
      <c r="DKG131" s="77"/>
      <c r="DKH131" s="77"/>
      <c r="DKI131" s="77"/>
      <c r="DKJ131" s="77"/>
      <c r="DKK131" s="77"/>
      <c r="DKL131" s="77"/>
      <c r="DKM131" s="77"/>
      <c r="DKN131" s="77"/>
      <c r="DKO131" s="77"/>
      <c r="DKP131" s="77"/>
      <c r="DKQ131" s="77"/>
      <c r="DKR131" s="77"/>
      <c r="DKS131" s="77"/>
      <c r="DKT131" s="77"/>
      <c r="DKU131" s="77"/>
      <c r="DKV131" s="77"/>
      <c r="DKW131" s="77"/>
      <c r="DKX131" s="77"/>
      <c r="DKY131" s="77"/>
      <c r="DKZ131" s="77"/>
      <c r="DLA131" s="77"/>
      <c r="DLB131" s="77"/>
      <c r="DLC131" s="77"/>
      <c r="DLD131" s="77"/>
      <c r="DLE131" s="77"/>
      <c r="DLF131" s="77"/>
      <c r="DLG131" s="77"/>
      <c r="DLH131" s="77"/>
      <c r="DLI131" s="77"/>
      <c r="DLJ131" s="77"/>
      <c r="DLK131" s="77"/>
      <c r="DLL131" s="77"/>
      <c r="DLM131" s="77"/>
      <c r="DLN131" s="77"/>
      <c r="DLO131" s="77"/>
      <c r="DLP131" s="77"/>
      <c r="DLQ131" s="77"/>
      <c r="DLR131" s="77"/>
      <c r="DLS131" s="77"/>
      <c r="DLT131" s="77"/>
      <c r="DLU131" s="77"/>
      <c r="DLV131" s="77"/>
      <c r="DLW131" s="77"/>
      <c r="DLX131" s="77"/>
      <c r="DLY131" s="77"/>
      <c r="DLZ131" s="77"/>
      <c r="DMA131" s="77"/>
      <c r="DMB131" s="77"/>
      <c r="DMC131" s="77"/>
      <c r="DMD131" s="77"/>
      <c r="DME131" s="77"/>
      <c r="DMF131" s="77"/>
      <c r="DMG131" s="77"/>
      <c r="DMH131" s="77"/>
      <c r="DMI131" s="77"/>
      <c r="DMJ131" s="77"/>
      <c r="DMK131" s="77"/>
      <c r="DML131" s="77"/>
      <c r="DMM131" s="77"/>
      <c r="DMN131" s="77"/>
      <c r="DMO131" s="77"/>
      <c r="DMP131" s="77"/>
      <c r="DMQ131" s="77"/>
      <c r="DMR131" s="77"/>
      <c r="DMS131" s="77"/>
      <c r="DMT131" s="77"/>
      <c r="DMU131" s="77"/>
      <c r="DMV131" s="77"/>
      <c r="DMW131" s="77"/>
      <c r="DMX131" s="77"/>
      <c r="DMY131" s="77"/>
      <c r="DMZ131" s="77"/>
      <c r="DNA131" s="77"/>
      <c r="DNB131" s="77"/>
      <c r="DNC131" s="77"/>
      <c r="DND131" s="77"/>
      <c r="DNE131" s="77"/>
      <c r="DNF131" s="77"/>
      <c r="DNG131" s="77"/>
      <c r="DNH131" s="77"/>
      <c r="DNI131" s="77"/>
      <c r="DNJ131" s="77"/>
      <c r="DNK131" s="77"/>
      <c r="DNL131" s="77"/>
      <c r="DNM131" s="77"/>
      <c r="DNN131" s="77"/>
      <c r="DNO131" s="77"/>
      <c r="DNP131" s="77"/>
      <c r="DNQ131" s="77"/>
      <c r="DNR131" s="77"/>
      <c r="DNS131" s="77"/>
      <c r="DNT131" s="77"/>
      <c r="DNU131" s="77"/>
      <c r="DNV131" s="77"/>
      <c r="DNW131" s="77"/>
      <c r="DNX131" s="77"/>
      <c r="DNY131" s="77"/>
      <c r="DNZ131" s="77"/>
      <c r="DOA131" s="77"/>
      <c r="DOB131" s="77"/>
      <c r="DOC131" s="77"/>
      <c r="DOD131" s="77"/>
      <c r="DOE131" s="77"/>
      <c r="DOF131" s="77"/>
      <c r="DOG131" s="77"/>
      <c r="DOH131" s="77"/>
      <c r="DOI131" s="77"/>
      <c r="DOJ131" s="77"/>
      <c r="DOK131" s="77"/>
      <c r="DOL131" s="77"/>
      <c r="DOM131" s="77"/>
      <c r="DON131" s="77"/>
      <c r="DOO131" s="77"/>
      <c r="DOP131" s="77"/>
      <c r="DOQ131" s="77"/>
      <c r="DOR131" s="77"/>
      <c r="DOS131" s="77"/>
      <c r="DOT131" s="77"/>
      <c r="DOU131" s="77"/>
      <c r="DOV131" s="77"/>
      <c r="DOW131" s="77"/>
      <c r="DOX131" s="77"/>
      <c r="DOY131" s="77"/>
      <c r="DOZ131" s="77"/>
      <c r="DPA131" s="77"/>
      <c r="DPB131" s="77"/>
      <c r="DPC131" s="77"/>
      <c r="DPD131" s="77"/>
      <c r="DPE131" s="77"/>
      <c r="DPF131" s="77"/>
      <c r="DPG131" s="77"/>
      <c r="DPH131" s="77"/>
      <c r="DPI131" s="77"/>
      <c r="DPJ131" s="77"/>
      <c r="DPK131" s="77"/>
      <c r="DPL131" s="77"/>
      <c r="DPM131" s="77"/>
      <c r="DPN131" s="77"/>
      <c r="DPO131" s="77"/>
      <c r="DPP131" s="77"/>
      <c r="DPQ131" s="77"/>
      <c r="DPR131" s="77"/>
      <c r="DPS131" s="77"/>
      <c r="DPT131" s="77"/>
      <c r="DPU131" s="77"/>
      <c r="DPV131" s="77"/>
      <c r="DPW131" s="77"/>
      <c r="DPX131" s="77"/>
      <c r="DPY131" s="77"/>
      <c r="DPZ131" s="77"/>
      <c r="DQA131" s="77"/>
      <c r="DQB131" s="77"/>
      <c r="DQC131" s="77"/>
      <c r="DQD131" s="77"/>
      <c r="DQE131" s="77"/>
      <c r="DQF131" s="77"/>
      <c r="DQG131" s="77"/>
      <c r="DQH131" s="77"/>
      <c r="DQI131" s="77"/>
      <c r="DQJ131" s="77"/>
      <c r="DQK131" s="77"/>
      <c r="DQL131" s="77"/>
      <c r="DQM131" s="77"/>
      <c r="DQN131" s="77"/>
      <c r="DQO131" s="77"/>
      <c r="DQP131" s="77"/>
      <c r="DQQ131" s="77"/>
      <c r="DQR131" s="77"/>
      <c r="DQS131" s="77"/>
      <c r="DQT131" s="77"/>
      <c r="DQU131" s="77"/>
      <c r="DQV131" s="77"/>
      <c r="DQW131" s="77"/>
      <c r="DQX131" s="77"/>
      <c r="DQY131" s="77"/>
      <c r="DQZ131" s="77"/>
      <c r="DRA131" s="77"/>
      <c r="DRB131" s="77"/>
      <c r="DRC131" s="77"/>
      <c r="DRD131" s="77"/>
      <c r="DRE131" s="77"/>
      <c r="DRF131" s="77"/>
      <c r="DRG131" s="77"/>
      <c r="DRH131" s="77"/>
      <c r="DRI131" s="77"/>
      <c r="DRJ131" s="77"/>
      <c r="DRK131" s="77"/>
      <c r="DRL131" s="77"/>
      <c r="DRM131" s="77"/>
      <c r="DRN131" s="77"/>
      <c r="DRO131" s="77"/>
      <c r="DRP131" s="77"/>
      <c r="DRQ131" s="77"/>
      <c r="DRR131" s="77"/>
      <c r="DRS131" s="77"/>
      <c r="DRT131" s="77"/>
      <c r="DRU131" s="77"/>
      <c r="DRV131" s="77"/>
      <c r="DRW131" s="77"/>
      <c r="DRX131" s="77"/>
      <c r="DRY131" s="77"/>
      <c r="DRZ131" s="77"/>
      <c r="DSA131" s="77"/>
      <c r="DSB131" s="77"/>
      <c r="DSC131" s="77"/>
      <c r="DSD131" s="77"/>
      <c r="DSE131" s="77"/>
      <c r="DSF131" s="77"/>
      <c r="DSG131" s="77"/>
      <c r="DSH131" s="77"/>
      <c r="DSI131" s="77"/>
      <c r="DSJ131" s="77"/>
      <c r="DSK131" s="77"/>
      <c r="DSL131" s="77"/>
      <c r="DSM131" s="77"/>
      <c r="DSN131" s="77"/>
      <c r="DSO131" s="77"/>
      <c r="DSP131" s="77"/>
      <c r="DSQ131" s="77"/>
      <c r="DSR131" s="77"/>
      <c r="DSS131" s="77"/>
      <c r="DST131" s="77"/>
      <c r="DSU131" s="77"/>
      <c r="DSV131" s="77"/>
      <c r="DSW131" s="77"/>
      <c r="DSX131" s="77"/>
      <c r="DSY131" s="77"/>
      <c r="DSZ131" s="77"/>
      <c r="DTA131" s="77"/>
      <c r="DTB131" s="77"/>
      <c r="DTC131" s="77"/>
      <c r="DTD131" s="77"/>
      <c r="DTE131" s="77"/>
      <c r="DTF131" s="77"/>
      <c r="DTG131" s="77"/>
      <c r="DTH131" s="77"/>
      <c r="DTI131" s="77"/>
      <c r="DTJ131" s="77"/>
      <c r="DTK131" s="77"/>
      <c r="DTL131" s="77"/>
      <c r="DTM131" s="77"/>
      <c r="DTN131" s="77"/>
      <c r="DTO131" s="77"/>
      <c r="DTP131" s="77"/>
      <c r="DTQ131" s="77"/>
      <c r="DTR131" s="77"/>
      <c r="DTS131" s="77"/>
      <c r="DTT131" s="77"/>
      <c r="DTU131" s="77"/>
      <c r="DTV131" s="77"/>
      <c r="DTW131" s="77"/>
      <c r="DTX131" s="77"/>
      <c r="DTY131" s="77"/>
      <c r="DTZ131" s="77"/>
      <c r="DUA131" s="77"/>
      <c r="DUB131" s="77"/>
      <c r="DUC131" s="77"/>
      <c r="DUD131" s="77"/>
      <c r="DUE131" s="77"/>
      <c r="DUF131" s="77"/>
      <c r="DUG131" s="77"/>
      <c r="DUH131" s="77"/>
      <c r="DUI131" s="77"/>
      <c r="DUJ131" s="77"/>
      <c r="DUK131" s="77"/>
      <c r="DUL131" s="77"/>
      <c r="DUM131" s="77"/>
      <c r="DUN131" s="77"/>
      <c r="DUO131" s="77"/>
      <c r="DUP131" s="77"/>
      <c r="DUQ131" s="77"/>
      <c r="DUR131" s="77"/>
      <c r="DUS131" s="77"/>
      <c r="DUT131" s="77"/>
      <c r="DUU131" s="77"/>
      <c r="DUV131" s="77"/>
      <c r="DUW131" s="77"/>
      <c r="DUX131" s="77"/>
      <c r="DUY131" s="77"/>
      <c r="DUZ131" s="77"/>
      <c r="DVA131" s="77"/>
      <c r="DVB131" s="77"/>
      <c r="DVC131" s="77"/>
      <c r="DVD131" s="77"/>
      <c r="DVE131" s="77"/>
      <c r="DVF131" s="77"/>
      <c r="DVG131" s="77"/>
      <c r="DVH131" s="77"/>
      <c r="DVI131" s="77"/>
      <c r="DVJ131" s="77"/>
      <c r="DVK131" s="77"/>
      <c r="DVL131" s="77"/>
      <c r="DVM131" s="77"/>
      <c r="DVN131" s="77"/>
      <c r="DVO131" s="77"/>
      <c r="DVP131" s="77"/>
      <c r="DVQ131" s="77"/>
      <c r="DVR131" s="77"/>
      <c r="DVS131" s="77"/>
      <c r="DVT131" s="77"/>
      <c r="DVU131" s="77"/>
      <c r="DVV131" s="77"/>
      <c r="DVW131" s="77"/>
      <c r="DVX131" s="77"/>
      <c r="DVY131" s="77"/>
      <c r="DVZ131" s="77"/>
      <c r="DWA131" s="77"/>
      <c r="DWB131" s="77"/>
      <c r="DWC131" s="77"/>
      <c r="DWD131" s="77"/>
      <c r="DWE131" s="77"/>
      <c r="DWF131" s="77"/>
      <c r="DWG131" s="77"/>
      <c r="DWH131" s="77"/>
      <c r="DWI131" s="77"/>
      <c r="DWJ131" s="77"/>
      <c r="DWK131" s="77"/>
      <c r="DWL131" s="77"/>
      <c r="DWM131" s="77"/>
      <c r="DWN131" s="77"/>
      <c r="DWO131" s="77"/>
      <c r="DWP131" s="77"/>
      <c r="DWQ131" s="77"/>
      <c r="DWR131" s="77"/>
      <c r="DWS131" s="77"/>
      <c r="DWT131" s="77"/>
      <c r="DWU131" s="77"/>
      <c r="DWV131" s="77"/>
      <c r="DWW131" s="77"/>
      <c r="DWX131" s="77"/>
      <c r="DWY131" s="77"/>
      <c r="DWZ131" s="77"/>
      <c r="DXA131" s="77"/>
      <c r="DXB131" s="77"/>
      <c r="DXC131" s="77"/>
      <c r="DXD131" s="77"/>
      <c r="DXE131" s="77"/>
      <c r="DXF131" s="77"/>
      <c r="DXG131" s="77"/>
      <c r="DXH131" s="77"/>
      <c r="DXI131" s="77"/>
      <c r="DXJ131" s="77"/>
      <c r="DXK131" s="77"/>
      <c r="DXL131" s="77"/>
      <c r="DXM131" s="77"/>
      <c r="DXN131" s="77"/>
      <c r="DXO131" s="77"/>
      <c r="DXP131" s="77"/>
      <c r="DXQ131" s="77"/>
      <c r="DXR131" s="77"/>
      <c r="DXS131" s="77"/>
      <c r="DXT131" s="77"/>
      <c r="DXU131" s="77"/>
      <c r="DXV131" s="77"/>
      <c r="DXW131" s="77"/>
      <c r="DXX131" s="77"/>
      <c r="DXY131" s="77"/>
      <c r="DXZ131" s="77"/>
      <c r="DYA131" s="77"/>
      <c r="DYB131" s="77"/>
      <c r="DYC131" s="77"/>
      <c r="DYD131" s="77"/>
      <c r="DYE131" s="77"/>
      <c r="DYF131" s="77"/>
      <c r="DYG131" s="77"/>
      <c r="DYH131" s="77"/>
      <c r="DYI131" s="77"/>
      <c r="DYJ131" s="77"/>
      <c r="DYK131" s="77"/>
      <c r="DYL131" s="77"/>
      <c r="DYM131" s="77"/>
      <c r="DYN131" s="77"/>
      <c r="DYO131" s="77"/>
      <c r="DYP131" s="77"/>
      <c r="DYQ131" s="77"/>
      <c r="DYR131" s="77"/>
      <c r="DYS131" s="77"/>
      <c r="DYT131" s="77"/>
      <c r="DYU131" s="77"/>
      <c r="DYV131" s="77"/>
      <c r="DYW131" s="77"/>
      <c r="DYX131" s="77"/>
      <c r="DYY131" s="77"/>
      <c r="DYZ131" s="77"/>
      <c r="DZA131" s="77"/>
      <c r="DZB131" s="77"/>
      <c r="DZC131" s="77"/>
      <c r="DZD131" s="77"/>
      <c r="DZE131" s="77"/>
      <c r="DZF131" s="77"/>
      <c r="DZG131" s="77"/>
      <c r="DZH131" s="77"/>
      <c r="DZI131" s="77"/>
      <c r="DZJ131" s="77"/>
      <c r="DZK131" s="77"/>
      <c r="DZL131" s="77"/>
      <c r="DZM131" s="77"/>
      <c r="DZN131" s="77"/>
      <c r="DZO131" s="77"/>
      <c r="DZP131" s="77"/>
      <c r="DZQ131" s="77"/>
      <c r="DZR131" s="77"/>
      <c r="DZS131" s="77"/>
      <c r="DZT131" s="77"/>
      <c r="DZU131" s="77"/>
      <c r="DZV131" s="77"/>
      <c r="DZW131" s="77"/>
      <c r="DZX131" s="77"/>
      <c r="DZY131" s="77"/>
      <c r="DZZ131" s="77"/>
      <c r="EAA131" s="77"/>
      <c r="EAB131" s="77"/>
      <c r="EAC131" s="77"/>
      <c r="EAD131" s="77"/>
      <c r="EAE131" s="77"/>
      <c r="EAF131" s="77"/>
      <c r="EAG131" s="77"/>
      <c r="EAH131" s="77"/>
      <c r="EAI131" s="77"/>
      <c r="EAJ131" s="77"/>
      <c r="EAK131" s="77"/>
      <c r="EAL131" s="77"/>
      <c r="EAM131" s="77"/>
      <c r="EAN131" s="77"/>
      <c r="EAO131" s="77"/>
      <c r="EAP131" s="77"/>
      <c r="EAQ131" s="77"/>
      <c r="EAR131" s="77"/>
      <c r="EAS131" s="77"/>
      <c r="EAT131" s="77"/>
      <c r="EAU131" s="77"/>
      <c r="EAV131" s="77"/>
      <c r="EAW131" s="77"/>
      <c r="EAX131" s="77"/>
      <c r="EAY131" s="77"/>
      <c r="EAZ131" s="77"/>
      <c r="EBA131" s="77"/>
      <c r="EBB131" s="77"/>
      <c r="EBC131" s="77"/>
      <c r="EBD131" s="77"/>
      <c r="EBE131" s="77"/>
      <c r="EBF131" s="77"/>
      <c r="EBG131" s="77"/>
      <c r="EBH131" s="77"/>
      <c r="EBI131" s="77"/>
      <c r="EBJ131" s="77"/>
      <c r="EBK131" s="77"/>
      <c r="EBL131" s="77"/>
      <c r="EBM131" s="77"/>
      <c r="EBN131" s="77"/>
      <c r="EBO131" s="77"/>
      <c r="EBP131" s="77"/>
      <c r="EBQ131" s="77"/>
      <c r="EBR131" s="77"/>
      <c r="EBS131" s="77"/>
      <c r="EBT131" s="77"/>
      <c r="EBU131" s="77"/>
      <c r="EBV131" s="77"/>
      <c r="EBW131" s="77"/>
      <c r="EBX131" s="77"/>
      <c r="EBY131" s="77"/>
      <c r="EBZ131" s="77"/>
      <c r="ECA131" s="77"/>
      <c r="ECB131" s="77"/>
      <c r="ECC131" s="77"/>
      <c r="ECD131" s="77"/>
      <c r="ECE131" s="77"/>
      <c r="ECF131" s="77"/>
      <c r="ECG131" s="77"/>
      <c r="ECH131" s="77"/>
      <c r="ECI131" s="77"/>
      <c r="ECJ131" s="77"/>
      <c r="ECK131" s="77"/>
      <c r="ECL131" s="77"/>
      <c r="ECM131" s="77"/>
      <c r="ECN131" s="77"/>
      <c r="ECO131" s="77"/>
      <c r="ECP131" s="77"/>
      <c r="ECQ131" s="77"/>
      <c r="ECR131" s="77"/>
      <c r="ECS131" s="77"/>
      <c r="ECT131" s="77"/>
      <c r="ECU131" s="77"/>
      <c r="ECV131" s="77"/>
      <c r="ECW131" s="77"/>
      <c r="ECX131" s="77"/>
      <c r="ECY131" s="77"/>
      <c r="ECZ131" s="77"/>
      <c r="EDA131" s="77"/>
      <c r="EDB131" s="77"/>
      <c r="EDC131" s="77"/>
      <c r="EDD131" s="77"/>
      <c r="EDE131" s="77"/>
      <c r="EDF131" s="77"/>
      <c r="EDG131" s="77"/>
      <c r="EDH131" s="77"/>
      <c r="EDI131" s="77"/>
      <c r="EDJ131" s="77"/>
      <c r="EDK131" s="77"/>
      <c r="EDL131" s="77"/>
      <c r="EDM131" s="77"/>
      <c r="EDN131" s="77"/>
      <c r="EDO131" s="77"/>
      <c r="EDP131" s="77"/>
      <c r="EDQ131" s="77"/>
      <c r="EDR131" s="77"/>
      <c r="EDS131" s="77"/>
      <c r="EDT131" s="77"/>
      <c r="EDU131" s="77"/>
      <c r="EDV131" s="77"/>
      <c r="EDW131" s="77"/>
      <c r="EDX131" s="77"/>
      <c r="EDY131" s="77"/>
      <c r="EDZ131" s="77"/>
      <c r="EEA131" s="77"/>
      <c r="EEB131" s="77"/>
      <c r="EEC131" s="77"/>
      <c r="EED131" s="77"/>
      <c r="EEE131" s="77"/>
      <c r="EEF131" s="77"/>
      <c r="EEG131" s="77"/>
      <c r="EEH131" s="77"/>
      <c r="EEI131" s="77"/>
      <c r="EEJ131" s="77"/>
      <c r="EEK131" s="77"/>
      <c r="EEL131" s="77"/>
      <c r="EEM131" s="77"/>
      <c r="EEN131" s="77"/>
      <c r="EEO131" s="77"/>
      <c r="EEP131" s="77"/>
      <c r="EEQ131" s="77"/>
      <c r="EER131" s="77"/>
      <c r="EES131" s="77"/>
      <c r="EET131" s="77"/>
      <c r="EEU131" s="77"/>
      <c r="EEV131" s="77"/>
      <c r="EEW131" s="77"/>
      <c r="EEX131" s="77"/>
      <c r="EEY131" s="77"/>
      <c r="EEZ131" s="77"/>
      <c r="EFA131" s="77"/>
      <c r="EFB131" s="77"/>
      <c r="EFC131" s="77"/>
      <c r="EFD131" s="77"/>
      <c r="EFE131" s="77"/>
      <c r="EFF131" s="77"/>
      <c r="EFG131" s="77"/>
      <c r="EFH131" s="77"/>
      <c r="EFI131" s="77"/>
      <c r="EFJ131" s="77"/>
      <c r="EFK131" s="77"/>
      <c r="EFL131" s="77"/>
      <c r="EFM131" s="77"/>
      <c r="EFN131" s="77"/>
      <c r="EFO131" s="77"/>
      <c r="EFP131" s="77"/>
      <c r="EFQ131" s="77"/>
      <c r="EFR131" s="77"/>
      <c r="EFS131" s="77"/>
      <c r="EFT131" s="77"/>
      <c r="EFU131" s="77"/>
      <c r="EFV131" s="77"/>
      <c r="EFW131" s="77"/>
      <c r="EFX131" s="77"/>
      <c r="EFY131" s="77"/>
      <c r="EFZ131" s="77"/>
      <c r="EGA131" s="77"/>
      <c r="EGB131" s="77"/>
      <c r="EGC131" s="77"/>
      <c r="EGD131" s="77"/>
      <c r="EGE131" s="77"/>
      <c r="EGF131" s="77"/>
      <c r="EGG131" s="77"/>
      <c r="EGH131" s="77"/>
      <c r="EGI131" s="77"/>
      <c r="EGJ131" s="77"/>
      <c r="EGK131" s="77"/>
      <c r="EGL131" s="77"/>
      <c r="EGM131" s="77"/>
      <c r="EGN131" s="77"/>
      <c r="EGO131" s="77"/>
      <c r="EGP131" s="77"/>
      <c r="EGQ131" s="77"/>
      <c r="EGR131" s="77"/>
      <c r="EGS131" s="77"/>
      <c r="EGT131" s="77"/>
      <c r="EGU131" s="77"/>
      <c r="EGV131" s="77"/>
      <c r="EGW131" s="77"/>
      <c r="EGX131" s="77"/>
      <c r="EGY131" s="77"/>
      <c r="EGZ131" s="77"/>
      <c r="EHA131" s="77"/>
      <c r="EHB131" s="77"/>
      <c r="EHC131" s="77"/>
      <c r="EHD131" s="77"/>
      <c r="EHE131" s="77"/>
      <c r="EHF131" s="77"/>
      <c r="EHG131" s="77"/>
      <c r="EHH131" s="77"/>
      <c r="EHI131" s="77"/>
      <c r="EHJ131" s="77"/>
      <c r="EHK131" s="77"/>
      <c r="EHL131" s="77"/>
      <c r="EHM131" s="77"/>
      <c r="EHN131" s="77"/>
      <c r="EHO131" s="77"/>
      <c r="EHP131" s="77"/>
      <c r="EHQ131" s="77"/>
      <c r="EHR131" s="77"/>
      <c r="EHS131" s="77"/>
      <c r="EHT131" s="77"/>
      <c r="EHU131" s="77"/>
      <c r="EHV131" s="77"/>
      <c r="EHW131" s="77"/>
      <c r="EHX131" s="77"/>
      <c r="EHY131" s="77"/>
      <c r="EHZ131" s="77"/>
      <c r="EIA131" s="77"/>
      <c r="EIB131" s="77"/>
      <c r="EIC131" s="77"/>
      <c r="EID131" s="77"/>
      <c r="EIE131" s="77"/>
      <c r="EIF131" s="77"/>
      <c r="EIG131" s="77"/>
      <c r="EIH131" s="77"/>
      <c r="EII131" s="77"/>
      <c r="EIJ131" s="77"/>
      <c r="EIK131" s="77"/>
      <c r="EIL131" s="77"/>
      <c r="EIM131" s="77"/>
      <c r="EIN131" s="77"/>
      <c r="EIO131" s="77"/>
      <c r="EIP131" s="77"/>
      <c r="EIQ131" s="77"/>
      <c r="EIR131" s="77"/>
      <c r="EIS131" s="77"/>
      <c r="EIT131" s="77"/>
      <c r="EIU131" s="77"/>
      <c r="EIV131" s="77"/>
      <c r="EIW131" s="77"/>
      <c r="EIX131" s="77"/>
      <c r="EIY131" s="77"/>
      <c r="EIZ131" s="77"/>
      <c r="EJA131" s="77"/>
      <c r="EJB131" s="77"/>
      <c r="EJC131" s="77"/>
      <c r="EJD131" s="77"/>
      <c r="EJE131" s="77"/>
      <c r="EJF131" s="77"/>
      <c r="EJG131" s="77"/>
      <c r="EJH131" s="77"/>
      <c r="EJI131" s="77"/>
      <c r="EJJ131" s="77"/>
      <c r="EJK131" s="77"/>
      <c r="EJL131" s="77"/>
      <c r="EJM131" s="77"/>
      <c r="EJN131" s="77"/>
      <c r="EJO131" s="77"/>
      <c r="EJP131" s="77"/>
      <c r="EJQ131" s="77"/>
      <c r="EJR131" s="77"/>
      <c r="EJS131" s="77"/>
      <c r="EJT131" s="77"/>
      <c r="EJU131" s="77"/>
      <c r="EJV131" s="77"/>
      <c r="EJW131" s="77"/>
      <c r="EJX131" s="77"/>
      <c r="EJY131" s="77"/>
      <c r="EJZ131" s="77"/>
      <c r="EKA131" s="77"/>
      <c r="EKB131" s="77"/>
      <c r="EKC131" s="77"/>
      <c r="EKD131" s="77"/>
      <c r="EKE131" s="77"/>
      <c r="EKF131" s="77"/>
      <c r="EKG131" s="77"/>
      <c r="EKH131" s="77"/>
      <c r="EKI131" s="77"/>
      <c r="EKJ131" s="77"/>
      <c r="EKK131" s="77"/>
      <c r="EKL131" s="77"/>
      <c r="EKM131" s="77"/>
      <c r="EKN131" s="77"/>
      <c r="EKO131" s="77"/>
      <c r="EKP131" s="77"/>
      <c r="EKQ131" s="77"/>
      <c r="EKR131" s="77"/>
      <c r="EKS131" s="77"/>
      <c r="EKT131" s="77"/>
      <c r="EKU131" s="77"/>
      <c r="EKV131" s="77"/>
      <c r="EKW131" s="77"/>
      <c r="EKX131" s="77"/>
      <c r="EKY131" s="77"/>
      <c r="EKZ131" s="77"/>
      <c r="ELA131" s="77"/>
      <c r="ELB131" s="77"/>
      <c r="ELC131" s="77"/>
      <c r="ELD131" s="77"/>
      <c r="ELE131" s="77"/>
      <c r="ELF131" s="77"/>
      <c r="ELG131" s="77"/>
      <c r="ELH131" s="77"/>
      <c r="ELI131" s="77"/>
      <c r="ELJ131" s="77"/>
      <c r="ELK131" s="77"/>
      <c r="ELL131" s="77"/>
      <c r="ELM131" s="77"/>
      <c r="ELN131" s="77"/>
      <c r="ELO131" s="77"/>
      <c r="ELP131" s="77"/>
      <c r="ELQ131" s="77"/>
      <c r="ELR131" s="77"/>
      <c r="ELS131" s="77"/>
      <c r="ELT131" s="77"/>
      <c r="ELU131" s="77"/>
      <c r="ELV131" s="77"/>
      <c r="ELW131" s="77"/>
      <c r="ELX131" s="77"/>
      <c r="ELY131" s="77"/>
      <c r="ELZ131" s="77"/>
      <c r="EMA131" s="77"/>
      <c r="EMB131" s="77"/>
      <c r="EMC131" s="77"/>
      <c r="EMD131" s="77"/>
      <c r="EME131" s="77"/>
      <c r="EMF131" s="77"/>
      <c r="EMG131" s="77"/>
      <c r="EMH131" s="77"/>
      <c r="EMI131" s="77"/>
      <c r="EMJ131" s="77"/>
      <c r="EMK131" s="77"/>
      <c r="EML131" s="77"/>
      <c r="EMM131" s="77"/>
      <c r="EMN131" s="77"/>
      <c r="EMO131" s="77"/>
      <c r="EMP131" s="77"/>
      <c r="EMQ131" s="77"/>
      <c r="EMR131" s="77"/>
      <c r="EMS131" s="77"/>
      <c r="EMT131" s="77"/>
      <c r="EMU131" s="77"/>
      <c r="EMV131" s="77"/>
      <c r="EMW131" s="77"/>
      <c r="EMX131" s="77"/>
      <c r="EMY131" s="77"/>
      <c r="EMZ131" s="77"/>
      <c r="ENA131" s="77"/>
      <c r="ENB131" s="77"/>
      <c r="ENC131" s="77"/>
      <c r="END131" s="77"/>
      <c r="ENE131" s="77"/>
      <c r="ENF131" s="77"/>
      <c r="ENG131" s="77"/>
      <c r="ENH131" s="77"/>
      <c r="ENI131" s="77"/>
      <c r="ENJ131" s="77"/>
      <c r="ENK131" s="77"/>
      <c r="ENL131" s="77"/>
      <c r="ENM131" s="77"/>
      <c r="ENN131" s="77"/>
      <c r="ENO131" s="77"/>
      <c r="ENP131" s="77"/>
      <c r="ENQ131" s="77"/>
      <c r="ENR131" s="77"/>
      <c r="ENS131" s="77"/>
      <c r="ENT131" s="77"/>
      <c r="ENU131" s="77"/>
      <c r="ENV131" s="77"/>
      <c r="ENW131" s="77"/>
      <c r="ENX131" s="77"/>
      <c r="ENY131" s="77"/>
      <c r="ENZ131" s="77"/>
      <c r="EOA131" s="77"/>
      <c r="EOB131" s="77"/>
      <c r="EOC131" s="77"/>
      <c r="EOD131" s="77"/>
      <c r="EOE131" s="77"/>
      <c r="EOF131" s="77"/>
      <c r="EOG131" s="77"/>
      <c r="EOH131" s="77"/>
      <c r="EOI131" s="77"/>
      <c r="EOJ131" s="77"/>
      <c r="EOK131" s="77"/>
      <c r="EOL131" s="77"/>
      <c r="EOM131" s="77"/>
      <c r="EON131" s="77"/>
      <c r="EOO131" s="77"/>
      <c r="EOP131" s="77"/>
      <c r="EOQ131" s="77"/>
      <c r="EOR131" s="77"/>
      <c r="EOS131" s="77"/>
      <c r="EOT131" s="77"/>
      <c r="EOU131" s="77"/>
      <c r="EOV131" s="77"/>
      <c r="EOW131" s="77"/>
      <c r="EOX131" s="77"/>
      <c r="EOY131" s="77"/>
      <c r="EOZ131" s="77"/>
      <c r="EPA131" s="77"/>
      <c r="EPB131" s="77"/>
      <c r="EPC131" s="77"/>
      <c r="EPD131" s="77"/>
      <c r="EPE131" s="77"/>
      <c r="EPF131" s="77"/>
      <c r="EPG131" s="77"/>
      <c r="EPH131" s="77"/>
      <c r="EPI131" s="77"/>
      <c r="EPJ131" s="77"/>
      <c r="EPK131" s="77"/>
      <c r="EPL131" s="77"/>
      <c r="EPM131" s="77"/>
      <c r="EPN131" s="77"/>
      <c r="EPO131" s="77"/>
      <c r="EPP131" s="77"/>
      <c r="EPQ131" s="77"/>
      <c r="EPR131" s="77"/>
      <c r="EPS131" s="77"/>
      <c r="EPT131" s="77"/>
      <c r="EPU131" s="77"/>
      <c r="EPV131" s="77"/>
      <c r="EPW131" s="77"/>
      <c r="EPX131" s="77"/>
      <c r="EPY131" s="77"/>
      <c r="EPZ131" s="77"/>
      <c r="EQA131" s="77"/>
      <c r="EQB131" s="77"/>
      <c r="EQC131" s="77"/>
      <c r="EQD131" s="77"/>
      <c r="EQE131" s="77"/>
      <c r="EQF131" s="77"/>
      <c r="EQG131" s="77"/>
      <c r="EQH131" s="77"/>
      <c r="EQI131" s="77"/>
      <c r="EQJ131" s="77"/>
      <c r="EQK131" s="77"/>
      <c r="EQL131" s="77"/>
      <c r="EQM131" s="77"/>
      <c r="EQN131" s="77"/>
      <c r="EQO131" s="77"/>
      <c r="EQP131" s="77"/>
      <c r="EQQ131" s="77"/>
      <c r="EQR131" s="77"/>
      <c r="EQS131" s="77"/>
      <c r="EQT131" s="77"/>
      <c r="EQU131" s="77"/>
      <c r="EQV131" s="77"/>
      <c r="EQW131" s="77"/>
      <c r="EQX131" s="77"/>
      <c r="EQY131" s="77"/>
      <c r="EQZ131" s="77"/>
      <c r="ERA131" s="77"/>
      <c r="ERB131" s="77"/>
      <c r="ERC131" s="77"/>
      <c r="ERD131" s="77"/>
      <c r="ERE131" s="77"/>
      <c r="ERF131" s="77"/>
      <c r="ERG131" s="77"/>
      <c r="ERH131" s="77"/>
      <c r="ERI131" s="77"/>
      <c r="ERJ131" s="77"/>
      <c r="ERK131" s="77"/>
      <c r="ERL131" s="77"/>
      <c r="ERM131" s="77"/>
      <c r="ERN131" s="77"/>
      <c r="ERO131" s="77"/>
      <c r="ERP131" s="77"/>
      <c r="ERQ131" s="77"/>
      <c r="ERR131" s="77"/>
      <c r="ERS131" s="77"/>
      <c r="ERT131" s="77"/>
      <c r="ERU131" s="77"/>
      <c r="ERV131" s="77"/>
      <c r="ERW131" s="77"/>
      <c r="ERX131" s="77"/>
      <c r="ERY131" s="77"/>
      <c r="ERZ131" s="77"/>
      <c r="ESA131" s="77"/>
      <c r="ESB131" s="77"/>
      <c r="ESC131" s="77"/>
      <c r="ESD131" s="77"/>
      <c r="ESE131" s="77"/>
      <c r="ESF131" s="77"/>
      <c r="ESG131" s="77"/>
      <c r="ESH131" s="77"/>
      <c r="ESI131" s="77"/>
      <c r="ESJ131" s="77"/>
      <c r="ESK131" s="77"/>
      <c r="ESL131" s="77"/>
      <c r="ESM131" s="77"/>
      <c r="ESN131" s="77"/>
      <c r="ESO131" s="77"/>
      <c r="ESP131" s="77"/>
      <c r="ESQ131" s="77"/>
      <c r="ESR131" s="77"/>
      <c r="ESS131" s="77"/>
      <c r="EST131" s="77"/>
      <c r="ESU131" s="77"/>
      <c r="ESV131" s="77"/>
      <c r="ESW131" s="77"/>
      <c r="ESX131" s="77"/>
      <c r="ESY131" s="77"/>
      <c r="ESZ131" s="77"/>
      <c r="ETA131" s="77"/>
      <c r="ETB131" s="77"/>
      <c r="ETC131" s="77"/>
      <c r="ETD131" s="77"/>
      <c r="ETE131" s="77"/>
      <c r="ETF131" s="77"/>
      <c r="ETG131" s="77"/>
      <c r="ETH131" s="77"/>
      <c r="ETI131" s="77"/>
      <c r="ETJ131" s="77"/>
      <c r="ETK131" s="77"/>
      <c r="ETL131" s="77"/>
      <c r="ETM131" s="77"/>
      <c r="ETN131" s="77"/>
      <c r="ETO131" s="77"/>
      <c r="ETP131" s="77"/>
      <c r="ETQ131" s="77"/>
      <c r="ETR131" s="77"/>
      <c r="ETS131" s="77"/>
      <c r="ETT131" s="77"/>
      <c r="ETU131" s="77"/>
      <c r="ETV131" s="77"/>
      <c r="ETW131" s="77"/>
      <c r="ETX131" s="77"/>
      <c r="ETY131" s="77"/>
      <c r="ETZ131" s="77"/>
      <c r="EUA131" s="77"/>
      <c r="EUB131" s="77"/>
      <c r="EUC131" s="77"/>
      <c r="EUD131" s="77"/>
      <c r="EUE131" s="77"/>
      <c r="EUF131" s="77"/>
      <c r="EUG131" s="77"/>
      <c r="EUH131" s="77"/>
      <c r="EUI131" s="77"/>
      <c r="EUJ131" s="77"/>
      <c r="EUK131" s="77"/>
      <c r="EUL131" s="77"/>
      <c r="EUM131" s="77"/>
      <c r="EUN131" s="77"/>
      <c r="EUO131" s="77"/>
      <c r="EUP131" s="77"/>
      <c r="EUQ131" s="77"/>
      <c r="EUR131" s="77"/>
      <c r="EUS131" s="77"/>
      <c r="EUT131" s="77"/>
      <c r="EUU131" s="77"/>
      <c r="EUV131" s="77"/>
      <c r="EUW131" s="77"/>
      <c r="EUX131" s="77"/>
      <c r="EUY131" s="77"/>
      <c r="EUZ131" s="77"/>
      <c r="EVA131" s="77"/>
      <c r="EVB131" s="77"/>
      <c r="EVC131" s="77"/>
      <c r="EVD131" s="77"/>
      <c r="EVE131" s="77"/>
      <c r="EVF131" s="77"/>
      <c r="EVG131" s="77"/>
      <c r="EVH131" s="77"/>
      <c r="EVI131" s="77"/>
      <c r="EVJ131" s="77"/>
      <c r="EVK131" s="77"/>
      <c r="EVL131" s="77"/>
      <c r="EVM131" s="77"/>
      <c r="EVN131" s="77"/>
      <c r="EVO131" s="77"/>
      <c r="EVP131" s="77"/>
      <c r="EVQ131" s="77"/>
      <c r="EVR131" s="77"/>
      <c r="EVS131" s="77"/>
      <c r="EVT131" s="77"/>
      <c r="EVU131" s="77"/>
      <c r="EVV131" s="77"/>
      <c r="EVW131" s="77"/>
      <c r="EVX131" s="77"/>
      <c r="EVY131" s="77"/>
      <c r="EVZ131" s="77"/>
      <c r="EWA131" s="77"/>
      <c r="EWB131" s="77"/>
      <c r="EWC131" s="77"/>
      <c r="EWD131" s="77"/>
      <c r="EWE131" s="77"/>
      <c r="EWF131" s="77"/>
      <c r="EWG131" s="77"/>
      <c r="EWH131" s="77"/>
      <c r="EWI131" s="77"/>
      <c r="EWJ131" s="77"/>
      <c r="EWK131" s="77"/>
      <c r="EWL131" s="77"/>
      <c r="EWM131" s="77"/>
      <c r="EWN131" s="77"/>
      <c r="EWO131" s="77"/>
      <c r="EWP131" s="77"/>
      <c r="EWQ131" s="77"/>
      <c r="EWR131" s="77"/>
      <c r="EWS131" s="77"/>
      <c r="EWT131" s="77"/>
      <c r="EWU131" s="77"/>
      <c r="EWV131" s="77"/>
      <c r="EWW131" s="77"/>
      <c r="EWX131" s="77"/>
      <c r="EWY131" s="77"/>
      <c r="EWZ131" s="77"/>
      <c r="EXA131" s="77"/>
      <c r="EXB131" s="77"/>
      <c r="EXC131" s="77"/>
      <c r="EXD131" s="77"/>
      <c r="EXE131" s="77"/>
      <c r="EXF131" s="77"/>
      <c r="EXG131" s="77"/>
      <c r="EXH131" s="77"/>
      <c r="EXI131" s="77"/>
      <c r="EXJ131" s="77"/>
      <c r="EXK131" s="77"/>
      <c r="EXL131" s="77"/>
      <c r="EXM131" s="77"/>
      <c r="EXN131" s="77"/>
      <c r="EXO131" s="77"/>
      <c r="EXP131" s="77"/>
      <c r="EXQ131" s="77"/>
      <c r="EXR131" s="77"/>
      <c r="EXS131" s="77"/>
      <c r="EXT131" s="77"/>
      <c r="EXU131" s="77"/>
      <c r="EXV131" s="77"/>
      <c r="EXW131" s="77"/>
      <c r="EXX131" s="77"/>
      <c r="EXY131" s="77"/>
      <c r="EXZ131" s="77"/>
      <c r="EYA131" s="77"/>
      <c r="EYB131" s="77"/>
      <c r="EYC131" s="77"/>
      <c r="EYD131" s="77"/>
      <c r="EYE131" s="77"/>
      <c r="EYF131" s="77"/>
      <c r="EYG131" s="77"/>
      <c r="EYH131" s="77"/>
      <c r="EYI131" s="77"/>
      <c r="EYJ131" s="77"/>
      <c r="EYK131" s="77"/>
      <c r="EYL131" s="77"/>
      <c r="EYM131" s="77"/>
      <c r="EYN131" s="77"/>
      <c r="EYO131" s="77"/>
      <c r="EYP131" s="77"/>
      <c r="EYQ131" s="77"/>
      <c r="EYR131" s="77"/>
      <c r="EYS131" s="77"/>
      <c r="EYT131" s="77"/>
      <c r="EYU131" s="77"/>
      <c r="EYV131" s="77"/>
      <c r="EYW131" s="77"/>
      <c r="EYX131" s="77"/>
      <c r="EYY131" s="77"/>
      <c r="EYZ131" s="77"/>
      <c r="EZA131" s="77"/>
      <c r="EZB131" s="77"/>
      <c r="EZC131" s="77"/>
      <c r="EZD131" s="77"/>
      <c r="EZE131" s="77"/>
      <c r="EZF131" s="77"/>
      <c r="EZG131" s="77"/>
      <c r="EZH131" s="77"/>
      <c r="EZI131" s="77"/>
      <c r="EZJ131" s="77"/>
      <c r="EZK131" s="77"/>
      <c r="EZL131" s="77"/>
      <c r="EZM131" s="77"/>
      <c r="EZN131" s="77"/>
      <c r="EZO131" s="77"/>
      <c r="EZP131" s="77"/>
      <c r="EZQ131" s="77"/>
      <c r="EZR131" s="77"/>
      <c r="EZS131" s="77"/>
      <c r="EZT131" s="77"/>
      <c r="EZU131" s="77"/>
      <c r="EZV131" s="77"/>
      <c r="EZW131" s="77"/>
      <c r="EZX131" s="77"/>
      <c r="EZY131" s="77"/>
      <c r="EZZ131" s="77"/>
      <c r="FAA131" s="77"/>
      <c r="FAB131" s="77"/>
      <c r="FAC131" s="77"/>
      <c r="FAD131" s="77"/>
      <c r="FAE131" s="77"/>
      <c r="FAF131" s="77"/>
      <c r="FAG131" s="77"/>
      <c r="FAH131" s="77"/>
      <c r="FAI131" s="77"/>
      <c r="FAJ131" s="77"/>
      <c r="FAK131" s="77"/>
      <c r="FAL131" s="77"/>
      <c r="FAM131" s="77"/>
      <c r="FAN131" s="77"/>
      <c r="FAO131" s="77"/>
      <c r="FAP131" s="77"/>
      <c r="FAQ131" s="77"/>
      <c r="FAR131" s="77"/>
      <c r="FAS131" s="77"/>
      <c r="FAT131" s="77"/>
      <c r="FAU131" s="77"/>
      <c r="FAV131" s="77"/>
      <c r="FAW131" s="77"/>
      <c r="FAX131" s="77"/>
      <c r="FAY131" s="77"/>
      <c r="FAZ131" s="77"/>
      <c r="FBA131" s="77"/>
      <c r="FBB131" s="77"/>
      <c r="FBC131" s="77"/>
      <c r="FBD131" s="77"/>
      <c r="FBE131" s="77"/>
      <c r="FBF131" s="77"/>
      <c r="FBG131" s="77"/>
      <c r="FBH131" s="77"/>
      <c r="FBI131" s="77"/>
      <c r="FBJ131" s="77"/>
      <c r="FBK131" s="77"/>
      <c r="FBL131" s="77"/>
      <c r="FBM131" s="77"/>
      <c r="FBN131" s="77"/>
      <c r="FBO131" s="77"/>
      <c r="FBP131" s="77"/>
      <c r="FBQ131" s="77"/>
      <c r="FBR131" s="77"/>
      <c r="FBS131" s="77"/>
      <c r="FBT131" s="77"/>
      <c r="FBU131" s="77"/>
      <c r="FBV131" s="77"/>
      <c r="FBW131" s="77"/>
      <c r="FBX131" s="77"/>
      <c r="FBY131" s="77"/>
      <c r="FBZ131" s="77"/>
      <c r="FCA131" s="77"/>
      <c r="FCB131" s="77"/>
      <c r="FCC131" s="77"/>
      <c r="FCD131" s="77"/>
      <c r="FCE131" s="77"/>
      <c r="FCF131" s="77"/>
      <c r="FCG131" s="77"/>
      <c r="FCH131" s="77"/>
      <c r="FCI131" s="77"/>
      <c r="FCJ131" s="77"/>
      <c r="FCK131" s="77"/>
      <c r="FCL131" s="77"/>
      <c r="FCM131" s="77"/>
      <c r="FCN131" s="77"/>
      <c r="FCO131" s="77"/>
      <c r="FCP131" s="77"/>
      <c r="FCQ131" s="77"/>
      <c r="FCR131" s="77"/>
      <c r="FCS131" s="77"/>
      <c r="FCT131" s="77"/>
      <c r="FCU131" s="77"/>
      <c r="FCV131" s="77"/>
      <c r="FCW131" s="77"/>
      <c r="FCX131" s="77"/>
      <c r="FCY131" s="77"/>
      <c r="FCZ131" s="77"/>
      <c r="FDA131" s="77"/>
      <c r="FDB131" s="77"/>
      <c r="FDC131" s="77"/>
      <c r="FDD131" s="77"/>
      <c r="FDE131" s="77"/>
      <c r="FDF131" s="77"/>
      <c r="FDG131" s="77"/>
      <c r="FDH131" s="77"/>
      <c r="FDI131" s="77"/>
      <c r="FDJ131" s="77"/>
      <c r="FDK131" s="77"/>
      <c r="FDL131" s="77"/>
      <c r="FDM131" s="77"/>
      <c r="FDN131" s="77"/>
      <c r="FDO131" s="77"/>
      <c r="FDP131" s="77"/>
      <c r="FDQ131" s="77"/>
      <c r="FDR131" s="77"/>
      <c r="FDS131" s="77"/>
      <c r="FDT131" s="77"/>
      <c r="FDU131" s="77"/>
      <c r="FDV131" s="77"/>
      <c r="FDW131" s="77"/>
      <c r="FDX131" s="77"/>
      <c r="FDY131" s="77"/>
      <c r="FDZ131" s="77"/>
      <c r="FEA131" s="77"/>
      <c r="FEB131" s="77"/>
      <c r="FEC131" s="77"/>
      <c r="FED131" s="77"/>
      <c r="FEE131" s="77"/>
      <c r="FEF131" s="77"/>
      <c r="FEG131" s="77"/>
      <c r="FEH131" s="77"/>
      <c r="FEI131" s="77"/>
      <c r="FEJ131" s="77"/>
      <c r="FEK131" s="77"/>
      <c r="FEL131" s="77"/>
      <c r="FEM131" s="77"/>
      <c r="FEN131" s="77"/>
      <c r="FEO131" s="77"/>
      <c r="FEP131" s="77"/>
      <c r="FEQ131" s="77"/>
      <c r="FER131" s="77"/>
      <c r="FES131" s="77"/>
      <c r="FET131" s="77"/>
      <c r="FEU131" s="77"/>
      <c r="FEV131" s="77"/>
      <c r="FEW131" s="77"/>
      <c r="FEX131" s="77"/>
      <c r="FEY131" s="77"/>
      <c r="FEZ131" s="77"/>
      <c r="FFA131" s="77"/>
      <c r="FFB131" s="77"/>
      <c r="FFC131" s="77"/>
      <c r="FFD131" s="77"/>
      <c r="FFE131" s="77"/>
      <c r="FFF131" s="77"/>
      <c r="FFG131" s="77"/>
      <c r="FFH131" s="77"/>
      <c r="FFI131" s="77"/>
      <c r="FFJ131" s="77"/>
      <c r="FFK131" s="77"/>
      <c r="FFL131" s="77"/>
      <c r="FFM131" s="77"/>
      <c r="FFN131" s="77"/>
      <c r="FFO131" s="77"/>
      <c r="FFP131" s="77"/>
      <c r="FFQ131" s="77"/>
      <c r="FFR131" s="77"/>
      <c r="FFS131" s="77"/>
      <c r="FFT131" s="77"/>
      <c r="FFU131" s="77"/>
      <c r="FFV131" s="77"/>
      <c r="FFW131" s="77"/>
      <c r="FFX131" s="77"/>
      <c r="FFY131" s="77"/>
      <c r="FFZ131" s="77"/>
      <c r="FGA131" s="77"/>
      <c r="FGB131" s="77"/>
      <c r="FGC131" s="77"/>
      <c r="FGD131" s="77"/>
      <c r="FGE131" s="77"/>
      <c r="FGF131" s="77"/>
      <c r="FGG131" s="77"/>
      <c r="FGH131" s="77"/>
      <c r="FGI131" s="77"/>
      <c r="FGJ131" s="77"/>
      <c r="FGK131" s="77"/>
      <c r="FGL131" s="77"/>
      <c r="FGM131" s="77"/>
      <c r="FGN131" s="77"/>
      <c r="FGO131" s="77"/>
      <c r="FGP131" s="77"/>
      <c r="FGQ131" s="77"/>
      <c r="FGR131" s="77"/>
      <c r="FGS131" s="77"/>
      <c r="FGT131" s="77"/>
      <c r="FGU131" s="77"/>
      <c r="FGV131" s="77"/>
      <c r="FGW131" s="77"/>
      <c r="FGX131" s="77"/>
      <c r="FGY131" s="77"/>
      <c r="FGZ131" s="77"/>
      <c r="FHA131" s="77"/>
      <c r="FHB131" s="77"/>
      <c r="FHC131" s="77"/>
      <c r="FHD131" s="77"/>
      <c r="FHE131" s="77"/>
      <c r="FHF131" s="77"/>
      <c r="FHG131" s="77"/>
      <c r="FHH131" s="77"/>
      <c r="FHI131" s="77"/>
      <c r="FHJ131" s="77"/>
      <c r="FHK131" s="77"/>
      <c r="FHL131" s="77"/>
      <c r="FHM131" s="77"/>
      <c r="FHN131" s="77"/>
      <c r="FHO131" s="77"/>
      <c r="FHP131" s="77"/>
      <c r="FHQ131" s="77"/>
      <c r="FHR131" s="77"/>
      <c r="FHS131" s="77"/>
      <c r="FHT131" s="77"/>
      <c r="FHU131" s="77"/>
      <c r="FHV131" s="77"/>
      <c r="FHW131" s="77"/>
      <c r="FHX131" s="77"/>
      <c r="FHY131" s="77"/>
      <c r="FHZ131" s="77"/>
      <c r="FIA131" s="77"/>
      <c r="FIB131" s="77"/>
      <c r="FIC131" s="77"/>
      <c r="FID131" s="77"/>
      <c r="FIE131" s="77"/>
      <c r="FIF131" s="77"/>
      <c r="FIG131" s="77"/>
      <c r="FIH131" s="77"/>
      <c r="FII131" s="77"/>
      <c r="FIJ131" s="77"/>
      <c r="FIK131" s="77"/>
      <c r="FIL131" s="77"/>
      <c r="FIM131" s="77"/>
      <c r="FIN131" s="77"/>
      <c r="FIO131" s="77"/>
      <c r="FIP131" s="77"/>
      <c r="FIQ131" s="77"/>
      <c r="FIR131" s="77"/>
      <c r="FIS131" s="77"/>
      <c r="FIT131" s="77"/>
      <c r="FIU131" s="77"/>
      <c r="FIV131" s="77"/>
      <c r="FIW131" s="77"/>
      <c r="FIX131" s="77"/>
      <c r="FIY131" s="77"/>
      <c r="FIZ131" s="77"/>
      <c r="FJA131" s="77"/>
      <c r="FJB131" s="77"/>
      <c r="FJC131" s="77"/>
      <c r="FJD131" s="77"/>
      <c r="FJE131" s="77"/>
      <c r="FJF131" s="77"/>
      <c r="FJG131" s="77"/>
      <c r="FJH131" s="77"/>
      <c r="FJI131" s="77"/>
      <c r="FJJ131" s="77"/>
      <c r="FJK131" s="77"/>
      <c r="FJL131" s="77"/>
      <c r="FJM131" s="77"/>
      <c r="FJN131" s="77"/>
      <c r="FJO131" s="77"/>
      <c r="FJP131" s="77"/>
      <c r="FJQ131" s="77"/>
      <c r="FJR131" s="77"/>
      <c r="FJS131" s="77"/>
      <c r="FJT131" s="77"/>
      <c r="FJU131" s="77"/>
      <c r="FJV131" s="77"/>
      <c r="FJW131" s="77"/>
      <c r="FJX131" s="77"/>
      <c r="FJY131" s="77"/>
      <c r="FJZ131" s="77"/>
      <c r="FKA131" s="77"/>
      <c r="FKB131" s="77"/>
      <c r="FKC131" s="77"/>
      <c r="FKD131" s="77"/>
      <c r="FKE131" s="77"/>
      <c r="FKF131" s="77"/>
      <c r="FKG131" s="77"/>
      <c r="FKH131" s="77"/>
      <c r="FKI131" s="77"/>
      <c r="FKJ131" s="77"/>
      <c r="FKK131" s="77"/>
      <c r="FKL131" s="77"/>
      <c r="FKM131" s="77"/>
      <c r="FKN131" s="77"/>
      <c r="FKO131" s="77"/>
      <c r="FKP131" s="77"/>
      <c r="FKQ131" s="77"/>
      <c r="FKR131" s="77"/>
      <c r="FKS131" s="77"/>
      <c r="FKT131" s="77"/>
      <c r="FKU131" s="77"/>
      <c r="FKV131" s="77"/>
      <c r="FKW131" s="77"/>
      <c r="FKX131" s="77"/>
      <c r="FKY131" s="77"/>
      <c r="FKZ131" s="77"/>
      <c r="FLA131" s="77"/>
      <c r="FLB131" s="77"/>
      <c r="FLC131" s="77"/>
      <c r="FLD131" s="77"/>
      <c r="FLE131" s="77"/>
      <c r="FLF131" s="77"/>
      <c r="FLG131" s="77"/>
      <c r="FLH131" s="77"/>
      <c r="FLI131" s="77"/>
      <c r="FLJ131" s="77"/>
      <c r="FLK131" s="77"/>
      <c r="FLL131" s="77"/>
      <c r="FLM131" s="77"/>
      <c r="FLN131" s="77"/>
      <c r="FLO131" s="77"/>
      <c r="FLP131" s="77"/>
      <c r="FLQ131" s="77"/>
      <c r="FLR131" s="77"/>
      <c r="FLS131" s="77"/>
      <c r="FLT131" s="77"/>
      <c r="FLU131" s="77"/>
      <c r="FLV131" s="77"/>
      <c r="FLW131" s="77"/>
      <c r="FLX131" s="77"/>
      <c r="FLY131" s="77"/>
      <c r="FLZ131" s="77"/>
      <c r="FMA131" s="77"/>
      <c r="FMB131" s="77"/>
      <c r="FMC131" s="77"/>
      <c r="FMD131" s="77"/>
      <c r="FME131" s="77"/>
      <c r="FMF131" s="77"/>
      <c r="FMG131" s="77"/>
      <c r="FMH131" s="77"/>
      <c r="FMI131" s="77"/>
      <c r="FMJ131" s="77"/>
      <c r="FMK131" s="77"/>
      <c r="FML131" s="77"/>
      <c r="FMM131" s="77"/>
      <c r="FMN131" s="77"/>
      <c r="FMO131" s="77"/>
      <c r="FMP131" s="77"/>
      <c r="FMQ131" s="77"/>
      <c r="FMR131" s="77"/>
      <c r="FMS131" s="77"/>
      <c r="FMT131" s="77"/>
      <c r="FMU131" s="77"/>
      <c r="FMV131" s="77"/>
      <c r="FMW131" s="77"/>
      <c r="FMX131" s="77"/>
      <c r="FMY131" s="77"/>
      <c r="FMZ131" s="77"/>
      <c r="FNA131" s="77"/>
      <c r="FNB131" s="77"/>
      <c r="FNC131" s="77"/>
      <c r="FND131" s="77"/>
      <c r="FNE131" s="77"/>
      <c r="FNF131" s="77"/>
      <c r="FNG131" s="77"/>
      <c r="FNH131" s="77"/>
      <c r="FNI131" s="77"/>
      <c r="FNJ131" s="77"/>
      <c r="FNK131" s="77"/>
      <c r="FNL131" s="77"/>
      <c r="FNM131" s="77"/>
      <c r="FNN131" s="77"/>
      <c r="FNO131" s="77"/>
      <c r="FNP131" s="77"/>
      <c r="FNQ131" s="77"/>
      <c r="FNR131" s="77"/>
      <c r="FNS131" s="77"/>
      <c r="FNT131" s="77"/>
      <c r="FNU131" s="77"/>
      <c r="FNV131" s="77"/>
      <c r="FNW131" s="77"/>
      <c r="FNX131" s="77"/>
      <c r="FNY131" s="77"/>
      <c r="FNZ131" s="77"/>
      <c r="FOA131" s="77"/>
      <c r="FOB131" s="77"/>
      <c r="FOC131" s="77"/>
      <c r="FOD131" s="77"/>
      <c r="FOE131" s="77"/>
      <c r="FOF131" s="77"/>
      <c r="FOG131" s="77"/>
      <c r="FOH131" s="77"/>
      <c r="FOI131" s="77"/>
      <c r="FOJ131" s="77"/>
      <c r="FOK131" s="77"/>
      <c r="FOL131" s="77"/>
      <c r="FOM131" s="77"/>
      <c r="FON131" s="77"/>
      <c r="FOO131" s="77"/>
      <c r="FOP131" s="77"/>
      <c r="FOQ131" s="77"/>
      <c r="FOR131" s="77"/>
      <c r="FOS131" s="77"/>
      <c r="FOT131" s="77"/>
      <c r="FOU131" s="77"/>
      <c r="FOV131" s="77"/>
      <c r="FOW131" s="77"/>
      <c r="FOX131" s="77"/>
      <c r="FOY131" s="77"/>
      <c r="FOZ131" s="77"/>
      <c r="FPA131" s="77"/>
      <c r="FPB131" s="77"/>
      <c r="FPC131" s="77"/>
      <c r="FPD131" s="77"/>
      <c r="FPE131" s="77"/>
      <c r="FPF131" s="77"/>
      <c r="FPG131" s="77"/>
      <c r="FPH131" s="77"/>
      <c r="FPI131" s="77"/>
      <c r="FPJ131" s="77"/>
      <c r="FPK131" s="77"/>
      <c r="FPL131" s="77"/>
      <c r="FPM131" s="77"/>
      <c r="FPN131" s="77"/>
      <c r="FPO131" s="77"/>
      <c r="FPP131" s="77"/>
      <c r="FPQ131" s="77"/>
      <c r="FPR131" s="77"/>
      <c r="FPS131" s="77"/>
      <c r="FPT131" s="77"/>
      <c r="FPU131" s="77"/>
      <c r="FPV131" s="77"/>
      <c r="FPW131" s="77"/>
      <c r="FPX131" s="77"/>
      <c r="FPY131" s="77"/>
      <c r="FPZ131" s="77"/>
      <c r="FQA131" s="77"/>
      <c r="FQB131" s="77"/>
      <c r="FQC131" s="77"/>
      <c r="FQD131" s="77"/>
      <c r="FQE131" s="77"/>
      <c r="FQF131" s="77"/>
      <c r="FQG131" s="77"/>
      <c r="FQH131" s="77"/>
      <c r="FQI131" s="77"/>
      <c r="FQJ131" s="77"/>
      <c r="FQK131" s="77"/>
      <c r="FQL131" s="77"/>
      <c r="FQM131" s="77"/>
      <c r="FQN131" s="77"/>
      <c r="FQO131" s="77"/>
      <c r="FQP131" s="77"/>
      <c r="FQQ131" s="77"/>
      <c r="FQR131" s="77"/>
      <c r="FQS131" s="77"/>
      <c r="FQT131" s="77"/>
      <c r="FQU131" s="77"/>
      <c r="FQV131" s="77"/>
      <c r="FQW131" s="77"/>
      <c r="FQX131" s="77"/>
      <c r="FQY131" s="77"/>
      <c r="FQZ131" s="77"/>
      <c r="FRA131" s="77"/>
      <c r="FRB131" s="77"/>
      <c r="FRC131" s="77"/>
      <c r="FRD131" s="77"/>
      <c r="FRE131" s="77"/>
      <c r="FRF131" s="77"/>
      <c r="FRG131" s="77"/>
      <c r="FRH131" s="77"/>
      <c r="FRI131" s="77"/>
      <c r="FRJ131" s="77"/>
      <c r="FRK131" s="77"/>
      <c r="FRL131" s="77"/>
      <c r="FRM131" s="77"/>
      <c r="FRN131" s="77"/>
      <c r="FRO131" s="77"/>
      <c r="FRP131" s="77"/>
      <c r="FRQ131" s="77"/>
      <c r="FRR131" s="77"/>
      <c r="FRS131" s="77"/>
      <c r="FRT131" s="77"/>
      <c r="FRU131" s="77"/>
      <c r="FRV131" s="77"/>
      <c r="FRW131" s="77"/>
      <c r="FRX131" s="77"/>
      <c r="FRY131" s="77"/>
      <c r="FRZ131" s="77"/>
      <c r="FSA131" s="77"/>
      <c r="FSB131" s="77"/>
      <c r="FSC131" s="77"/>
      <c r="FSD131" s="77"/>
      <c r="FSE131" s="77"/>
      <c r="FSF131" s="77"/>
      <c r="FSG131" s="77"/>
      <c r="FSH131" s="77"/>
      <c r="FSI131" s="77"/>
      <c r="FSJ131" s="77"/>
      <c r="FSK131" s="77"/>
      <c r="FSL131" s="77"/>
      <c r="FSM131" s="77"/>
      <c r="FSN131" s="77"/>
      <c r="FSO131" s="77"/>
      <c r="FSP131" s="77"/>
      <c r="FSQ131" s="77"/>
      <c r="FSR131" s="77"/>
      <c r="FSS131" s="77"/>
      <c r="FST131" s="77"/>
      <c r="FSU131" s="77"/>
      <c r="FSV131" s="77"/>
      <c r="FSW131" s="77"/>
      <c r="FSX131" s="77"/>
      <c r="FSY131" s="77"/>
      <c r="FSZ131" s="77"/>
      <c r="FTA131" s="77"/>
      <c r="FTB131" s="77"/>
      <c r="FTC131" s="77"/>
      <c r="FTD131" s="77"/>
      <c r="FTE131" s="77"/>
      <c r="FTF131" s="77"/>
      <c r="FTG131" s="77"/>
      <c r="FTH131" s="77"/>
      <c r="FTI131" s="77"/>
      <c r="FTJ131" s="77"/>
      <c r="FTK131" s="77"/>
      <c r="FTL131" s="77"/>
      <c r="FTM131" s="77"/>
      <c r="FTN131" s="77"/>
      <c r="FTO131" s="77"/>
      <c r="FTP131" s="77"/>
      <c r="FTQ131" s="77"/>
      <c r="FTR131" s="77"/>
      <c r="FTS131" s="77"/>
      <c r="FTT131" s="77"/>
      <c r="FTU131" s="77"/>
      <c r="FTV131" s="77"/>
      <c r="FTW131" s="77"/>
      <c r="FTX131" s="77"/>
      <c r="FTY131" s="77"/>
      <c r="FTZ131" s="77"/>
      <c r="FUA131" s="77"/>
      <c r="FUB131" s="77"/>
      <c r="FUC131" s="77"/>
      <c r="FUD131" s="77"/>
      <c r="FUE131" s="77"/>
      <c r="FUF131" s="77"/>
      <c r="FUG131" s="77"/>
      <c r="FUH131" s="77"/>
      <c r="FUI131" s="77"/>
      <c r="FUJ131" s="77"/>
      <c r="FUK131" s="77"/>
      <c r="FUL131" s="77"/>
      <c r="FUM131" s="77"/>
      <c r="FUN131" s="77"/>
      <c r="FUO131" s="77"/>
      <c r="FUP131" s="77"/>
      <c r="FUQ131" s="77"/>
      <c r="FUR131" s="77"/>
      <c r="FUS131" s="77"/>
      <c r="FUT131" s="77"/>
      <c r="FUU131" s="77"/>
      <c r="FUV131" s="77"/>
      <c r="FUW131" s="77"/>
      <c r="FUX131" s="77"/>
      <c r="FUY131" s="77"/>
      <c r="FUZ131" s="77"/>
      <c r="FVA131" s="77"/>
      <c r="FVB131" s="77"/>
      <c r="FVC131" s="77"/>
      <c r="FVD131" s="77"/>
      <c r="FVE131" s="77"/>
      <c r="FVF131" s="77"/>
      <c r="FVG131" s="77"/>
      <c r="FVH131" s="77"/>
      <c r="FVI131" s="77"/>
      <c r="FVJ131" s="77"/>
      <c r="FVK131" s="77"/>
      <c r="FVL131" s="77"/>
      <c r="FVM131" s="77"/>
      <c r="FVN131" s="77"/>
      <c r="FVO131" s="77"/>
      <c r="FVP131" s="77"/>
      <c r="FVQ131" s="77"/>
      <c r="FVR131" s="77"/>
      <c r="FVS131" s="77"/>
      <c r="FVT131" s="77"/>
      <c r="FVU131" s="77"/>
      <c r="FVV131" s="77"/>
      <c r="FVW131" s="77"/>
      <c r="FVX131" s="77"/>
      <c r="FVY131" s="77"/>
      <c r="FVZ131" s="77"/>
      <c r="FWA131" s="77"/>
      <c r="FWB131" s="77"/>
      <c r="FWC131" s="77"/>
      <c r="FWD131" s="77"/>
      <c r="FWE131" s="77"/>
      <c r="FWF131" s="77"/>
      <c r="FWG131" s="77"/>
      <c r="FWH131" s="77"/>
      <c r="FWI131" s="77"/>
      <c r="FWJ131" s="77"/>
      <c r="FWK131" s="77"/>
      <c r="FWL131" s="77"/>
      <c r="FWM131" s="77"/>
      <c r="FWN131" s="77"/>
      <c r="FWO131" s="77"/>
      <c r="FWP131" s="77"/>
      <c r="FWQ131" s="77"/>
      <c r="FWR131" s="77"/>
      <c r="FWS131" s="77"/>
      <c r="FWT131" s="77"/>
      <c r="FWU131" s="77"/>
      <c r="FWV131" s="77"/>
      <c r="FWW131" s="77"/>
      <c r="FWX131" s="77"/>
      <c r="FWY131" s="77"/>
      <c r="FWZ131" s="77"/>
      <c r="FXA131" s="77"/>
      <c r="FXB131" s="77"/>
      <c r="FXC131" s="77"/>
      <c r="FXD131" s="77"/>
      <c r="FXE131" s="77"/>
      <c r="FXF131" s="77"/>
      <c r="FXG131" s="77"/>
      <c r="FXH131" s="77"/>
      <c r="FXI131" s="77"/>
      <c r="FXJ131" s="77"/>
      <c r="FXK131" s="77"/>
      <c r="FXL131" s="77"/>
      <c r="FXM131" s="77"/>
      <c r="FXN131" s="77"/>
      <c r="FXO131" s="77"/>
      <c r="FXP131" s="77"/>
      <c r="FXQ131" s="77"/>
      <c r="FXR131" s="77"/>
      <c r="FXS131" s="77"/>
      <c r="FXT131" s="77"/>
      <c r="FXU131" s="77"/>
      <c r="FXV131" s="77"/>
      <c r="FXW131" s="77"/>
      <c r="FXX131" s="77"/>
      <c r="FXY131" s="77"/>
      <c r="FXZ131" s="77"/>
      <c r="FYA131" s="77"/>
      <c r="FYB131" s="77"/>
      <c r="FYC131" s="77"/>
      <c r="FYD131" s="77"/>
      <c r="FYE131" s="77"/>
      <c r="FYF131" s="77"/>
      <c r="FYG131" s="77"/>
      <c r="FYH131" s="77"/>
      <c r="FYI131" s="77"/>
      <c r="FYJ131" s="77"/>
      <c r="FYK131" s="77"/>
      <c r="FYL131" s="77"/>
      <c r="FYM131" s="77"/>
      <c r="FYN131" s="77"/>
      <c r="FYO131" s="77"/>
      <c r="FYP131" s="77"/>
      <c r="FYQ131" s="77"/>
      <c r="FYR131" s="77"/>
      <c r="FYS131" s="77"/>
      <c r="FYT131" s="77"/>
      <c r="FYU131" s="77"/>
      <c r="FYV131" s="77"/>
      <c r="FYW131" s="77"/>
      <c r="FYX131" s="77"/>
      <c r="FYY131" s="77"/>
      <c r="FYZ131" s="77"/>
      <c r="FZA131" s="77"/>
      <c r="FZB131" s="77"/>
      <c r="FZC131" s="77"/>
      <c r="FZD131" s="77"/>
      <c r="FZE131" s="77"/>
      <c r="FZF131" s="77"/>
      <c r="FZG131" s="77"/>
      <c r="FZH131" s="77"/>
      <c r="FZI131" s="77"/>
      <c r="FZJ131" s="77"/>
      <c r="FZK131" s="77"/>
      <c r="FZL131" s="77"/>
      <c r="FZM131" s="77"/>
      <c r="FZN131" s="77"/>
      <c r="FZO131" s="77"/>
      <c r="FZP131" s="77"/>
      <c r="FZQ131" s="77"/>
      <c r="FZR131" s="77"/>
      <c r="FZS131" s="77"/>
      <c r="FZT131" s="77"/>
      <c r="FZU131" s="77"/>
      <c r="FZV131" s="77"/>
      <c r="FZW131" s="77"/>
      <c r="FZX131" s="77"/>
      <c r="FZY131" s="77"/>
      <c r="FZZ131" s="77"/>
      <c r="GAA131" s="77"/>
      <c r="GAB131" s="77"/>
      <c r="GAC131" s="77"/>
      <c r="GAD131" s="77"/>
      <c r="GAE131" s="77"/>
      <c r="GAF131" s="77"/>
      <c r="GAG131" s="77"/>
      <c r="GAH131" s="77"/>
      <c r="GAI131" s="77"/>
      <c r="GAJ131" s="77"/>
      <c r="GAK131" s="77"/>
      <c r="GAL131" s="77"/>
      <c r="GAM131" s="77"/>
      <c r="GAN131" s="77"/>
      <c r="GAO131" s="77"/>
      <c r="GAP131" s="77"/>
      <c r="GAQ131" s="77"/>
      <c r="GAR131" s="77"/>
      <c r="GAS131" s="77"/>
      <c r="GAT131" s="77"/>
      <c r="GAU131" s="77"/>
      <c r="GAV131" s="77"/>
      <c r="GAW131" s="77"/>
      <c r="GAX131" s="77"/>
      <c r="GAY131" s="77"/>
      <c r="GAZ131" s="77"/>
      <c r="GBA131" s="77"/>
      <c r="GBB131" s="77"/>
      <c r="GBC131" s="77"/>
      <c r="GBD131" s="77"/>
      <c r="GBE131" s="77"/>
      <c r="GBF131" s="77"/>
      <c r="GBG131" s="77"/>
      <c r="GBH131" s="77"/>
      <c r="GBI131" s="77"/>
      <c r="GBJ131" s="77"/>
      <c r="GBK131" s="77"/>
      <c r="GBL131" s="77"/>
      <c r="GBM131" s="77"/>
      <c r="GBN131" s="77"/>
      <c r="GBO131" s="77"/>
      <c r="GBP131" s="77"/>
      <c r="GBQ131" s="77"/>
      <c r="GBR131" s="77"/>
      <c r="GBS131" s="77"/>
      <c r="GBT131" s="77"/>
      <c r="GBU131" s="77"/>
      <c r="GBV131" s="77"/>
      <c r="GBW131" s="77"/>
      <c r="GBX131" s="77"/>
      <c r="GBY131" s="77"/>
      <c r="GBZ131" s="77"/>
      <c r="GCA131" s="77"/>
      <c r="GCB131" s="77"/>
      <c r="GCC131" s="77"/>
      <c r="GCD131" s="77"/>
      <c r="GCE131" s="77"/>
      <c r="GCF131" s="77"/>
      <c r="GCG131" s="77"/>
      <c r="GCH131" s="77"/>
      <c r="GCI131" s="77"/>
      <c r="GCJ131" s="77"/>
      <c r="GCK131" s="77"/>
      <c r="GCL131" s="77"/>
      <c r="GCM131" s="77"/>
      <c r="GCN131" s="77"/>
      <c r="GCO131" s="77"/>
      <c r="GCP131" s="77"/>
      <c r="GCQ131" s="77"/>
      <c r="GCR131" s="77"/>
      <c r="GCS131" s="77"/>
      <c r="GCT131" s="77"/>
      <c r="GCU131" s="77"/>
      <c r="GCV131" s="77"/>
      <c r="GCW131" s="77"/>
      <c r="GCX131" s="77"/>
      <c r="GCY131" s="77"/>
      <c r="GCZ131" s="77"/>
      <c r="GDA131" s="77"/>
      <c r="GDB131" s="77"/>
      <c r="GDC131" s="77"/>
      <c r="GDD131" s="77"/>
      <c r="GDE131" s="77"/>
      <c r="GDF131" s="77"/>
      <c r="GDG131" s="77"/>
      <c r="GDH131" s="77"/>
      <c r="GDI131" s="77"/>
      <c r="GDJ131" s="77"/>
      <c r="GDK131" s="77"/>
      <c r="GDL131" s="77"/>
      <c r="GDM131" s="77"/>
      <c r="GDN131" s="77"/>
      <c r="GDO131" s="77"/>
      <c r="GDP131" s="77"/>
      <c r="GDQ131" s="77"/>
      <c r="GDR131" s="77"/>
      <c r="GDS131" s="77"/>
      <c r="GDT131" s="77"/>
      <c r="GDU131" s="77"/>
      <c r="GDV131" s="77"/>
      <c r="GDW131" s="77"/>
      <c r="GDX131" s="77"/>
      <c r="GDY131" s="77"/>
      <c r="GDZ131" s="77"/>
      <c r="GEA131" s="77"/>
      <c r="GEB131" s="77"/>
      <c r="GEC131" s="77"/>
      <c r="GED131" s="77"/>
      <c r="GEE131" s="77"/>
      <c r="GEF131" s="77"/>
      <c r="GEG131" s="77"/>
      <c r="GEH131" s="77"/>
      <c r="GEI131" s="77"/>
      <c r="GEJ131" s="77"/>
      <c r="GEK131" s="77"/>
      <c r="GEL131" s="77"/>
      <c r="GEM131" s="77"/>
      <c r="GEN131" s="77"/>
      <c r="GEO131" s="77"/>
      <c r="GEP131" s="77"/>
      <c r="GEQ131" s="77"/>
      <c r="GER131" s="77"/>
      <c r="GES131" s="77"/>
      <c r="GET131" s="77"/>
      <c r="GEU131" s="77"/>
      <c r="GEV131" s="77"/>
      <c r="GEW131" s="77"/>
      <c r="GEX131" s="77"/>
      <c r="GEY131" s="77"/>
      <c r="GEZ131" s="77"/>
      <c r="GFA131" s="77"/>
      <c r="GFB131" s="77"/>
      <c r="GFC131" s="77"/>
      <c r="GFD131" s="77"/>
      <c r="GFE131" s="77"/>
      <c r="GFF131" s="77"/>
      <c r="GFG131" s="77"/>
      <c r="GFH131" s="77"/>
      <c r="GFI131" s="77"/>
      <c r="GFJ131" s="77"/>
      <c r="GFK131" s="77"/>
      <c r="GFL131" s="77"/>
      <c r="GFM131" s="77"/>
      <c r="GFN131" s="77"/>
      <c r="GFO131" s="77"/>
      <c r="GFP131" s="77"/>
      <c r="GFQ131" s="77"/>
      <c r="GFR131" s="77"/>
      <c r="GFS131" s="77"/>
      <c r="GFT131" s="77"/>
      <c r="GFU131" s="77"/>
      <c r="GFV131" s="77"/>
      <c r="GFW131" s="77"/>
      <c r="GFX131" s="77"/>
      <c r="GFY131" s="77"/>
      <c r="GFZ131" s="77"/>
      <c r="GGA131" s="77"/>
      <c r="GGB131" s="77"/>
      <c r="GGC131" s="77"/>
      <c r="GGD131" s="77"/>
      <c r="GGE131" s="77"/>
      <c r="GGF131" s="77"/>
      <c r="GGG131" s="77"/>
      <c r="GGH131" s="77"/>
      <c r="GGI131" s="77"/>
      <c r="GGJ131" s="77"/>
      <c r="GGK131" s="77"/>
      <c r="GGL131" s="77"/>
      <c r="GGM131" s="77"/>
      <c r="GGN131" s="77"/>
      <c r="GGO131" s="77"/>
      <c r="GGP131" s="77"/>
      <c r="GGQ131" s="77"/>
      <c r="GGR131" s="77"/>
      <c r="GGS131" s="77"/>
      <c r="GGT131" s="77"/>
      <c r="GGU131" s="77"/>
      <c r="GGV131" s="77"/>
      <c r="GGW131" s="77"/>
      <c r="GGX131" s="77"/>
      <c r="GGY131" s="77"/>
      <c r="GGZ131" s="77"/>
      <c r="GHA131" s="77"/>
      <c r="GHB131" s="77"/>
      <c r="GHC131" s="77"/>
      <c r="GHD131" s="77"/>
      <c r="GHE131" s="77"/>
      <c r="GHF131" s="77"/>
      <c r="GHG131" s="77"/>
      <c r="GHH131" s="77"/>
      <c r="GHI131" s="77"/>
      <c r="GHJ131" s="77"/>
      <c r="GHK131" s="77"/>
      <c r="GHL131" s="77"/>
      <c r="GHM131" s="77"/>
      <c r="GHN131" s="77"/>
      <c r="GHO131" s="77"/>
      <c r="GHP131" s="77"/>
      <c r="GHQ131" s="77"/>
      <c r="GHR131" s="77"/>
      <c r="GHS131" s="77"/>
      <c r="GHT131" s="77"/>
      <c r="GHU131" s="77"/>
      <c r="GHV131" s="77"/>
      <c r="GHW131" s="77"/>
      <c r="GHX131" s="77"/>
      <c r="GHY131" s="77"/>
      <c r="GHZ131" s="77"/>
      <c r="GIA131" s="77"/>
      <c r="GIB131" s="77"/>
      <c r="GIC131" s="77"/>
      <c r="GID131" s="77"/>
      <c r="GIE131" s="77"/>
      <c r="GIF131" s="77"/>
      <c r="GIG131" s="77"/>
      <c r="GIH131" s="77"/>
      <c r="GII131" s="77"/>
      <c r="GIJ131" s="77"/>
      <c r="GIK131" s="77"/>
      <c r="GIL131" s="77"/>
      <c r="GIM131" s="77"/>
      <c r="GIN131" s="77"/>
      <c r="GIO131" s="77"/>
      <c r="GIP131" s="77"/>
      <c r="GIQ131" s="77"/>
      <c r="GIR131" s="77"/>
      <c r="GIS131" s="77"/>
      <c r="GIT131" s="77"/>
      <c r="GIU131" s="77"/>
      <c r="GIV131" s="77"/>
      <c r="GIW131" s="77"/>
      <c r="GIX131" s="77"/>
      <c r="GIY131" s="77"/>
      <c r="GIZ131" s="77"/>
      <c r="GJA131" s="77"/>
      <c r="GJB131" s="77"/>
      <c r="GJC131" s="77"/>
      <c r="GJD131" s="77"/>
      <c r="GJE131" s="77"/>
      <c r="GJF131" s="77"/>
      <c r="GJG131" s="77"/>
      <c r="GJH131" s="77"/>
      <c r="GJI131" s="77"/>
      <c r="GJJ131" s="77"/>
      <c r="GJK131" s="77"/>
      <c r="GJL131" s="77"/>
      <c r="GJM131" s="77"/>
      <c r="GJN131" s="77"/>
      <c r="GJO131" s="77"/>
      <c r="GJP131" s="77"/>
      <c r="GJQ131" s="77"/>
      <c r="GJR131" s="77"/>
      <c r="GJS131" s="77"/>
      <c r="GJT131" s="77"/>
      <c r="GJU131" s="77"/>
      <c r="GJV131" s="77"/>
      <c r="GJW131" s="77"/>
      <c r="GJX131" s="77"/>
      <c r="GJY131" s="77"/>
      <c r="GJZ131" s="77"/>
      <c r="GKA131" s="77"/>
      <c r="GKB131" s="77"/>
      <c r="GKC131" s="77"/>
      <c r="GKD131" s="77"/>
      <c r="GKE131" s="77"/>
      <c r="GKF131" s="77"/>
      <c r="GKG131" s="77"/>
      <c r="GKH131" s="77"/>
      <c r="GKI131" s="77"/>
      <c r="GKJ131" s="77"/>
      <c r="GKK131" s="77"/>
      <c r="GKL131" s="77"/>
      <c r="GKM131" s="77"/>
      <c r="GKN131" s="77"/>
      <c r="GKO131" s="77"/>
      <c r="GKP131" s="77"/>
      <c r="GKQ131" s="77"/>
      <c r="GKR131" s="77"/>
      <c r="GKS131" s="77"/>
      <c r="GKT131" s="77"/>
      <c r="GKU131" s="77"/>
      <c r="GKV131" s="77"/>
      <c r="GKW131" s="77"/>
      <c r="GKX131" s="77"/>
      <c r="GKY131" s="77"/>
      <c r="GKZ131" s="77"/>
      <c r="GLA131" s="77"/>
      <c r="GLB131" s="77"/>
      <c r="GLC131" s="77"/>
      <c r="GLD131" s="77"/>
      <c r="GLE131" s="77"/>
      <c r="GLF131" s="77"/>
      <c r="GLG131" s="77"/>
      <c r="GLH131" s="77"/>
      <c r="GLI131" s="77"/>
      <c r="GLJ131" s="77"/>
      <c r="GLK131" s="77"/>
      <c r="GLL131" s="77"/>
      <c r="GLM131" s="77"/>
      <c r="GLN131" s="77"/>
      <c r="GLO131" s="77"/>
      <c r="GLP131" s="77"/>
      <c r="GLQ131" s="77"/>
      <c r="GLR131" s="77"/>
      <c r="GLS131" s="77"/>
      <c r="GLT131" s="77"/>
      <c r="GLU131" s="77"/>
      <c r="GLV131" s="77"/>
      <c r="GLW131" s="77"/>
      <c r="GLX131" s="77"/>
      <c r="GLY131" s="77"/>
      <c r="GLZ131" s="77"/>
      <c r="GMA131" s="77"/>
      <c r="GMB131" s="77"/>
      <c r="GMC131" s="77"/>
      <c r="GMD131" s="77"/>
      <c r="GME131" s="77"/>
      <c r="GMF131" s="77"/>
      <c r="GMG131" s="77"/>
      <c r="GMH131" s="77"/>
      <c r="GMI131" s="77"/>
      <c r="GMJ131" s="77"/>
      <c r="GMK131" s="77"/>
      <c r="GML131" s="77"/>
      <c r="GMM131" s="77"/>
      <c r="GMN131" s="77"/>
      <c r="GMO131" s="77"/>
      <c r="GMP131" s="77"/>
      <c r="GMQ131" s="77"/>
      <c r="GMR131" s="77"/>
      <c r="GMS131" s="77"/>
      <c r="GMT131" s="77"/>
      <c r="GMU131" s="77"/>
      <c r="GMV131" s="77"/>
      <c r="GMW131" s="77"/>
      <c r="GMX131" s="77"/>
      <c r="GMY131" s="77"/>
      <c r="GMZ131" s="77"/>
      <c r="GNA131" s="77"/>
      <c r="GNB131" s="77"/>
      <c r="GNC131" s="77"/>
      <c r="GND131" s="77"/>
      <c r="GNE131" s="77"/>
      <c r="GNF131" s="77"/>
      <c r="GNG131" s="77"/>
      <c r="GNH131" s="77"/>
      <c r="GNI131" s="77"/>
      <c r="GNJ131" s="77"/>
      <c r="GNK131" s="77"/>
      <c r="GNL131" s="77"/>
      <c r="GNM131" s="77"/>
      <c r="GNN131" s="77"/>
      <c r="GNO131" s="77"/>
      <c r="GNP131" s="77"/>
      <c r="GNQ131" s="77"/>
      <c r="GNR131" s="77"/>
      <c r="GNS131" s="77"/>
      <c r="GNT131" s="77"/>
      <c r="GNU131" s="77"/>
      <c r="GNV131" s="77"/>
      <c r="GNW131" s="77"/>
      <c r="GNX131" s="77"/>
      <c r="GNY131" s="77"/>
      <c r="GNZ131" s="77"/>
      <c r="GOA131" s="77"/>
      <c r="GOB131" s="77"/>
      <c r="GOC131" s="77"/>
      <c r="GOD131" s="77"/>
      <c r="GOE131" s="77"/>
      <c r="GOF131" s="77"/>
      <c r="GOG131" s="77"/>
      <c r="GOH131" s="77"/>
      <c r="GOI131" s="77"/>
      <c r="GOJ131" s="77"/>
      <c r="GOK131" s="77"/>
      <c r="GOL131" s="77"/>
      <c r="GOM131" s="77"/>
      <c r="GON131" s="77"/>
      <c r="GOO131" s="77"/>
      <c r="GOP131" s="77"/>
      <c r="GOQ131" s="77"/>
      <c r="GOR131" s="77"/>
      <c r="GOS131" s="77"/>
      <c r="GOT131" s="77"/>
      <c r="GOU131" s="77"/>
      <c r="GOV131" s="77"/>
      <c r="GOW131" s="77"/>
      <c r="GOX131" s="77"/>
      <c r="GOY131" s="77"/>
      <c r="GOZ131" s="77"/>
      <c r="GPA131" s="77"/>
      <c r="GPB131" s="77"/>
      <c r="GPC131" s="77"/>
      <c r="GPD131" s="77"/>
      <c r="GPE131" s="77"/>
      <c r="GPF131" s="77"/>
      <c r="GPG131" s="77"/>
      <c r="GPH131" s="77"/>
      <c r="GPI131" s="77"/>
      <c r="GPJ131" s="77"/>
      <c r="GPK131" s="77"/>
      <c r="GPL131" s="77"/>
      <c r="GPM131" s="77"/>
      <c r="GPN131" s="77"/>
      <c r="GPO131" s="77"/>
      <c r="GPP131" s="77"/>
      <c r="GPQ131" s="77"/>
      <c r="GPR131" s="77"/>
      <c r="GPS131" s="77"/>
      <c r="GPT131" s="77"/>
      <c r="GPU131" s="77"/>
      <c r="GPV131" s="77"/>
      <c r="GPW131" s="77"/>
      <c r="GPX131" s="77"/>
      <c r="GPY131" s="77"/>
      <c r="GPZ131" s="77"/>
      <c r="GQA131" s="77"/>
      <c r="GQB131" s="77"/>
      <c r="GQC131" s="77"/>
      <c r="GQD131" s="77"/>
      <c r="GQE131" s="77"/>
      <c r="GQF131" s="77"/>
      <c r="GQG131" s="77"/>
      <c r="GQH131" s="77"/>
      <c r="GQI131" s="77"/>
      <c r="GQJ131" s="77"/>
      <c r="GQK131" s="77"/>
      <c r="GQL131" s="77"/>
      <c r="GQM131" s="77"/>
      <c r="GQN131" s="77"/>
      <c r="GQO131" s="77"/>
      <c r="GQP131" s="77"/>
      <c r="GQQ131" s="77"/>
      <c r="GQR131" s="77"/>
      <c r="GQS131" s="77"/>
      <c r="GQT131" s="77"/>
      <c r="GQU131" s="77"/>
      <c r="GQV131" s="77"/>
      <c r="GQW131" s="77"/>
      <c r="GQX131" s="77"/>
      <c r="GQY131" s="77"/>
      <c r="GQZ131" s="77"/>
      <c r="GRA131" s="77"/>
      <c r="GRB131" s="77"/>
      <c r="GRC131" s="77"/>
      <c r="GRD131" s="77"/>
      <c r="GRE131" s="77"/>
      <c r="GRF131" s="77"/>
      <c r="GRG131" s="77"/>
      <c r="GRH131" s="77"/>
      <c r="GRI131" s="77"/>
      <c r="GRJ131" s="77"/>
      <c r="GRK131" s="77"/>
      <c r="GRL131" s="77"/>
      <c r="GRM131" s="77"/>
      <c r="GRN131" s="77"/>
      <c r="GRO131" s="77"/>
      <c r="GRP131" s="77"/>
      <c r="GRQ131" s="77"/>
      <c r="GRR131" s="77"/>
      <c r="GRS131" s="77"/>
      <c r="GRT131" s="77"/>
      <c r="GRU131" s="77"/>
      <c r="GRV131" s="77"/>
      <c r="GRW131" s="77"/>
      <c r="GRX131" s="77"/>
      <c r="GRY131" s="77"/>
      <c r="GRZ131" s="77"/>
      <c r="GSA131" s="77"/>
      <c r="GSB131" s="77"/>
      <c r="GSC131" s="77"/>
      <c r="GSD131" s="77"/>
      <c r="GSE131" s="77"/>
      <c r="GSF131" s="77"/>
      <c r="GSG131" s="77"/>
      <c r="GSH131" s="77"/>
      <c r="GSI131" s="77"/>
      <c r="GSJ131" s="77"/>
      <c r="GSK131" s="77"/>
      <c r="GSL131" s="77"/>
      <c r="GSM131" s="77"/>
      <c r="GSN131" s="77"/>
      <c r="GSO131" s="77"/>
      <c r="GSP131" s="77"/>
      <c r="GSQ131" s="77"/>
      <c r="GSR131" s="77"/>
      <c r="GSS131" s="77"/>
      <c r="GST131" s="77"/>
      <c r="GSU131" s="77"/>
      <c r="GSV131" s="77"/>
      <c r="GSW131" s="77"/>
      <c r="GSX131" s="77"/>
      <c r="GSY131" s="77"/>
      <c r="GSZ131" s="77"/>
      <c r="GTA131" s="77"/>
      <c r="GTB131" s="77"/>
      <c r="GTC131" s="77"/>
      <c r="GTD131" s="77"/>
      <c r="GTE131" s="77"/>
      <c r="GTF131" s="77"/>
      <c r="GTG131" s="77"/>
      <c r="GTH131" s="77"/>
      <c r="GTI131" s="77"/>
      <c r="GTJ131" s="77"/>
      <c r="GTK131" s="77"/>
      <c r="GTL131" s="77"/>
      <c r="GTM131" s="77"/>
      <c r="GTN131" s="77"/>
      <c r="GTO131" s="77"/>
      <c r="GTP131" s="77"/>
      <c r="GTQ131" s="77"/>
      <c r="GTR131" s="77"/>
      <c r="GTS131" s="77"/>
      <c r="GTT131" s="77"/>
      <c r="GTU131" s="77"/>
      <c r="GTV131" s="77"/>
      <c r="GTW131" s="77"/>
      <c r="GTX131" s="77"/>
      <c r="GTY131" s="77"/>
      <c r="GTZ131" s="77"/>
      <c r="GUA131" s="77"/>
      <c r="GUB131" s="77"/>
      <c r="GUC131" s="77"/>
      <c r="GUD131" s="77"/>
      <c r="GUE131" s="77"/>
      <c r="GUF131" s="77"/>
      <c r="GUG131" s="77"/>
      <c r="GUH131" s="77"/>
      <c r="GUI131" s="77"/>
      <c r="GUJ131" s="77"/>
      <c r="GUK131" s="77"/>
      <c r="GUL131" s="77"/>
      <c r="GUM131" s="77"/>
      <c r="GUN131" s="77"/>
      <c r="GUO131" s="77"/>
      <c r="GUP131" s="77"/>
      <c r="GUQ131" s="77"/>
      <c r="GUR131" s="77"/>
      <c r="GUS131" s="77"/>
      <c r="GUT131" s="77"/>
      <c r="GUU131" s="77"/>
      <c r="GUV131" s="77"/>
      <c r="GUW131" s="77"/>
      <c r="GUX131" s="77"/>
      <c r="GUY131" s="77"/>
      <c r="GUZ131" s="77"/>
      <c r="GVA131" s="77"/>
      <c r="GVB131" s="77"/>
      <c r="GVC131" s="77"/>
      <c r="GVD131" s="77"/>
      <c r="GVE131" s="77"/>
      <c r="GVF131" s="77"/>
      <c r="GVG131" s="77"/>
      <c r="GVH131" s="77"/>
      <c r="GVI131" s="77"/>
      <c r="GVJ131" s="77"/>
      <c r="GVK131" s="77"/>
      <c r="GVL131" s="77"/>
      <c r="GVM131" s="77"/>
      <c r="GVN131" s="77"/>
      <c r="GVO131" s="77"/>
      <c r="GVP131" s="77"/>
      <c r="GVQ131" s="77"/>
      <c r="GVR131" s="77"/>
      <c r="GVS131" s="77"/>
      <c r="GVT131" s="77"/>
      <c r="GVU131" s="77"/>
      <c r="GVV131" s="77"/>
      <c r="GVW131" s="77"/>
      <c r="GVX131" s="77"/>
      <c r="GVY131" s="77"/>
      <c r="GVZ131" s="77"/>
      <c r="GWA131" s="77"/>
      <c r="GWB131" s="77"/>
      <c r="GWC131" s="77"/>
      <c r="GWD131" s="77"/>
      <c r="GWE131" s="77"/>
      <c r="GWF131" s="77"/>
      <c r="GWG131" s="77"/>
      <c r="GWH131" s="77"/>
      <c r="GWI131" s="77"/>
      <c r="GWJ131" s="77"/>
      <c r="GWK131" s="77"/>
      <c r="GWL131" s="77"/>
      <c r="GWM131" s="77"/>
      <c r="GWN131" s="77"/>
      <c r="GWO131" s="77"/>
      <c r="GWP131" s="77"/>
      <c r="GWQ131" s="77"/>
      <c r="GWR131" s="77"/>
      <c r="GWS131" s="77"/>
      <c r="GWT131" s="77"/>
      <c r="GWU131" s="77"/>
      <c r="GWV131" s="77"/>
      <c r="GWW131" s="77"/>
      <c r="GWX131" s="77"/>
      <c r="GWY131" s="77"/>
      <c r="GWZ131" s="77"/>
      <c r="GXA131" s="77"/>
      <c r="GXB131" s="77"/>
      <c r="GXC131" s="77"/>
      <c r="GXD131" s="77"/>
      <c r="GXE131" s="77"/>
      <c r="GXF131" s="77"/>
      <c r="GXG131" s="77"/>
      <c r="GXH131" s="77"/>
      <c r="GXI131" s="77"/>
      <c r="GXJ131" s="77"/>
      <c r="GXK131" s="77"/>
      <c r="GXL131" s="77"/>
      <c r="GXM131" s="77"/>
      <c r="GXN131" s="77"/>
      <c r="GXO131" s="77"/>
      <c r="GXP131" s="77"/>
      <c r="GXQ131" s="77"/>
      <c r="GXR131" s="77"/>
      <c r="GXS131" s="77"/>
      <c r="GXT131" s="77"/>
      <c r="GXU131" s="77"/>
      <c r="GXV131" s="77"/>
      <c r="GXW131" s="77"/>
      <c r="GXX131" s="77"/>
      <c r="GXY131" s="77"/>
      <c r="GXZ131" s="77"/>
      <c r="GYA131" s="77"/>
      <c r="GYB131" s="77"/>
      <c r="GYC131" s="77"/>
      <c r="GYD131" s="77"/>
      <c r="GYE131" s="77"/>
      <c r="GYF131" s="77"/>
      <c r="GYG131" s="77"/>
      <c r="GYH131" s="77"/>
      <c r="GYI131" s="77"/>
      <c r="GYJ131" s="77"/>
      <c r="GYK131" s="77"/>
      <c r="GYL131" s="77"/>
      <c r="GYM131" s="77"/>
      <c r="GYN131" s="77"/>
      <c r="GYO131" s="77"/>
      <c r="GYP131" s="77"/>
      <c r="GYQ131" s="77"/>
      <c r="GYR131" s="77"/>
      <c r="GYS131" s="77"/>
      <c r="GYT131" s="77"/>
      <c r="GYU131" s="77"/>
      <c r="GYV131" s="77"/>
      <c r="GYW131" s="77"/>
      <c r="GYX131" s="77"/>
      <c r="GYY131" s="77"/>
      <c r="GYZ131" s="77"/>
      <c r="GZA131" s="77"/>
      <c r="GZB131" s="77"/>
      <c r="GZC131" s="77"/>
      <c r="GZD131" s="77"/>
      <c r="GZE131" s="77"/>
      <c r="GZF131" s="77"/>
      <c r="GZG131" s="77"/>
      <c r="GZH131" s="77"/>
      <c r="GZI131" s="77"/>
      <c r="GZJ131" s="77"/>
      <c r="GZK131" s="77"/>
      <c r="GZL131" s="77"/>
      <c r="GZM131" s="77"/>
      <c r="GZN131" s="77"/>
      <c r="GZO131" s="77"/>
      <c r="GZP131" s="77"/>
      <c r="GZQ131" s="77"/>
      <c r="GZR131" s="77"/>
      <c r="GZS131" s="77"/>
      <c r="GZT131" s="77"/>
      <c r="GZU131" s="77"/>
      <c r="GZV131" s="77"/>
      <c r="GZW131" s="77"/>
      <c r="GZX131" s="77"/>
      <c r="GZY131" s="77"/>
      <c r="GZZ131" s="77"/>
      <c r="HAA131" s="77"/>
      <c r="HAB131" s="77"/>
      <c r="HAC131" s="77"/>
      <c r="HAD131" s="77"/>
      <c r="HAE131" s="77"/>
      <c r="HAF131" s="77"/>
      <c r="HAG131" s="77"/>
      <c r="HAH131" s="77"/>
      <c r="HAI131" s="77"/>
      <c r="HAJ131" s="77"/>
      <c r="HAK131" s="77"/>
      <c r="HAL131" s="77"/>
      <c r="HAM131" s="77"/>
      <c r="HAN131" s="77"/>
      <c r="HAO131" s="77"/>
      <c r="HAP131" s="77"/>
      <c r="HAQ131" s="77"/>
      <c r="HAR131" s="77"/>
      <c r="HAS131" s="77"/>
      <c r="HAT131" s="77"/>
      <c r="HAU131" s="77"/>
      <c r="HAV131" s="77"/>
      <c r="HAW131" s="77"/>
      <c r="HAX131" s="77"/>
      <c r="HAY131" s="77"/>
      <c r="HAZ131" s="77"/>
      <c r="HBA131" s="77"/>
      <c r="HBB131" s="77"/>
      <c r="HBC131" s="77"/>
      <c r="HBD131" s="77"/>
      <c r="HBE131" s="77"/>
      <c r="HBF131" s="77"/>
      <c r="HBG131" s="77"/>
      <c r="HBH131" s="77"/>
      <c r="HBI131" s="77"/>
      <c r="HBJ131" s="77"/>
      <c r="HBK131" s="77"/>
      <c r="HBL131" s="77"/>
      <c r="HBM131" s="77"/>
      <c r="HBN131" s="77"/>
      <c r="HBO131" s="77"/>
      <c r="HBP131" s="77"/>
      <c r="HBQ131" s="77"/>
      <c r="HBR131" s="77"/>
      <c r="HBS131" s="77"/>
      <c r="HBT131" s="77"/>
      <c r="HBU131" s="77"/>
      <c r="HBV131" s="77"/>
      <c r="HBW131" s="77"/>
      <c r="HBX131" s="77"/>
      <c r="HBY131" s="77"/>
      <c r="HBZ131" s="77"/>
      <c r="HCA131" s="77"/>
      <c r="HCB131" s="77"/>
      <c r="HCC131" s="77"/>
      <c r="HCD131" s="77"/>
      <c r="HCE131" s="77"/>
      <c r="HCF131" s="77"/>
      <c r="HCG131" s="77"/>
      <c r="HCH131" s="77"/>
      <c r="HCI131" s="77"/>
      <c r="HCJ131" s="77"/>
      <c r="HCK131" s="77"/>
      <c r="HCL131" s="77"/>
      <c r="HCM131" s="77"/>
      <c r="HCN131" s="77"/>
      <c r="HCO131" s="77"/>
      <c r="HCP131" s="77"/>
      <c r="HCQ131" s="77"/>
      <c r="HCR131" s="77"/>
      <c r="HCS131" s="77"/>
      <c r="HCT131" s="77"/>
      <c r="HCU131" s="77"/>
      <c r="HCV131" s="77"/>
      <c r="HCW131" s="77"/>
      <c r="HCX131" s="77"/>
      <c r="HCY131" s="77"/>
      <c r="HCZ131" s="77"/>
      <c r="HDA131" s="77"/>
      <c r="HDB131" s="77"/>
      <c r="HDC131" s="77"/>
      <c r="HDD131" s="77"/>
      <c r="HDE131" s="77"/>
      <c r="HDF131" s="77"/>
      <c r="HDG131" s="77"/>
      <c r="HDH131" s="77"/>
      <c r="HDI131" s="77"/>
      <c r="HDJ131" s="77"/>
      <c r="HDK131" s="77"/>
      <c r="HDL131" s="77"/>
      <c r="HDM131" s="77"/>
      <c r="HDN131" s="77"/>
      <c r="HDO131" s="77"/>
      <c r="HDP131" s="77"/>
      <c r="HDQ131" s="77"/>
      <c r="HDR131" s="77"/>
      <c r="HDS131" s="77"/>
      <c r="HDT131" s="77"/>
      <c r="HDU131" s="77"/>
      <c r="HDV131" s="77"/>
      <c r="HDW131" s="77"/>
      <c r="HDX131" s="77"/>
      <c r="HDY131" s="77"/>
      <c r="HDZ131" s="77"/>
      <c r="HEA131" s="77"/>
      <c r="HEB131" s="77"/>
      <c r="HEC131" s="77"/>
      <c r="HED131" s="77"/>
      <c r="HEE131" s="77"/>
      <c r="HEF131" s="77"/>
      <c r="HEG131" s="77"/>
      <c r="HEH131" s="77"/>
      <c r="HEI131" s="77"/>
      <c r="HEJ131" s="77"/>
      <c r="HEK131" s="77"/>
      <c r="HEL131" s="77"/>
      <c r="HEM131" s="77"/>
      <c r="HEN131" s="77"/>
      <c r="HEO131" s="77"/>
      <c r="HEP131" s="77"/>
      <c r="HEQ131" s="77"/>
      <c r="HER131" s="77"/>
      <c r="HES131" s="77"/>
      <c r="HET131" s="77"/>
      <c r="HEU131" s="77"/>
      <c r="HEV131" s="77"/>
      <c r="HEW131" s="77"/>
      <c r="HEX131" s="77"/>
      <c r="HEY131" s="77"/>
      <c r="HEZ131" s="77"/>
      <c r="HFA131" s="77"/>
      <c r="HFB131" s="77"/>
      <c r="HFC131" s="77"/>
      <c r="HFD131" s="77"/>
      <c r="HFE131" s="77"/>
      <c r="HFF131" s="77"/>
      <c r="HFG131" s="77"/>
      <c r="HFH131" s="77"/>
      <c r="HFI131" s="77"/>
      <c r="HFJ131" s="77"/>
      <c r="HFK131" s="77"/>
      <c r="HFL131" s="77"/>
      <c r="HFM131" s="77"/>
      <c r="HFN131" s="77"/>
      <c r="HFO131" s="77"/>
      <c r="HFP131" s="77"/>
      <c r="HFQ131" s="77"/>
      <c r="HFR131" s="77"/>
      <c r="HFS131" s="77"/>
      <c r="HFT131" s="77"/>
      <c r="HFU131" s="77"/>
      <c r="HFV131" s="77"/>
      <c r="HFW131" s="77"/>
      <c r="HFX131" s="77"/>
      <c r="HFY131" s="77"/>
      <c r="HFZ131" s="77"/>
      <c r="HGA131" s="77"/>
      <c r="HGB131" s="77"/>
      <c r="HGC131" s="77"/>
      <c r="HGD131" s="77"/>
      <c r="HGE131" s="77"/>
      <c r="HGF131" s="77"/>
      <c r="HGG131" s="77"/>
      <c r="HGH131" s="77"/>
      <c r="HGI131" s="77"/>
      <c r="HGJ131" s="77"/>
      <c r="HGK131" s="77"/>
      <c r="HGL131" s="77"/>
      <c r="HGM131" s="77"/>
      <c r="HGN131" s="77"/>
      <c r="HGO131" s="77"/>
      <c r="HGP131" s="77"/>
      <c r="HGQ131" s="77"/>
      <c r="HGR131" s="77"/>
      <c r="HGS131" s="77"/>
      <c r="HGT131" s="77"/>
      <c r="HGU131" s="77"/>
      <c r="HGV131" s="77"/>
      <c r="HGW131" s="77"/>
      <c r="HGX131" s="77"/>
      <c r="HGY131" s="77"/>
      <c r="HGZ131" s="77"/>
      <c r="HHA131" s="77"/>
      <c r="HHB131" s="77"/>
      <c r="HHC131" s="77"/>
      <c r="HHD131" s="77"/>
      <c r="HHE131" s="77"/>
      <c r="HHF131" s="77"/>
      <c r="HHG131" s="77"/>
      <c r="HHH131" s="77"/>
      <c r="HHI131" s="77"/>
      <c r="HHJ131" s="77"/>
      <c r="HHK131" s="77"/>
      <c r="HHL131" s="77"/>
      <c r="HHM131" s="77"/>
      <c r="HHN131" s="77"/>
      <c r="HHO131" s="77"/>
      <c r="HHP131" s="77"/>
      <c r="HHQ131" s="77"/>
      <c r="HHR131" s="77"/>
      <c r="HHS131" s="77"/>
      <c r="HHT131" s="77"/>
      <c r="HHU131" s="77"/>
      <c r="HHV131" s="77"/>
      <c r="HHW131" s="77"/>
      <c r="HHX131" s="77"/>
      <c r="HHY131" s="77"/>
      <c r="HHZ131" s="77"/>
      <c r="HIA131" s="77"/>
      <c r="HIB131" s="77"/>
      <c r="HIC131" s="77"/>
      <c r="HID131" s="77"/>
      <c r="HIE131" s="77"/>
      <c r="HIF131" s="77"/>
      <c r="HIG131" s="77"/>
      <c r="HIH131" s="77"/>
      <c r="HII131" s="77"/>
      <c r="HIJ131" s="77"/>
      <c r="HIK131" s="77"/>
      <c r="HIL131" s="77"/>
      <c r="HIM131" s="77"/>
      <c r="HIN131" s="77"/>
      <c r="HIO131" s="77"/>
      <c r="HIP131" s="77"/>
      <c r="HIQ131" s="77"/>
      <c r="HIR131" s="77"/>
      <c r="HIS131" s="77"/>
      <c r="HIT131" s="77"/>
      <c r="HIU131" s="77"/>
      <c r="HIV131" s="77"/>
      <c r="HIW131" s="77"/>
      <c r="HIX131" s="77"/>
      <c r="HIY131" s="77"/>
      <c r="HIZ131" s="77"/>
      <c r="HJA131" s="77"/>
      <c r="HJB131" s="77"/>
      <c r="HJC131" s="77"/>
      <c r="HJD131" s="77"/>
      <c r="HJE131" s="77"/>
      <c r="HJF131" s="77"/>
      <c r="HJG131" s="77"/>
      <c r="HJH131" s="77"/>
      <c r="HJI131" s="77"/>
      <c r="HJJ131" s="77"/>
      <c r="HJK131" s="77"/>
      <c r="HJL131" s="77"/>
      <c r="HJM131" s="77"/>
      <c r="HJN131" s="77"/>
      <c r="HJO131" s="77"/>
      <c r="HJP131" s="77"/>
      <c r="HJQ131" s="77"/>
      <c r="HJR131" s="77"/>
      <c r="HJS131" s="77"/>
      <c r="HJT131" s="77"/>
      <c r="HJU131" s="77"/>
      <c r="HJV131" s="77"/>
      <c r="HJW131" s="77"/>
      <c r="HJX131" s="77"/>
      <c r="HJY131" s="77"/>
      <c r="HJZ131" s="77"/>
      <c r="HKA131" s="77"/>
      <c r="HKB131" s="77"/>
      <c r="HKC131" s="77"/>
      <c r="HKD131" s="77"/>
      <c r="HKE131" s="77"/>
      <c r="HKF131" s="77"/>
      <c r="HKG131" s="77"/>
      <c r="HKH131" s="77"/>
      <c r="HKI131" s="77"/>
      <c r="HKJ131" s="77"/>
      <c r="HKK131" s="77"/>
      <c r="HKL131" s="77"/>
      <c r="HKM131" s="77"/>
      <c r="HKN131" s="77"/>
      <c r="HKO131" s="77"/>
      <c r="HKP131" s="77"/>
      <c r="HKQ131" s="77"/>
      <c r="HKR131" s="77"/>
      <c r="HKS131" s="77"/>
      <c r="HKT131" s="77"/>
      <c r="HKU131" s="77"/>
      <c r="HKV131" s="77"/>
      <c r="HKW131" s="77"/>
      <c r="HKX131" s="77"/>
      <c r="HKY131" s="77"/>
      <c r="HKZ131" s="77"/>
      <c r="HLA131" s="77"/>
      <c r="HLB131" s="77"/>
      <c r="HLC131" s="77"/>
      <c r="HLD131" s="77"/>
      <c r="HLE131" s="77"/>
      <c r="HLF131" s="77"/>
      <c r="HLG131" s="77"/>
      <c r="HLH131" s="77"/>
      <c r="HLI131" s="77"/>
      <c r="HLJ131" s="77"/>
      <c r="HLK131" s="77"/>
      <c r="HLL131" s="77"/>
      <c r="HLM131" s="77"/>
      <c r="HLN131" s="77"/>
      <c r="HLO131" s="77"/>
      <c r="HLP131" s="77"/>
      <c r="HLQ131" s="77"/>
      <c r="HLR131" s="77"/>
      <c r="HLS131" s="77"/>
      <c r="HLT131" s="77"/>
      <c r="HLU131" s="77"/>
      <c r="HLV131" s="77"/>
      <c r="HLW131" s="77"/>
      <c r="HLX131" s="77"/>
      <c r="HLY131" s="77"/>
      <c r="HLZ131" s="77"/>
      <c r="HMA131" s="77"/>
      <c r="HMB131" s="77"/>
      <c r="HMC131" s="77"/>
      <c r="HMD131" s="77"/>
      <c r="HME131" s="77"/>
      <c r="HMF131" s="77"/>
      <c r="HMG131" s="77"/>
      <c r="HMH131" s="77"/>
      <c r="HMI131" s="77"/>
      <c r="HMJ131" s="77"/>
      <c r="HMK131" s="77"/>
      <c r="HML131" s="77"/>
      <c r="HMM131" s="77"/>
      <c r="HMN131" s="77"/>
      <c r="HMO131" s="77"/>
      <c r="HMP131" s="77"/>
      <c r="HMQ131" s="77"/>
      <c r="HMR131" s="77"/>
      <c r="HMS131" s="77"/>
      <c r="HMT131" s="77"/>
      <c r="HMU131" s="77"/>
      <c r="HMV131" s="77"/>
      <c r="HMW131" s="77"/>
      <c r="HMX131" s="77"/>
      <c r="HMY131" s="77"/>
      <c r="HMZ131" s="77"/>
      <c r="HNA131" s="77"/>
      <c r="HNB131" s="77"/>
      <c r="HNC131" s="77"/>
      <c r="HND131" s="77"/>
      <c r="HNE131" s="77"/>
      <c r="HNF131" s="77"/>
      <c r="HNG131" s="77"/>
      <c r="HNH131" s="77"/>
      <c r="HNI131" s="77"/>
      <c r="HNJ131" s="77"/>
      <c r="HNK131" s="77"/>
      <c r="HNL131" s="77"/>
      <c r="HNM131" s="77"/>
      <c r="HNN131" s="77"/>
      <c r="HNO131" s="77"/>
      <c r="HNP131" s="77"/>
      <c r="HNQ131" s="77"/>
      <c r="HNR131" s="77"/>
      <c r="HNS131" s="77"/>
      <c r="HNT131" s="77"/>
      <c r="HNU131" s="77"/>
      <c r="HNV131" s="77"/>
      <c r="HNW131" s="77"/>
      <c r="HNX131" s="77"/>
      <c r="HNY131" s="77"/>
      <c r="HNZ131" s="77"/>
      <c r="HOA131" s="77"/>
      <c r="HOB131" s="77"/>
      <c r="HOC131" s="77"/>
      <c r="HOD131" s="77"/>
      <c r="HOE131" s="77"/>
      <c r="HOF131" s="77"/>
      <c r="HOG131" s="77"/>
      <c r="HOH131" s="77"/>
      <c r="HOI131" s="77"/>
      <c r="HOJ131" s="77"/>
      <c r="HOK131" s="77"/>
      <c r="HOL131" s="77"/>
      <c r="HOM131" s="77"/>
      <c r="HON131" s="77"/>
      <c r="HOO131" s="77"/>
      <c r="HOP131" s="77"/>
      <c r="HOQ131" s="77"/>
      <c r="HOR131" s="77"/>
      <c r="HOS131" s="77"/>
      <c r="HOT131" s="77"/>
      <c r="HOU131" s="77"/>
      <c r="HOV131" s="77"/>
      <c r="HOW131" s="77"/>
      <c r="HOX131" s="77"/>
      <c r="HOY131" s="77"/>
      <c r="HOZ131" s="77"/>
      <c r="HPA131" s="77"/>
      <c r="HPB131" s="77"/>
      <c r="HPC131" s="77"/>
      <c r="HPD131" s="77"/>
      <c r="HPE131" s="77"/>
      <c r="HPF131" s="77"/>
      <c r="HPG131" s="77"/>
      <c r="HPH131" s="77"/>
      <c r="HPI131" s="77"/>
      <c r="HPJ131" s="77"/>
      <c r="HPK131" s="77"/>
      <c r="HPL131" s="77"/>
      <c r="HPM131" s="77"/>
      <c r="HPN131" s="77"/>
      <c r="HPO131" s="77"/>
      <c r="HPP131" s="77"/>
      <c r="HPQ131" s="77"/>
      <c r="HPR131" s="77"/>
      <c r="HPS131" s="77"/>
      <c r="HPT131" s="77"/>
      <c r="HPU131" s="77"/>
      <c r="HPV131" s="77"/>
      <c r="HPW131" s="77"/>
      <c r="HPX131" s="77"/>
      <c r="HPY131" s="77"/>
      <c r="HPZ131" s="77"/>
      <c r="HQA131" s="77"/>
      <c r="HQB131" s="77"/>
      <c r="HQC131" s="77"/>
      <c r="HQD131" s="77"/>
      <c r="HQE131" s="77"/>
      <c r="HQF131" s="77"/>
      <c r="HQG131" s="77"/>
      <c r="HQH131" s="77"/>
      <c r="HQI131" s="77"/>
      <c r="HQJ131" s="77"/>
      <c r="HQK131" s="77"/>
      <c r="HQL131" s="77"/>
      <c r="HQM131" s="77"/>
      <c r="HQN131" s="77"/>
      <c r="HQO131" s="77"/>
      <c r="HQP131" s="77"/>
      <c r="HQQ131" s="77"/>
      <c r="HQR131" s="77"/>
      <c r="HQS131" s="77"/>
      <c r="HQT131" s="77"/>
      <c r="HQU131" s="77"/>
      <c r="HQV131" s="77"/>
      <c r="HQW131" s="77"/>
      <c r="HQX131" s="77"/>
      <c r="HQY131" s="77"/>
      <c r="HQZ131" s="77"/>
      <c r="HRA131" s="77"/>
      <c r="HRB131" s="77"/>
      <c r="HRC131" s="77"/>
      <c r="HRD131" s="77"/>
      <c r="HRE131" s="77"/>
      <c r="HRF131" s="77"/>
      <c r="HRG131" s="77"/>
      <c r="HRH131" s="77"/>
      <c r="HRI131" s="77"/>
      <c r="HRJ131" s="77"/>
      <c r="HRK131" s="77"/>
      <c r="HRL131" s="77"/>
      <c r="HRM131" s="77"/>
      <c r="HRN131" s="77"/>
      <c r="HRO131" s="77"/>
      <c r="HRP131" s="77"/>
      <c r="HRQ131" s="77"/>
      <c r="HRR131" s="77"/>
      <c r="HRS131" s="77"/>
      <c r="HRT131" s="77"/>
      <c r="HRU131" s="77"/>
      <c r="HRV131" s="77"/>
      <c r="HRW131" s="77"/>
      <c r="HRX131" s="77"/>
      <c r="HRY131" s="77"/>
      <c r="HRZ131" s="77"/>
      <c r="HSA131" s="77"/>
      <c r="HSB131" s="77"/>
      <c r="HSC131" s="77"/>
      <c r="HSD131" s="77"/>
      <c r="HSE131" s="77"/>
      <c r="HSF131" s="77"/>
      <c r="HSG131" s="77"/>
      <c r="HSH131" s="77"/>
      <c r="HSI131" s="77"/>
      <c r="HSJ131" s="77"/>
      <c r="HSK131" s="77"/>
      <c r="HSL131" s="77"/>
      <c r="HSM131" s="77"/>
      <c r="HSN131" s="77"/>
      <c r="HSO131" s="77"/>
      <c r="HSP131" s="77"/>
      <c r="HSQ131" s="77"/>
      <c r="HSR131" s="77"/>
      <c r="HSS131" s="77"/>
      <c r="HST131" s="77"/>
      <c r="HSU131" s="77"/>
      <c r="HSV131" s="77"/>
      <c r="HSW131" s="77"/>
      <c r="HSX131" s="77"/>
      <c r="HSY131" s="77"/>
      <c r="HSZ131" s="77"/>
      <c r="HTA131" s="77"/>
      <c r="HTB131" s="77"/>
      <c r="HTC131" s="77"/>
      <c r="HTD131" s="77"/>
      <c r="HTE131" s="77"/>
      <c r="HTF131" s="77"/>
      <c r="HTG131" s="77"/>
      <c r="HTH131" s="77"/>
      <c r="HTI131" s="77"/>
      <c r="HTJ131" s="77"/>
      <c r="HTK131" s="77"/>
      <c r="HTL131" s="77"/>
      <c r="HTM131" s="77"/>
      <c r="HTN131" s="77"/>
      <c r="HTO131" s="77"/>
      <c r="HTP131" s="77"/>
      <c r="HTQ131" s="77"/>
      <c r="HTR131" s="77"/>
      <c r="HTS131" s="77"/>
      <c r="HTT131" s="77"/>
      <c r="HTU131" s="77"/>
      <c r="HTV131" s="77"/>
      <c r="HTW131" s="77"/>
      <c r="HTX131" s="77"/>
      <c r="HTY131" s="77"/>
      <c r="HTZ131" s="77"/>
      <c r="HUA131" s="77"/>
      <c r="HUB131" s="77"/>
      <c r="HUC131" s="77"/>
      <c r="HUD131" s="77"/>
      <c r="HUE131" s="77"/>
      <c r="HUF131" s="77"/>
      <c r="HUG131" s="77"/>
      <c r="HUH131" s="77"/>
      <c r="HUI131" s="77"/>
      <c r="HUJ131" s="77"/>
      <c r="HUK131" s="77"/>
      <c r="HUL131" s="77"/>
      <c r="HUM131" s="77"/>
      <c r="HUN131" s="77"/>
      <c r="HUO131" s="77"/>
      <c r="HUP131" s="77"/>
      <c r="HUQ131" s="77"/>
      <c r="HUR131" s="77"/>
      <c r="HUS131" s="77"/>
      <c r="HUT131" s="77"/>
      <c r="HUU131" s="77"/>
      <c r="HUV131" s="77"/>
      <c r="HUW131" s="77"/>
      <c r="HUX131" s="77"/>
      <c r="HUY131" s="77"/>
      <c r="HUZ131" s="77"/>
      <c r="HVA131" s="77"/>
      <c r="HVB131" s="77"/>
      <c r="HVC131" s="77"/>
      <c r="HVD131" s="77"/>
      <c r="HVE131" s="77"/>
      <c r="HVF131" s="77"/>
      <c r="HVG131" s="77"/>
      <c r="HVH131" s="77"/>
      <c r="HVI131" s="77"/>
      <c r="HVJ131" s="77"/>
      <c r="HVK131" s="77"/>
      <c r="HVL131" s="77"/>
      <c r="HVM131" s="77"/>
      <c r="HVN131" s="77"/>
      <c r="HVO131" s="77"/>
      <c r="HVP131" s="77"/>
      <c r="HVQ131" s="77"/>
      <c r="HVR131" s="77"/>
      <c r="HVS131" s="77"/>
      <c r="HVT131" s="77"/>
      <c r="HVU131" s="77"/>
      <c r="HVV131" s="77"/>
      <c r="HVW131" s="77"/>
      <c r="HVX131" s="77"/>
      <c r="HVY131" s="77"/>
      <c r="HVZ131" s="77"/>
      <c r="HWA131" s="77"/>
      <c r="HWB131" s="77"/>
      <c r="HWC131" s="77"/>
      <c r="HWD131" s="77"/>
      <c r="HWE131" s="77"/>
      <c r="HWF131" s="77"/>
      <c r="HWG131" s="77"/>
      <c r="HWH131" s="77"/>
      <c r="HWI131" s="77"/>
      <c r="HWJ131" s="77"/>
      <c r="HWK131" s="77"/>
      <c r="HWL131" s="77"/>
      <c r="HWM131" s="77"/>
      <c r="HWN131" s="77"/>
      <c r="HWO131" s="77"/>
      <c r="HWP131" s="77"/>
      <c r="HWQ131" s="77"/>
      <c r="HWR131" s="77"/>
      <c r="HWS131" s="77"/>
      <c r="HWT131" s="77"/>
      <c r="HWU131" s="77"/>
      <c r="HWV131" s="77"/>
      <c r="HWW131" s="77"/>
      <c r="HWX131" s="77"/>
      <c r="HWY131" s="77"/>
      <c r="HWZ131" s="77"/>
      <c r="HXA131" s="77"/>
      <c r="HXB131" s="77"/>
      <c r="HXC131" s="77"/>
      <c r="HXD131" s="77"/>
      <c r="HXE131" s="77"/>
      <c r="HXF131" s="77"/>
      <c r="HXG131" s="77"/>
      <c r="HXH131" s="77"/>
      <c r="HXI131" s="77"/>
      <c r="HXJ131" s="77"/>
      <c r="HXK131" s="77"/>
      <c r="HXL131" s="77"/>
      <c r="HXM131" s="77"/>
      <c r="HXN131" s="77"/>
      <c r="HXO131" s="77"/>
      <c r="HXP131" s="77"/>
      <c r="HXQ131" s="77"/>
      <c r="HXR131" s="77"/>
      <c r="HXS131" s="77"/>
      <c r="HXT131" s="77"/>
      <c r="HXU131" s="77"/>
      <c r="HXV131" s="77"/>
      <c r="HXW131" s="77"/>
      <c r="HXX131" s="77"/>
      <c r="HXY131" s="77"/>
      <c r="HXZ131" s="77"/>
      <c r="HYA131" s="77"/>
      <c r="HYB131" s="77"/>
      <c r="HYC131" s="77"/>
      <c r="HYD131" s="77"/>
      <c r="HYE131" s="77"/>
      <c r="HYF131" s="77"/>
      <c r="HYG131" s="77"/>
      <c r="HYH131" s="77"/>
      <c r="HYI131" s="77"/>
      <c r="HYJ131" s="77"/>
      <c r="HYK131" s="77"/>
      <c r="HYL131" s="77"/>
      <c r="HYM131" s="77"/>
      <c r="HYN131" s="77"/>
      <c r="HYO131" s="77"/>
      <c r="HYP131" s="77"/>
      <c r="HYQ131" s="77"/>
      <c r="HYR131" s="77"/>
      <c r="HYS131" s="77"/>
      <c r="HYT131" s="77"/>
      <c r="HYU131" s="77"/>
      <c r="HYV131" s="77"/>
      <c r="HYW131" s="77"/>
      <c r="HYX131" s="77"/>
      <c r="HYY131" s="77"/>
      <c r="HYZ131" s="77"/>
      <c r="HZA131" s="77"/>
      <c r="HZB131" s="77"/>
      <c r="HZC131" s="77"/>
      <c r="HZD131" s="77"/>
      <c r="HZE131" s="77"/>
      <c r="HZF131" s="77"/>
      <c r="HZG131" s="77"/>
      <c r="HZH131" s="77"/>
      <c r="HZI131" s="77"/>
      <c r="HZJ131" s="77"/>
      <c r="HZK131" s="77"/>
      <c r="HZL131" s="77"/>
      <c r="HZM131" s="77"/>
      <c r="HZN131" s="77"/>
      <c r="HZO131" s="77"/>
      <c r="HZP131" s="77"/>
      <c r="HZQ131" s="77"/>
      <c r="HZR131" s="77"/>
      <c r="HZS131" s="77"/>
      <c r="HZT131" s="77"/>
      <c r="HZU131" s="77"/>
      <c r="HZV131" s="77"/>
      <c r="HZW131" s="77"/>
      <c r="HZX131" s="77"/>
      <c r="HZY131" s="77"/>
      <c r="HZZ131" s="77"/>
      <c r="IAA131" s="77"/>
      <c r="IAB131" s="77"/>
      <c r="IAC131" s="77"/>
      <c r="IAD131" s="77"/>
      <c r="IAE131" s="77"/>
      <c r="IAF131" s="77"/>
      <c r="IAG131" s="77"/>
      <c r="IAH131" s="77"/>
      <c r="IAI131" s="77"/>
      <c r="IAJ131" s="77"/>
      <c r="IAK131" s="77"/>
      <c r="IAL131" s="77"/>
      <c r="IAM131" s="77"/>
      <c r="IAN131" s="77"/>
      <c r="IAO131" s="77"/>
      <c r="IAP131" s="77"/>
      <c r="IAQ131" s="77"/>
      <c r="IAR131" s="77"/>
      <c r="IAS131" s="77"/>
      <c r="IAT131" s="77"/>
      <c r="IAU131" s="77"/>
      <c r="IAV131" s="77"/>
      <c r="IAW131" s="77"/>
      <c r="IAX131" s="77"/>
      <c r="IAY131" s="77"/>
      <c r="IAZ131" s="77"/>
      <c r="IBA131" s="77"/>
      <c r="IBB131" s="77"/>
      <c r="IBC131" s="77"/>
      <c r="IBD131" s="77"/>
      <c r="IBE131" s="77"/>
      <c r="IBF131" s="77"/>
      <c r="IBG131" s="77"/>
      <c r="IBH131" s="77"/>
      <c r="IBI131" s="77"/>
      <c r="IBJ131" s="77"/>
      <c r="IBK131" s="77"/>
      <c r="IBL131" s="77"/>
      <c r="IBM131" s="77"/>
      <c r="IBN131" s="77"/>
      <c r="IBO131" s="77"/>
      <c r="IBP131" s="77"/>
      <c r="IBQ131" s="77"/>
      <c r="IBR131" s="77"/>
      <c r="IBS131" s="77"/>
      <c r="IBT131" s="77"/>
      <c r="IBU131" s="77"/>
      <c r="IBV131" s="77"/>
      <c r="IBW131" s="77"/>
      <c r="IBX131" s="77"/>
      <c r="IBY131" s="77"/>
      <c r="IBZ131" s="77"/>
      <c r="ICA131" s="77"/>
      <c r="ICB131" s="77"/>
      <c r="ICC131" s="77"/>
      <c r="ICD131" s="77"/>
      <c r="ICE131" s="77"/>
      <c r="ICF131" s="77"/>
      <c r="ICG131" s="77"/>
      <c r="ICH131" s="77"/>
      <c r="ICI131" s="77"/>
      <c r="ICJ131" s="77"/>
      <c r="ICK131" s="77"/>
      <c r="ICL131" s="77"/>
      <c r="ICM131" s="77"/>
      <c r="ICN131" s="77"/>
      <c r="ICO131" s="77"/>
      <c r="ICP131" s="77"/>
      <c r="ICQ131" s="77"/>
      <c r="ICR131" s="77"/>
      <c r="ICS131" s="77"/>
      <c r="ICT131" s="77"/>
      <c r="ICU131" s="77"/>
      <c r="ICV131" s="77"/>
      <c r="ICW131" s="77"/>
      <c r="ICX131" s="77"/>
      <c r="ICY131" s="77"/>
      <c r="ICZ131" s="77"/>
      <c r="IDA131" s="77"/>
      <c r="IDB131" s="77"/>
      <c r="IDC131" s="77"/>
      <c r="IDD131" s="77"/>
      <c r="IDE131" s="77"/>
      <c r="IDF131" s="77"/>
      <c r="IDG131" s="77"/>
      <c r="IDH131" s="77"/>
      <c r="IDI131" s="77"/>
      <c r="IDJ131" s="77"/>
      <c r="IDK131" s="77"/>
      <c r="IDL131" s="77"/>
      <c r="IDM131" s="77"/>
      <c r="IDN131" s="77"/>
      <c r="IDO131" s="77"/>
      <c r="IDP131" s="77"/>
      <c r="IDQ131" s="77"/>
      <c r="IDR131" s="77"/>
      <c r="IDS131" s="77"/>
      <c r="IDT131" s="77"/>
      <c r="IDU131" s="77"/>
      <c r="IDV131" s="77"/>
      <c r="IDW131" s="77"/>
      <c r="IDX131" s="77"/>
      <c r="IDY131" s="77"/>
      <c r="IDZ131" s="77"/>
      <c r="IEA131" s="77"/>
      <c r="IEB131" s="77"/>
      <c r="IEC131" s="77"/>
      <c r="IED131" s="77"/>
      <c r="IEE131" s="77"/>
      <c r="IEF131" s="77"/>
      <c r="IEG131" s="77"/>
      <c r="IEH131" s="77"/>
      <c r="IEI131" s="77"/>
      <c r="IEJ131" s="77"/>
      <c r="IEK131" s="77"/>
      <c r="IEL131" s="77"/>
      <c r="IEM131" s="77"/>
      <c r="IEN131" s="77"/>
      <c r="IEO131" s="77"/>
      <c r="IEP131" s="77"/>
      <c r="IEQ131" s="77"/>
      <c r="IER131" s="77"/>
      <c r="IES131" s="77"/>
      <c r="IET131" s="77"/>
      <c r="IEU131" s="77"/>
      <c r="IEV131" s="77"/>
      <c r="IEW131" s="77"/>
      <c r="IEX131" s="77"/>
      <c r="IEY131" s="77"/>
      <c r="IEZ131" s="77"/>
      <c r="IFA131" s="77"/>
      <c r="IFB131" s="77"/>
      <c r="IFC131" s="77"/>
      <c r="IFD131" s="77"/>
      <c r="IFE131" s="77"/>
      <c r="IFF131" s="77"/>
      <c r="IFG131" s="77"/>
      <c r="IFH131" s="77"/>
      <c r="IFI131" s="77"/>
      <c r="IFJ131" s="77"/>
      <c r="IFK131" s="77"/>
      <c r="IFL131" s="77"/>
      <c r="IFM131" s="77"/>
      <c r="IFN131" s="77"/>
      <c r="IFO131" s="77"/>
      <c r="IFP131" s="77"/>
      <c r="IFQ131" s="77"/>
      <c r="IFR131" s="77"/>
      <c r="IFS131" s="77"/>
      <c r="IFT131" s="77"/>
      <c r="IFU131" s="77"/>
      <c r="IFV131" s="77"/>
      <c r="IFW131" s="77"/>
      <c r="IFX131" s="77"/>
      <c r="IFY131" s="77"/>
      <c r="IFZ131" s="77"/>
      <c r="IGA131" s="77"/>
      <c r="IGB131" s="77"/>
      <c r="IGC131" s="77"/>
      <c r="IGD131" s="77"/>
      <c r="IGE131" s="77"/>
      <c r="IGF131" s="77"/>
      <c r="IGG131" s="77"/>
      <c r="IGH131" s="77"/>
      <c r="IGI131" s="77"/>
      <c r="IGJ131" s="77"/>
      <c r="IGK131" s="77"/>
      <c r="IGL131" s="77"/>
      <c r="IGM131" s="77"/>
      <c r="IGN131" s="77"/>
      <c r="IGO131" s="77"/>
      <c r="IGP131" s="77"/>
      <c r="IGQ131" s="77"/>
      <c r="IGR131" s="77"/>
      <c r="IGS131" s="77"/>
      <c r="IGT131" s="77"/>
      <c r="IGU131" s="77"/>
      <c r="IGV131" s="77"/>
      <c r="IGW131" s="77"/>
      <c r="IGX131" s="77"/>
      <c r="IGY131" s="77"/>
      <c r="IGZ131" s="77"/>
      <c r="IHA131" s="77"/>
      <c r="IHB131" s="77"/>
      <c r="IHC131" s="77"/>
      <c r="IHD131" s="77"/>
      <c r="IHE131" s="77"/>
      <c r="IHF131" s="77"/>
      <c r="IHG131" s="77"/>
      <c r="IHH131" s="77"/>
      <c r="IHI131" s="77"/>
      <c r="IHJ131" s="77"/>
      <c r="IHK131" s="77"/>
      <c r="IHL131" s="77"/>
      <c r="IHM131" s="77"/>
      <c r="IHN131" s="77"/>
      <c r="IHO131" s="77"/>
      <c r="IHP131" s="77"/>
      <c r="IHQ131" s="77"/>
      <c r="IHR131" s="77"/>
      <c r="IHS131" s="77"/>
      <c r="IHT131" s="77"/>
      <c r="IHU131" s="77"/>
      <c r="IHV131" s="77"/>
      <c r="IHW131" s="77"/>
      <c r="IHX131" s="77"/>
      <c r="IHY131" s="77"/>
      <c r="IHZ131" s="77"/>
      <c r="IIA131" s="77"/>
      <c r="IIB131" s="77"/>
      <c r="IIC131" s="77"/>
      <c r="IID131" s="77"/>
      <c r="IIE131" s="77"/>
      <c r="IIF131" s="77"/>
      <c r="IIG131" s="77"/>
      <c r="IIH131" s="77"/>
      <c r="III131" s="77"/>
      <c r="IIJ131" s="77"/>
      <c r="IIK131" s="77"/>
      <c r="IIL131" s="77"/>
      <c r="IIM131" s="77"/>
      <c r="IIN131" s="77"/>
      <c r="IIO131" s="77"/>
      <c r="IIP131" s="77"/>
      <c r="IIQ131" s="77"/>
      <c r="IIR131" s="77"/>
      <c r="IIS131" s="77"/>
      <c r="IIT131" s="77"/>
      <c r="IIU131" s="77"/>
      <c r="IIV131" s="77"/>
      <c r="IIW131" s="77"/>
      <c r="IIX131" s="77"/>
      <c r="IIY131" s="77"/>
      <c r="IIZ131" s="77"/>
      <c r="IJA131" s="77"/>
      <c r="IJB131" s="77"/>
      <c r="IJC131" s="77"/>
      <c r="IJD131" s="77"/>
      <c r="IJE131" s="77"/>
      <c r="IJF131" s="77"/>
      <c r="IJG131" s="77"/>
      <c r="IJH131" s="77"/>
      <c r="IJI131" s="77"/>
      <c r="IJJ131" s="77"/>
      <c r="IJK131" s="77"/>
      <c r="IJL131" s="77"/>
      <c r="IJM131" s="77"/>
      <c r="IJN131" s="77"/>
      <c r="IJO131" s="77"/>
      <c r="IJP131" s="77"/>
      <c r="IJQ131" s="77"/>
      <c r="IJR131" s="77"/>
      <c r="IJS131" s="77"/>
      <c r="IJT131" s="77"/>
      <c r="IJU131" s="77"/>
      <c r="IJV131" s="77"/>
      <c r="IJW131" s="77"/>
      <c r="IJX131" s="77"/>
      <c r="IJY131" s="77"/>
      <c r="IJZ131" s="77"/>
      <c r="IKA131" s="77"/>
      <c r="IKB131" s="77"/>
      <c r="IKC131" s="77"/>
      <c r="IKD131" s="77"/>
      <c r="IKE131" s="77"/>
      <c r="IKF131" s="77"/>
      <c r="IKG131" s="77"/>
      <c r="IKH131" s="77"/>
      <c r="IKI131" s="77"/>
      <c r="IKJ131" s="77"/>
      <c r="IKK131" s="77"/>
      <c r="IKL131" s="77"/>
      <c r="IKM131" s="77"/>
      <c r="IKN131" s="77"/>
      <c r="IKO131" s="77"/>
      <c r="IKP131" s="77"/>
      <c r="IKQ131" s="77"/>
      <c r="IKR131" s="77"/>
      <c r="IKS131" s="77"/>
      <c r="IKT131" s="77"/>
      <c r="IKU131" s="77"/>
      <c r="IKV131" s="77"/>
      <c r="IKW131" s="77"/>
      <c r="IKX131" s="77"/>
      <c r="IKY131" s="77"/>
      <c r="IKZ131" s="77"/>
      <c r="ILA131" s="77"/>
      <c r="ILB131" s="77"/>
      <c r="ILC131" s="77"/>
      <c r="ILD131" s="77"/>
      <c r="ILE131" s="77"/>
      <c r="ILF131" s="77"/>
      <c r="ILG131" s="77"/>
      <c r="ILH131" s="77"/>
      <c r="ILI131" s="77"/>
      <c r="ILJ131" s="77"/>
      <c r="ILK131" s="77"/>
      <c r="ILL131" s="77"/>
      <c r="ILM131" s="77"/>
      <c r="ILN131" s="77"/>
      <c r="ILO131" s="77"/>
      <c r="ILP131" s="77"/>
      <c r="ILQ131" s="77"/>
      <c r="ILR131" s="77"/>
      <c r="ILS131" s="77"/>
      <c r="ILT131" s="77"/>
      <c r="ILU131" s="77"/>
      <c r="ILV131" s="77"/>
      <c r="ILW131" s="77"/>
      <c r="ILX131" s="77"/>
      <c r="ILY131" s="77"/>
      <c r="ILZ131" s="77"/>
      <c r="IMA131" s="77"/>
      <c r="IMB131" s="77"/>
      <c r="IMC131" s="77"/>
      <c r="IMD131" s="77"/>
      <c r="IME131" s="77"/>
      <c r="IMF131" s="77"/>
      <c r="IMG131" s="77"/>
      <c r="IMH131" s="77"/>
      <c r="IMI131" s="77"/>
      <c r="IMJ131" s="77"/>
      <c r="IMK131" s="77"/>
      <c r="IML131" s="77"/>
      <c r="IMM131" s="77"/>
      <c r="IMN131" s="77"/>
      <c r="IMO131" s="77"/>
      <c r="IMP131" s="77"/>
      <c r="IMQ131" s="77"/>
      <c r="IMR131" s="77"/>
      <c r="IMS131" s="77"/>
      <c r="IMT131" s="77"/>
      <c r="IMU131" s="77"/>
      <c r="IMV131" s="77"/>
      <c r="IMW131" s="77"/>
      <c r="IMX131" s="77"/>
      <c r="IMY131" s="77"/>
      <c r="IMZ131" s="77"/>
      <c r="INA131" s="77"/>
      <c r="INB131" s="77"/>
      <c r="INC131" s="77"/>
      <c r="IND131" s="77"/>
      <c r="INE131" s="77"/>
      <c r="INF131" s="77"/>
      <c r="ING131" s="77"/>
      <c r="INH131" s="77"/>
      <c r="INI131" s="77"/>
      <c r="INJ131" s="77"/>
      <c r="INK131" s="77"/>
      <c r="INL131" s="77"/>
      <c r="INM131" s="77"/>
      <c r="INN131" s="77"/>
      <c r="INO131" s="77"/>
      <c r="INP131" s="77"/>
      <c r="INQ131" s="77"/>
      <c r="INR131" s="77"/>
      <c r="INS131" s="77"/>
      <c r="INT131" s="77"/>
      <c r="INU131" s="77"/>
      <c r="INV131" s="77"/>
      <c r="INW131" s="77"/>
      <c r="INX131" s="77"/>
      <c r="INY131" s="77"/>
      <c r="INZ131" s="77"/>
      <c r="IOA131" s="77"/>
      <c r="IOB131" s="77"/>
      <c r="IOC131" s="77"/>
      <c r="IOD131" s="77"/>
      <c r="IOE131" s="77"/>
      <c r="IOF131" s="77"/>
      <c r="IOG131" s="77"/>
      <c r="IOH131" s="77"/>
      <c r="IOI131" s="77"/>
      <c r="IOJ131" s="77"/>
      <c r="IOK131" s="77"/>
      <c r="IOL131" s="77"/>
      <c r="IOM131" s="77"/>
      <c r="ION131" s="77"/>
      <c r="IOO131" s="77"/>
      <c r="IOP131" s="77"/>
      <c r="IOQ131" s="77"/>
      <c r="IOR131" s="77"/>
      <c r="IOS131" s="77"/>
      <c r="IOT131" s="77"/>
      <c r="IOU131" s="77"/>
      <c r="IOV131" s="77"/>
      <c r="IOW131" s="77"/>
      <c r="IOX131" s="77"/>
      <c r="IOY131" s="77"/>
      <c r="IOZ131" s="77"/>
      <c r="IPA131" s="77"/>
      <c r="IPB131" s="77"/>
      <c r="IPC131" s="77"/>
      <c r="IPD131" s="77"/>
      <c r="IPE131" s="77"/>
      <c r="IPF131" s="77"/>
      <c r="IPG131" s="77"/>
      <c r="IPH131" s="77"/>
      <c r="IPI131" s="77"/>
      <c r="IPJ131" s="77"/>
      <c r="IPK131" s="77"/>
      <c r="IPL131" s="77"/>
      <c r="IPM131" s="77"/>
      <c r="IPN131" s="77"/>
      <c r="IPO131" s="77"/>
      <c r="IPP131" s="77"/>
      <c r="IPQ131" s="77"/>
      <c r="IPR131" s="77"/>
      <c r="IPS131" s="77"/>
      <c r="IPT131" s="77"/>
      <c r="IPU131" s="77"/>
      <c r="IPV131" s="77"/>
      <c r="IPW131" s="77"/>
      <c r="IPX131" s="77"/>
      <c r="IPY131" s="77"/>
      <c r="IPZ131" s="77"/>
      <c r="IQA131" s="77"/>
      <c r="IQB131" s="77"/>
      <c r="IQC131" s="77"/>
      <c r="IQD131" s="77"/>
      <c r="IQE131" s="77"/>
      <c r="IQF131" s="77"/>
      <c r="IQG131" s="77"/>
      <c r="IQH131" s="77"/>
      <c r="IQI131" s="77"/>
      <c r="IQJ131" s="77"/>
      <c r="IQK131" s="77"/>
      <c r="IQL131" s="77"/>
      <c r="IQM131" s="77"/>
      <c r="IQN131" s="77"/>
      <c r="IQO131" s="77"/>
      <c r="IQP131" s="77"/>
      <c r="IQQ131" s="77"/>
      <c r="IQR131" s="77"/>
      <c r="IQS131" s="77"/>
      <c r="IQT131" s="77"/>
      <c r="IQU131" s="77"/>
      <c r="IQV131" s="77"/>
      <c r="IQW131" s="77"/>
      <c r="IQX131" s="77"/>
      <c r="IQY131" s="77"/>
      <c r="IQZ131" s="77"/>
      <c r="IRA131" s="77"/>
      <c r="IRB131" s="77"/>
      <c r="IRC131" s="77"/>
      <c r="IRD131" s="77"/>
      <c r="IRE131" s="77"/>
      <c r="IRF131" s="77"/>
      <c r="IRG131" s="77"/>
      <c r="IRH131" s="77"/>
      <c r="IRI131" s="77"/>
      <c r="IRJ131" s="77"/>
      <c r="IRK131" s="77"/>
      <c r="IRL131" s="77"/>
      <c r="IRM131" s="77"/>
      <c r="IRN131" s="77"/>
      <c r="IRO131" s="77"/>
      <c r="IRP131" s="77"/>
      <c r="IRQ131" s="77"/>
      <c r="IRR131" s="77"/>
      <c r="IRS131" s="77"/>
      <c r="IRT131" s="77"/>
      <c r="IRU131" s="77"/>
      <c r="IRV131" s="77"/>
      <c r="IRW131" s="77"/>
      <c r="IRX131" s="77"/>
      <c r="IRY131" s="77"/>
      <c r="IRZ131" s="77"/>
      <c r="ISA131" s="77"/>
      <c r="ISB131" s="77"/>
      <c r="ISC131" s="77"/>
      <c r="ISD131" s="77"/>
      <c r="ISE131" s="77"/>
      <c r="ISF131" s="77"/>
      <c r="ISG131" s="77"/>
      <c r="ISH131" s="77"/>
      <c r="ISI131" s="77"/>
      <c r="ISJ131" s="77"/>
      <c r="ISK131" s="77"/>
      <c r="ISL131" s="77"/>
      <c r="ISM131" s="77"/>
      <c r="ISN131" s="77"/>
      <c r="ISO131" s="77"/>
      <c r="ISP131" s="77"/>
      <c r="ISQ131" s="77"/>
      <c r="ISR131" s="77"/>
      <c r="ISS131" s="77"/>
      <c r="IST131" s="77"/>
      <c r="ISU131" s="77"/>
      <c r="ISV131" s="77"/>
      <c r="ISW131" s="77"/>
      <c r="ISX131" s="77"/>
      <c r="ISY131" s="77"/>
      <c r="ISZ131" s="77"/>
      <c r="ITA131" s="77"/>
      <c r="ITB131" s="77"/>
      <c r="ITC131" s="77"/>
      <c r="ITD131" s="77"/>
      <c r="ITE131" s="77"/>
      <c r="ITF131" s="77"/>
      <c r="ITG131" s="77"/>
      <c r="ITH131" s="77"/>
      <c r="ITI131" s="77"/>
      <c r="ITJ131" s="77"/>
      <c r="ITK131" s="77"/>
      <c r="ITL131" s="77"/>
      <c r="ITM131" s="77"/>
      <c r="ITN131" s="77"/>
      <c r="ITO131" s="77"/>
      <c r="ITP131" s="77"/>
      <c r="ITQ131" s="77"/>
      <c r="ITR131" s="77"/>
      <c r="ITS131" s="77"/>
      <c r="ITT131" s="77"/>
      <c r="ITU131" s="77"/>
      <c r="ITV131" s="77"/>
      <c r="ITW131" s="77"/>
      <c r="ITX131" s="77"/>
      <c r="ITY131" s="77"/>
      <c r="ITZ131" s="77"/>
      <c r="IUA131" s="77"/>
      <c r="IUB131" s="77"/>
      <c r="IUC131" s="77"/>
      <c r="IUD131" s="77"/>
      <c r="IUE131" s="77"/>
      <c r="IUF131" s="77"/>
      <c r="IUG131" s="77"/>
      <c r="IUH131" s="77"/>
      <c r="IUI131" s="77"/>
      <c r="IUJ131" s="77"/>
      <c r="IUK131" s="77"/>
      <c r="IUL131" s="77"/>
      <c r="IUM131" s="77"/>
      <c r="IUN131" s="77"/>
      <c r="IUO131" s="77"/>
      <c r="IUP131" s="77"/>
      <c r="IUQ131" s="77"/>
      <c r="IUR131" s="77"/>
      <c r="IUS131" s="77"/>
      <c r="IUT131" s="77"/>
      <c r="IUU131" s="77"/>
      <c r="IUV131" s="77"/>
      <c r="IUW131" s="77"/>
      <c r="IUX131" s="77"/>
      <c r="IUY131" s="77"/>
      <c r="IUZ131" s="77"/>
      <c r="IVA131" s="77"/>
      <c r="IVB131" s="77"/>
      <c r="IVC131" s="77"/>
      <c r="IVD131" s="77"/>
      <c r="IVE131" s="77"/>
      <c r="IVF131" s="77"/>
      <c r="IVG131" s="77"/>
      <c r="IVH131" s="77"/>
      <c r="IVI131" s="77"/>
      <c r="IVJ131" s="77"/>
      <c r="IVK131" s="77"/>
      <c r="IVL131" s="77"/>
      <c r="IVM131" s="77"/>
      <c r="IVN131" s="77"/>
      <c r="IVO131" s="77"/>
      <c r="IVP131" s="77"/>
      <c r="IVQ131" s="77"/>
      <c r="IVR131" s="77"/>
      <c r="IVS131" s="77"/>
      <c r="IVT131" s="77"/>
      <c r="IVU131" s="77"/>
      <c r="IVV131" s="77"/>
      <c r="IVW131" s="77"/>
      <c r="IVX131" s="77"/>
      <c r="IVY131" s="77"/>
      <c r="IVZ131" s="77"/>
      <c r="IWA131" s="77"/>
      <c r="IWB131" s="77"/>
      <c r="IWC131" s="77"/>
      <c r="IWD131" s="77"/>
      <c r="IWE131" s="77"/>
      <c r="IWF131" s="77"/>
      <c r="IWG131" s="77"/>
      <c r="IWH131" s="77"/>
      <c r="IWI131" s="77"/>
      <c r="IWJ131" s="77"/>
      <c r="IWK131" s="77"/>
      <c r="IWL131" s="77"/>
      <c r="IWM131" s="77"/>
      <c r="IWN131" s="77"/>
      <c r="IWO131" s="77"/>
      <c r="IWP131" s="77"/>
      <c r="IWQ131" s="77"/>
      <c r="IWR131" s="77"/>
      <c r="IWS131" s="77"/>
      <c r="IWT131" s="77"/>
      <c r="IWU131" s="77"/>
      <c r="IWV131" s="77"/>
      <c r="IWW131" s="77"/>
      <c r="IWX131" s="77"/>
      <c r="IWY131" s="77"/>
      <c r="IWZ131" s="77"/>
      <c r="IXA131" s="77"/>
      <c r="IXB131" s="77"/>
      <c r="IXC131" s="77"/>
      <c r="IXD131" s="77"/>
      <c r="IXE131" s="77"/>
      <c r="IXF131" s="77"/>
      <c r="IXG131" s="77"/>
      <c r="IXH131" s="77"/>
      <c r="IXI131" s="77"/>
      <c r="IXJ131" s="77"/>
      <c r="IXK131" s="77"/>
      <c r="IXL131" s="77"/>
      <c r="IXM131" s="77"/>
      <c r="IXN131" s="77"/>
      <c r="IXO131" s="77"/>
      <c r="IXP131" s="77"/>
      <c r="IXQ131" s="77"/>
      <c r="IXR131" s="77"/>
      <c r="IXS131" s="77"/>
      <c r="IXT131" s="77"/>
      <c r="IXU131" s="77"/>
      <c r="IXV131" s="77"/>
      <c r="IXW131" s="77"/>
      <c r="IXX131" s="77"/>
      <c r="IXY131" s="77"/>
      <c r="IXZ131" s="77"/>
      <c r="IYA131" s="77"/>
      <c r="IYB131" s="77"/>
      <c r="IYC131" s="77"/>
      <c r="IYD131" s="77"/>
      <c r="IYE131" s="77"/>
      <c r="IYF131" s="77"/>
      <c r="IYG131" s="77"/>
      <c r="IYH131" s="77"/>
      <c r="IYI131" s="77"/>
      <c r="IYJ131" s="77"/>
      <c r="IYK131" s="77"/>
      <c r="IYL131" s="77"/>
      <c r="IYM131" s="77"/>
      <c r="IYN131" s="77"/>
      <c r="IYO131" s="77"/>
      <c r="IYP131" s="77"/>
      <c r="IYQ131" s="77"/>
      <c r="IYR131" s="77"/>
      <c r="IYS131" s="77"/>
      <c r="IYT131" s="77"/>
      <c r="IYU131" s="77"/>
      <c r="IYV131" s="77"/>
      <c r="IYW131" s="77"/>
      <c r="IYX131" s="77"/>
      <c r="IYY131" s="77"/>
      <c r="IYZ131" s="77"/>
      <c r="IZA131" s="77"/>
      <c r="IZB131" s="77"/>
      <c r="IZC131" s="77"/>
      <c r="IZD131" s="77"/>
      <c r="IZE131" s="77"/>
      <c r="IZF131" s="77"/>
      <c r="IZG131" s="77"/>
      <c r="IZH131" s="77"/>
      <c r="IZI131" s="77"/>
      <c r="IZJ131" s="77"/>
      <c r="IZK131" s="77"/>
      <c r="IZL131" s="77"/>
      <c r="IZM131" s="77"/>
      <c r="IZN131" s="77"/>
      <c r="IZO131" s="77"/>
      <c r="IZP131" s="77"/>
      <c r="IZQ131" s="77"/>
      <c r="IZR131" s="77"/>
      <c r="IZS131" s="77"/>
      <c r="IZT131" s="77"/>
      <c r="IZU131" s="77"/>
      <c r="IZV131" s="77"/>
      <c r="IZW131" s="77"/>
      <c r="IZX131" s="77"/>
      <c r="IZY131" s="77"/>
      <c r="IZZ131" s="77"/>
      <c r="JAA131" s="77"/>
      <c r="JAB131" s="77"/>
      <c r="JAC131" s="77"/>
      <c r="JAD131" s="77"/>
      <c r="JAE131" s="77"/>
      <c r="JAF131" s="77"/>
      <c r="JAG131" s="77"/>
      <c r="JAH131" s="77"/>
      <c r="JAI131" s="77"/>
      <c r="JAJ131" s="77"/>
      <c r="JAK131" s="77"/>
      <c r="JAL131" s="77"/>
      <c r="JAM131" s="77"/>
      <c r="JAN131" s="77"/>
      <c r="JAO131" s="77"/>
      <c r="JAP131" s="77"/>
      <c r="JAQ131" s="77"/>
      <c r="JAR131" s="77"/>
      <c r="JAS131" s="77"/>
      <c r="JAT131" s="77"/>
      <c r="JAU131" s="77"/>
      <c r="JAV131" s="77"/>
      <c r="JAW131" s="77"/>
      <c r="JAX131" s="77"/>
      <c r="JAY131" s="77"/>
      <c r="JAZ131" s="77"/>
      <c r="JBA131" s="77"/>
      <c r="JBB131" s="77"/>
      <c r="JBC131" s="77"/>
      <c r="JBD131" s="77"/>
      <c r="JBE131" s="77"/>
      <c r="JBF131" s="77"/>
      <c r="JBG131" s="77"/>
      <c r="JBH131" s="77"/>
      <c r="JBI131" s="77"/>
      <c r="JBJ131" s="77"/>
      <c r="JBK131" s="77"/>
      <c r="JBL131" s="77"/>
      <c r="JBM131" s="77"/>
      <c r="JBN131" s="77"/>
      <c r="JBO131" s="77"/>
      <c r="JBP131" s="77"/>
      <c r="JBQ131" s="77"/>
      <c r="JBR131" s="77"/>
      <c r="JBS131" s="77"/>
      <c r="JBT131" s="77"/>
      <c r="JBU131" s="77"/>
      <c r="JBV131" s="77"/>
      <c r="JBW131" s="77"/>
      <c r="JBX131" s="77"/>
      <c r="JBY131" s="77"/>
      <c r="JBZ131" s="77"/>
      <c r="JCA131" s="77"/>
      <c r="JCB131" s="77"/>
      <c r="JCC131" s="77"/>
      <c r="JCD131" s="77"/>
      <c r="JCE131" s="77"/>
      <c r="JCF131" s="77"/>
      <c r="JCG131" s="77"/>
      <c r="JCH131" s="77"/>
      <c r="JCI131" s="77"/>
      <c r="JCJ131" s="77"/>
      <c r="JCK131" s="77"/>
      <c r="JCL131" s="77"/>
      <c r="JCM131" s="77"/>
      <c r="JCN131" s="77"/>
      <c r="JCO131" s="77"/>
      <c r="JCP131" s="77"/>
      <c r="JCQ131" s="77"/>
      <c r="JCR131" s="77"/>
      <c r="JCS131" s="77"/>
      <c r="JCT131" s="77"/>
      <c r="JCU131" s="77"/>
      <c r="JCV131" s="77"/>
      <c r="JCW131" s="77"/>
      <c r="JCX131" s="77"/>
      <c r="JCY131" s="77"/>
      <c r="JCZ131" s="77"/>
      <c r="JDA131" s="77"/>
      <c r="JDB131" s="77"/>
      <c r="JDC131" s="77"/>
      <c r="JDD131" s="77"/>
      <c r="JDE131" s="77"/>
      <c r="JDF131" s="77"/>
      <c r="JDG131" s="77"/>
      <c r="JDH131" s="77"/>
      <c r="JDI131" s="77"/>
      <c r="JDJ131" s="77"/>
      <c r="JDK131" s="77"/>
      <c r="JDL131" s="77"/>
      <c r="JDM131" s="77"/>
      <c r="JDN131" s="77"/>
      <c r="JDO131" s="77"/>
      <c r="JDP131" s="77"/>
      <c r="JDQ131" s="77"/>
      <c r="JDR131" s="77"/>
      <c r="JDS131" s="77"/>
      <c r="JDT131" s="77"/>
      <c r="JDU131" s="77"/>
      <c r="JDV131" s="77"/>
      <c r="JDW131" s="77"/>
      <c r="JDX131" s="77"/>
      <c r="JDY131" s="77"/>
      <c r="JDZ131" s="77"/>
      <c r="JEA131" s="77"/>
      <c r="JEB131" s="77"/>
      <c r="JEC131" s="77"/>
      <c r="JED131" s="77"/>
      <c r="JEE131" s="77"/>
      <c r="JEF131" s="77"/>
      <c r="JEG131" s="77"/>
      <c r="JEH131" s="77"/>
      <c r="JEI131" s="77"/>
      <c r="JEJ131" s="77"/>
      <c r="JEK131" s="77"/>
      <c r="JEL131" s="77"/>
      <c r="JEM131" s="77"/>
      <c r="JEN131" s="77"/>
      <c r="JEO131" s="77"/>
      <c r="JEP131" s="77"/>
      <c r="JEQ131" s="77"/>
      <c r="JER131" s="77"/>
      <c r="JES131" s="77"/>
      <c r="JET131" s="77"/>
      <c r="JEU131" s="77"/>
      <c r="JEV131" s="77"/>
      <c r="JEW131" s="77"/>
      <c r="JEX131" s="77"/>
      <c r="JEY131" s="77"/>
      <c r="JEZ131" s="77"/>
      <c r="JFA131" s="77"/>
      <c r="JFB131" s="77"/>
      <c r="JFC131" s="77"/>
      <c r="JFD131" s="77"/>
      <c r="JFE131" s="77"/>
      <c r="JFF131" s="77"/>
      <c r="JFG131" s="77"/>
      <c r="JFH131" s="77"/>
      <c r="JFI131" s="77"/>
      <c r="JFJ131" s="77"/>
      <c r="JFK131" s="77"/>
      <c r="JFL131" s="77"/>
      <c r="JFM131" s="77"/>
      <c r="JFN131" s="77"/>
      <c r="JFO131" s="77"/>
      <c r="JFP131" s="77"/>
      <c r="JFQ131" s="77"/>
      <c r="JFR131" s="77"/>
      <c r="JFS131" s="77"/>
      <c r="JFT131" s="77"/>
      <c r="JFU131" s="77"/>
      <c r="JFV131" s="77"/>
      <c r="JFW131" s="77"/>
      <c r="JFX131" s="77"/>
      <c r="JFY131" s="77"/>
      <c r="JFZ131" s="77"/>
      <c r="JGA131" s="77"/>
      <c r="JGB131" s="77"/>
      <c r="JGC131" s="77"/>
      <c r="JGD131" s="77"/>
      <c r="JGE131" s="77"/>
      <c r="JGF131" s="77"/>
      <c r="JGG131" s="77"/>
      <c r="JGH131" s="77"/>
      <c r="JGI131" s="77"/>
      <c r="JGJ131" s="77"/>
      <c r="JGK131" s="77"/>
      <c r="JGL131" s="77"/>
      <c r="JGM131" s="77"/>
      <c r="JGN131" s="77"/>
      <c r="JGO131" s="77"/>
      <c r="JGP131" s="77"/>
      <c r="JGQ131" s="77"/>
      <c r="JGR131" s="77"/>
      <c r="JGS131" s="77"/>
      <c r="JGT131" s="77"/>
      <c r="JGU131" s="77"/>
      <c r="JGV131" s="77"/>
      <c r="JGW131" s="77"/>
      <c r="JGX131" s="77"/>
      <c r="JGY131" s="77"/>
      <c r="JGZ131" s="77"/>
      <c r="JHA131" s="77"/>
      <c r="JHB131" s="77"/>
      <c r="JHC131" s="77"/>
      <c r="JHD131" s="77"/>
      <c r="JHE131" s="77"/>
      <c r="JHF131" s="77"/>
      <c r="JHG131" s="77"/>
      <c r="JHH131" s="77"/>
      <c r="JHI131" s="77"/>
      <c r="JHJ131" s="77"/>
      <c r="JHK131" s="77"/>
      <c r="JHL131" s="77"/>
      <c r="JHM131" s="77"/>
      <c r="JHN131" s="77"/>
      <c r="JHO131" s="77"/>
      <c r="JHP131" s="77"/>
      <c r="JHQ131" s="77"/>
      <c r="JHR131" s="77"/>
      <c r="JHS131" s="77"/>
      <c r="JHT131" s="77"/>
      <c r="JHU131" s="77"/>
      <c r="JHV131" s="77"/>
      <c r="JHW131" s="77"/>
      <c r="JHX131" s="77"/>
      <c r="JHY131" s="77"/>
      <c r="JHZ131" s="77"/>
      <c r="JIA131" s="77"/>
      <c r="JIB131" s="77"/>
      <c r="JIC131" s="77"/>
      <c r="JID131" s="77"/>
      <c r="JIE131" s="77"/>
      <c r="JIF131" s="77"/>
      <c r="JIG131" s="77"/>
      <c r="JIH131" s="77"/>
      <c r="JII131" s="77"/>
      <c r="JIJ131" s="77"/>
      <c r="JIK131" s="77"/>
      <c r="JIL131" s="77"/>
      <c r="JIM131" s="77"/>
      <c r="JIN131" s="77"/>
      <c r="JIO131" s="77"/>
      <c r="JIP131" s="77"/>
      <c r="JIQ131" s="77"/>
      <c r="JIR131" s="77"/>
      <c r="JIS131" s="77"/>
      <c r="JIT131" s="77"/>
      <c r="JIU131" s="77"/>
      <c r="JIV131" s="77"/>
      <c r="JIW131" s="77"/>
      <c r="JIX131" s="77"/>
      <c r="JIY131" s="77"/>
      <c r="JIZ131" s="77"/>
      <c r="JJA131" s="77"/>
      <c r="JJB131" s="77"/>
      <c r="JJC131" s="77"/>
      <c r="JJD131" s="77"/>
      <c r="JJE131" s="77"/>
      <c r="JJF131" s="77"/>
      <c r="JJG131" s="77"/>
      <c r="JJH131" s="77"/>
      <c r="JJI131" s="77"/>
      <c r="JJJ131" s="77"/>
      <c r="JJK131" s="77"/>
      <c r="JJL131" s="77"/>
      <c r="JJM131" s="77"/>
      <c r="JJN131" s="77"/>
      <c r="JJO131" s="77"/>
      <c r="JJP131" s="77"/>
      <c r="JJQ131" s="77"/>
      <c r="JJR131" s="77"/>
      <c r="JJS131" s="77"/>
      <c r="JJT131" s="77"/>
      <c r="JJU131" s="77"/>
      <c r="JJV131" s="77"/>
      <c r="JJW131" s="77"/>
      <c r="JJX131" s="77"/>
      <c r="JJY131" s="77"/>
      <c r="JJZ131" s="77"/>
      <c r="JKA131" s="77"/>
      <c r="JKB131" s="77"/>
      <c r="JKC131" s="77"/>
      <c r="JKD131" s="77"/>
      <c r="JKE131" s="77"/>
      <c r="JKF131" s="77"/>
      <c r="JKG131" s="77"/>
      <c r="JKH131" s="77"/>
      <c r="JKI131" s="77"/>
      <c r="JKJ131" s="77"/>
      <c r="JKK131" s="77"/>
      <c r="JKL131" s="77"/>
      <c r="JKM131" s="77"/>
      <c r="JKN131" s="77"/>
      <c r="JKO131" s="77"/>
      <c r="JKP131" s="77"/>
      <c r="JKQ131" s="77"/>
      <c r="JKR131" s="77"/>
      <c r="JKS131" s="77"/>
      <c r="JKT131" s="77"/>
      <c r="JKU131" s="77"/>
      <c r="JKV131" s="77"/>
      <c r="JKW131" s="77"/>
      <c r="JKX131" s="77"/>
      <c r="JKY131" s="77"/>
      <c r="JKZ131" s="77"/>
      <c r="JLA131" s="77"/>
      <c r="JLB131" s="77"/>
      <c r="JLC131" s="77"/>
      <c r="JLD131" s="77"/>
      <c r="JLE131" s="77"/>
      <c r="JLF131" s="77"/>
      <c r="JLG131" s="77"/>
      <c r="JLH131" s="77"/>
      <c r="JLI131" s="77"/>
      <c r="JLJ131" s="77"/>
      <c r="JLK131" s="77"/>
      <c r="JLL131" s="77"/>
      <c r="JLM131" s="77"/>
      <c r="JLN131" s="77"/>
      <c r="JLO131" s="77"/>
      <c r="JLP131" s="77"/>
      <c r="JLQ131" s="77"/>
      <c r="JLR131" s="77"/>
      <c r="JLS131" s="77"/>
      <c r="JLT131" s="77"/>
      <c r="JLU131" s="77"/>
      <c r="JLV131" s="77"/>
      <c r="JLW131" s="77"/>
      <c r="JLX131" s="77"/>
      <c r="JLY131" s="77"/>
      <c r="JLZ131" s="77"/>
      <c r="JMA131" s="77"/>
      <c r="JMB131" s="77"/>
      <c r="JMC131" s="77"/>
      <c r="JMD131" s="77"/>
      <c r="JME131" s="77"/>
      <c r="JMF131" s="77"/>
      <c r="JMG131" s="77"/>
      <c r="JMH131" s="77"/>
      <c r="JMI131" s="77"/>
      <c r="JMJ131" s="77"/>
      <c r="JMK131" s="77"/>
      <c r="JML131" s="77"/>
      <c r="JMM131" s="77"/>
      <c r="JMN131" s="77"/>
      <c r="JMO131" s="77"/>
      <c r="JMP131" s="77"/>
      <c r="JMQ131" s="77"/>
      <c r="JMR131" s="77"/>
      <c r="JMS131" s="77"/>
      <c r="JMT131" s="77"/>
      <c r="JMU131" s="77"/>
      <c r="JMV131" s="77"/>
      <c r="JMW131" s="77"/>
      <c r="JMX131" s="77"/>
      <c r="JMY131" s="77"/>
      <c r="JMZ131" s="77"/>
      <c r="JNA131" s="77"/>
      <c r="JNB131" s="77"/>
      <c r="JNC131" s="77"/>
      <c r="JND131" s="77"/>
      <c r="JNE131" s="77"/>
      <c r="JNF131" s="77"/>
      <c r="JNG131" s="77"/>
      <c r="JNH131" s="77"/>
      <c r="JNI131" s="77"/>
      <c r="JNJ131" s="77"/>
      <c r="JNK131" s="77"/>
      <c r="JNL131" s="77"/>
      <c r="JNM131" s="77"/>
      <c r="JNN131" s="77"/>
      <c r="JNO131" s="77"/>
      <c r="JNP131" s="77"/>
      <c r="JNQ131" s="77"/>
      <c r="JNR131" s="77"/>
      <c r="JNS131" s="77"/>
      <c r="JNT131" s="77"/>
      <c r="JNU131" s="77"/>
      <c r="JNV131" s="77"/>
      <c r="JNW131" s="77"/>
      <c r="JNX131" s="77"/>
      <c r="JNY131" s="77"/>
      <c r="JNZ131" s="77"/>
      <c r="JOA131" s="77"/>
      <c r="JOB131" s="77"/>
      <c r="JOC131" s="77"/>
      <c r="JOD131" s="77"/>
      <c r="JOE131" s="77"/>
      <c r="JOF131" s="77"/>
      <c r="JOG131" s="77"/>
      <c r="JOH131" s="77"/>
      <c r="JOI131" s="77"/>
      <c r="JOJ131" s="77"/>
      <c r="JOK131" s="77"/>
      <c r="JOL131" s="77"/>
      <c r="JOM131" s="77"/>
      <c r="JON131" s="77"/>
      <c r="JOO131" s="77"/>
      <c r="JOP131" s="77"/>
      <c r="JOQ131" s="77"/>
      <c r="JOR131" s="77"/>
      <c r="JOS131" s="77"/>
      <c r="JOT131" s="77"/>
      <c r="JOU131" s="77"/>
      <c r="JOV131" s="77"/>
      <c r="JOW131" s="77"/>
      <c r="JOX131" s="77"/>
      <c r="JOY131" s="77"/>
      <c r="JOZ131" s="77"/>
      <c r="JPA131" s="77"/>
      <c r="JPB131" s="77"/>
      <c r="JPC131" s="77"/>
      <c r="JPD131" s="77"/>
      <c r="JPE131" s="77"/>
      <c r="JPF131" s="77"/>
      <c r="JPG131" s="77"/>
      <c r="JPH131" s="77"/>
      <c r="JPI131" s="77"/>
      <c r="JPJ131" s="77"/>
      <c r="JPK131" s="77"/>
      <c r="JPL131" s="77"/>
      <c r="JPM131" s="77"/>
      <c r="JPN131" s="77"/>
      <c r="JPO131" s="77"/>
      <c r="JPP131" s="77"/>
      <c r="JPQ131" s="77"/>
      <c r="JPR131" s="77"/>
      <c r="JPS131" s="77"/>
      <c r="JPT131" s="77"/>
      <c r="JPU131" s="77"/>
      <c r="JPV131" s="77"/>
      <c r="JPW131" s="77"/>
      <c r="JPX131" s="77"/>
      <c r="JPY131" s="77"/>
      <c r="JPZ131" s="77"/>
      <c r="JQA131" s="77"/>
      <c r="JQB131" s="77"/>
      <c r="JQC131" s="77"/>
      <c r="JQD131" s="77"/>
      <c r="JQE131" s="77"/>
      <c r="JQF131" s="77"/>
      <c r="JQG131" s="77"/>
      <c r="JQH131" s="77"/>
      <c r="JQI131" s="77"/>
      <c r="JQJ131" s="77"/>
      <c r="JQK131" s="77"/>
      <c r="JQL131" s="77"/>
      <c r="JQM131" s="77"/>
      <c r="JQN131" s="77"/>
      <c r="JQO131" s="77"/>
      <c r="JQP131" s="77"/>
      <c r="JQQ131" s="77"/>
      <c r="JQR131" s="77"/>
      <c r="JQS131" s="77"/>
      <c r="JQT131" s="77"/>
      <c r="JQU131" s="77"/>
      <c r="JQV131" s="77"/>
      <c r="JQW131" s="77"/>
      <c r="JQX131" s="77"/>
      <c r="JQY131" s="77"/>
      <c r="JQZ131" s="77"/>
      <c r="JRA131" s="77"/>
      <c r="JRB131" s="77"/>
      <c r="JRC131" s="77"/>
      <c r="JRD131" s="77"/>
      <c r="JRE131" s="77"/>
      <c r="JRF131" s="77"/>
      <c r="JRG131" s="77"/>
      <c r="JRH131" s="77"/>
      <c r="JRI131" s="77"/>
      <c r="JRJ131" s="77"/>
      <c r="JRK131" s="77"/>
      <c r="JRL131" s="77"/>
      <c r="JRM131" s="77"/>
      <c r="JRN131" s="77"/>
      <c r="JRO131" s="77"/>
      <c r="JRP131" s="77"/>
      <c r="JRQ131" s="77"/>
      <c r="JRR131" s="77"/>
      <c r="JRS131" s="77"/>
      <c r="JRT131" s="77"/>
      <c r="JRU131" s="77"/>
      <c r="JRV131" s="77"/>
      <c r="JRW131" s="77"/>
      <c r="JRX131" s="77"/>
      <c r="JRY131" s="77"/>
      <c r="JRZ131" s="77"/>
      <c r="JSA131" s="77"/>
      <c r="JSB131" s="77"/>
      <c r="JSC131" s="77"/>
      <c r="JSD131" s="77"/>
      <c r="JSE131" s="77"/>
      <c r="JSF131" s="77"/>
      <c r="JSG131" s="77"/>
      <c r="JSH131" s="77"/>
      <c r="JSI131" s="77"/>
      <c r="JSJ131" s="77"/>
      <c r="JSK131" s="77"/>
      <c r="JSL131" s="77"/>
      <c r="JSM131" s="77"/>
      <c r="JSN131" s="77"/>
      <c r="JSO131" s="77"/>
      <c r="JSP131" s="77"/>
      <c r="JSQ131" s="77"/>
      <c r="JSR131" s="77"/>
      <c r="JSS131" s="77"/>
      <c r="JST131" s="77"/>
      <c r="JSU131" s="77"/>
      <c r="JSV131" s="77"/>
      <c r="JSW131" s="77"/>
      <c r="JSX131" s="77"/>
      <c r="JSY131" s="77"/>
      <c r="JSZ131" s="77"/>
      <c r="JTA131" s="77"/>
      <c r="JTB131" s="77"/>
      <c r="JTC131" s="77"/>
      <c r="JTD131" s="77"/>
      <c r="JTE131" s="77"/>
      <c r="JTF131" s="77"/>
      <c r="JTG131" s="77"/>
      <c r="JTH131" s="77"/>
      <c r="JTI131" s="77"/>
      <c r="JTJ131" s="77"/>
      <c r="JTK131" s="77"/>
      <c r="JTL131" s="77"/>
      <c r="JTM131" s="77"/>
      <c r="JTN131" s="77"/>
      <c r="JTO131" s="77"/>
      <c r="JTP131" s="77"/>
      <c r="JTQ131" s="77"/>
      <c r="JTR131" s="77"/>
      <c r="JTS131" s="77"/>
      <c r="JTT131" s="77"/>
      <c r="JTU131" s="77"/>
      <c r="JTV131" s="77"/>
      <c r="JTW131" s="77"/>
      <c r="JTX131" s="77"/>
      <c r="JTY131" s="77"/>
      <c r="JTZ131" s="77"/>
      <c r="JUA131" s="77"/>
      <c r="JUB131" s="77"/>
      <c r="JUC131" s="77"/>
      <c r="JUD131" s="77"/>
      <c r="JUE131" s="77"/>
      <c r="JUF131" s="77"/>
      <c r="JUG131" s="77"/>
      <c r="JUH131" s="77"/>
      <c r="JUI131" s="77"/>
      <c r="JUJ131" s="77"/>
      <c r="JUK131" s="77"/>
      <c r="JUL131" s="77"/>
      <c r="JUM131" s="77"/>
      <c r="JUN131" s="77"/>
      <c r="JUO131" s="77"/>
      <c r="JUP131" s="77"/>
      <c r="JUQ131" s="77"/>
      <c r="JUR131" s="77"/>
      <c r="JUS131" s="77"/>
      <c r="JUT131" s="77"/>
      <c r="JUU131" s="77"/>
      <c r="JUV131" s="77"/>
      <c r="JUW131" s="77"/>
      <c r="JUX131" s="77"/>
      <c r="JUY131" s="77"/>
      <c r="JUZ131" s="77"/>
      <c r="JVA131" s="77"/>
      <c r="JVB131" s="77"/>
      <c r="JVC131" s="77"/>
      <c r="JVD131" s="77"/>
      <c r="JVE131" s="77"/>
      <c r="JVF131" s="77"/>
      <c r="JVG131" s="77"/>
      <c r="JVH131" s="77"/>
      <c r="JVI131" s="77"/>
      <c r="JVJ131" s="77"/>
      <c r="JVK131" s="77"/>
      <c r="JVL131" s="77"/>
      <c r="JVM131" s="77"/>
      <c r="JVN131" s="77"/>
      <c r="JVO131" s="77"/>
      <c r="JVP131" s="77"/>
      <c r="JVQ131" s="77"/>
      <c r="JVR131" s="77"/>
      <c r="JVS131" s="77"/>
      <c r="JVT131" s="77"/>
      <c r="JVU131" s="77"/>
      <c r="JVV131" s="77"/>
      <c r="JVW131" s="77"/>
      <c r="JVX131" s="77"/>
      <c r="JVY131" s="77"/>
      <c r="JVZ131" s="77"/>
      <c r="JWA131" s="77"/>
      <c r="JWB131" s="77"/>
      <c r="JWC131" s="77"/>
      <c r="JWD131" s="77"/>
      <c r="JWE131" s="77"/>
      <c r="JWF131" s="77"/>
      <c r="JWG131" s="77"/>
      <c r="JWH131" s="77"/>
      <c r="JWI131" s="77"/>
      <c r="JWJ131" s="77"/>
      <c r="JWK131" s="77"/>
      <c r="JWL131" s="77"/>
      <c r="JWM131" s="77"/>
      <c r="JWN131" s="77"/>
      <c r="JWO131" s="77"/>
      <c r="JWP131" s="77"/>
      <c r="JWQ131" s="77"/>
      <c r="JWR131" s="77"/>
      <c r="JWS131" s="77"/>
      <c r="JWT131" s="77"/>
      <c r="JWU131" s="77"/>
      <c r="JWV131" s="77"/>
      <c r="JWW131" s="77"/>
      <c r="JWX131" s="77"/>
      <c r="JWY131" s="77"/>
      <c r="JWZ131" s="77"/>
      <c r="JXA131" s="77"/>
      <c r="JXB131" s="77"/>
      <c r="JXC131" s="77"/>
      <c r="JXD131" s="77"/>
      <c r="JXE131" s="77"/>
      <c r="JXF131" s="77"/>
      <c r="JXG131" s="77"/>
      <c r="JXH131" s="77"/>
      <c r="JXI131" s="77"/>
      <c r="JXJ131" s="77"/>
      <c r="JXK131" s="77"/>
      <c r="JXL131" s="77"/>
      <c r="JXM131" s="77"/>
      <c r="JXN131" s="77"/>
      <c r="JXO131" s="77"/>
      <c r="JXP131" s="77"/>
      <c r="JXQ131" s="77"/>
      <c r="JXR131" s="77"/>
      <c r="JXS131" s="77"/>
      <c r="JXT131" s="77"/>
      <c r="JXU131" s="77"/>
      <c r="JXV131" s="77"/>
      <c r="JXW131" s="77"/>
      <c r="JXX131" s="77"/>
      <c r="JXY131" s="77"/>
      <c r="JXZ131" s="77"/>
      <c r="JYA131" s="77"/>
      <c r="JYB131" s="77"/>
      <c r="JYC131" s="77"/>
      <c r="JYD131" s="77"/>
      <c r="JYE131" s="77"/>
      <c r="JYF131" s="77"/>
      <c r="JYG131" s="77"/>
      <c r="JYH131" s="77"/>
      <c r="JYI131" s="77"/>
      <c r="JYJ131" s="77"/>
      <c r="JYK131" s="77"/>
      <c r="JYL131" s="77"/>
      <c r="JYM131" s="77"/>
      <c r="JYN131" s="77"/>
      <c r="JYO131" s="77"/>
      <c r="JYP131" s="77"/>
      <c r="JYQ131" s="77"/>
      <c r="JYR131" s="77"/>
      <c r="JYS131" s="77"/>
      <c r="JYT131" s="77"/>
      <c r="JYU131" s="77"/>
      <c r="JYV131" s="77"/>
      <c r="JYW131" s="77"/>
      <c r="JYX131" s="77"/>
      <c r="JYY131" s="77"/>
      <c r="JYZ131" s="77"/>
      <c r="JZA131" s="77"/>
      <c r="JZB131" s="77"/>
      <c r="JZC131" s="77"/>
      <c r="JZD131" s="77"/>
      <c r="JZE131" s="77"/>
      <c r="JZF131" s="77"/>
      <c r="JZG131" s="77"/>
      <c r="JZH131" s="77"/>
      <c r="JZI131" s="77"/>
      <c r="JZJ131" s="77"/>
      <c r="JZK131" s="77"/>
      <c r="JZL131" s="77"/>
      <c r="JZM131" s="77"/>
      <c r="JZN131" s="77"/>
      <c r="JZO131" s="77"/>
      <c r="JZP131" s="77"/>
      <c r="JZQ131" s="77"/>
      <c r="JZR131" s="77"/>
      <c r="JZS131" s="77"/>
      <c r="JZT131" s="77"/>
      <c r="JZU131" s="77"/>
      <c r="JZV131" s="77"/>
      <c r="JZW131" s="77"/>
      <c r="JZX131" s="77"/>
      <c r="JZY131" s="77"/>
      <c r="JZZ131" s="77"/>
      <c r="KAA131" s="77"/>
      <c r="KAB131" s="77"/>
      <c r="KAC131" s="77"/>
      <c r="KAD131" s="77"/>
      <c r="KAE131" s="77"/>
      <c r="KAF131" s="77"/>
      <c r="KAG131" s="77"/>
      <c r="KAH131" s="77"/>
      <c r="KAI131" s="77"/>
      <c r="KAJ131" s="77"/>
      <c r="KAK131" s="77"/>
      <c r="KAL131" s="77"/>
      <c r="KAM131" s="77"/>
      <c r="KAN131" s="77"/>
      <c r="KAO131" s="77"/>
      <c r="KAP131" s="77"/>
      <c r="KAQ131" s="77"/>
      <c r="KAR131" s="77"/>
      <c r="KAS131" s="77"/>
      <c r="KAT131" s="77"/>
      <c r="KAU131" s="77"/>
      <c r="KAV131" s="77"/>
      <c r="KAW131" s="77"/>
      <c r="KAX131" s="77"/>
      <c r="KAY131" s="77"/>
      <c r="KAZ131" s="77"/>
      <c r="KBA131" s="77"/>
      <c r="KBB131" s="77"/>
      <c r="KBC131" s="77"/>
      <c r="KBD131" s="77"/>
      <c r="KBE131" s="77"/>
      <c r="KBF131" s="77"/>
      <c r="KBG131" s="77"/>
      <c r="KBH131" s="77"/>
      <c r="KBI131" s="77"/>
      <c r="KBJ131" s="77"/>
      <c r="KBK131" s="77"/>
      <c r="KBL131" s="77"/>
      <c r="KBM131" s="77"/>
      <c r="KBN131" s="77"/>
      <c r="KBO131" s="77"/>
      <c r="KBP131" s="77"/>
      <c r="KBQ131" s="77"/>
      <c r="KBR131" s="77"/>
      <c r="KBS131" s="77"/>
      <c r="KBT131" s="77"/>
      <c r="KBU131" s="77"/>
      <c r="KBV131" s="77"/>
      <c r="KBW131" s="77"/>
      <c r="KBX131" s="77"/>
      <c r="KBY131" s="77"/>
      <c r="KBZ131" s="77"/>
      <c r="KCA131" s="77"/>
      <c r="KCB131" s="77"/>
      <c r="KCC131" s="77"/>
      <c r="KCD131" s="77"/>
      <c r="KCE131" s="77"/>
      <c r="KCF131" s="77"/>
      <c r="KCG131" s="77"/>
      <c r="KCH131" s="77"/>
      <c r="KCI131" s="77"/>
      <c r="KCJ131" s="77"/>
      <c r="KCK131" s="77"/>
      <c r="KCL131" s="77"/>
      <c r="KCM131" s="77"/>
      <c r="KCN131" s="77"/>
      <c r="KCO131" s="77"/>
      <c r="KCP131" s="77"/>
      <c r="KCQ131" s="77"/>
      <c r="KCR131" s="77"/>
      <c r="KCS131" s="77"/>
      <c r="KCT131" s="77"/>
      <c r="KCU131" s="77"/>
      <c r="KCV131" s="77"/>
      <c r="KCW131" s="77"/>
      <c r="KCX131" s="77"/>
      <c r="KCY131" s="77"/>
      <c r="KCZ131" s="77"/>
      <c r="KDA131" s="77"/>
      <c r="KDB131" s="77"/>
      <c r="KDC131" s="77"/>
      <c r="KDD131" s="77"/>
      <c r="KDE131" s="77"/>
      <c r="KDF131" s="77"/>
      <c r="KDG131" s="77"/>
      <c r="KDH131" s="77"/>
      <c r="KDI131" s="77"/>
      <c r="KDJ131" s="77"/>
      <c r="KDK131" s="77"/>
      <c r="KDL131" s="77"/>
      <c r="KDM131" s="77"/>
      <c r="KDN131" s="77"/>
      <c r="KDO131" s="77"/>
      <c r="KDP131" s="77"/>
      <c r="KDQ131" s="77"/>
      <c r="KDR131" s="77"/>
      <c r="KDS131" s="77"/>
      <c r="KDT131" s="77"/>
      <c r="KDU131" s="77"/>
      <c r="KDV131" s="77"/>
      <c r="KDW131" s="77"/>
      <c r="KDX131" s="77"/>
      <c r="KDY131" s="77"/>
      <c r="KDZ131" s="77"/>
      <c r="KEA131" s="77"/>
      <c r="KEB131" s="77"/>
      <c r="KEC131" s="77"/>
      <c r="KED131" s="77"/>
      <c r="KEE131" s="77"/>
      <c r="KEF131" s="77"/>
      <c r="KEG131" s="77"/>
      <c r="KEH131" s="77"/>
      <c r="KEI131" s="77"/>
      <c r="KEJ131" s="77"/>
      <c r="KEK131" s="77"/>
      <c r="KEL131" s="77"/>
      <c r="KEM131" s="77"/>
      <c r="KEN131" s="77"/>
      <c r="KEO131" s="77"/>
      <c r="KEP131" s="77"/>
      <c r="KEQ131" s="77"/>
      <c r="KER131" s="77"/>
      <c r="KES131" s="77"/>
      <c r="KET131" s="77"/>
      <c r="KEU131" s="77"/>
      <c r="KEV131" s="77"/>
      <c r="KEW131" s="77"/>
      <c r="KEX131" s="77"/>
      <c r="KEY131" s="77"/>
      <c r="KEZ131" s="77"/>
      <c r="KFA131" s="77"/>
      <c r="KFB131" s="77"/>
      <c r="KFC131" s="77"/>
      <c r="KFD131" s="77"/>
      <c r="KFE131" s="77"/>
      <c r="KFF131" s="77"/>
      <c r="KFG131" s="77"/>
      <c r="KFH131" s="77"/>
      <c r="KFI131" s="77"/>
      <c r="KFJ131" s="77"/>
      <c r="KFK131" s="77"/>
      <c r="KFL131" s="77"/>
      <c r="KFM131" s="77"/>
      <c r="KFN131" s="77"/>
      <c r="KFO131" s="77"/>
      <c r="KFP131" s="77"/>
      <c r="KFQ131" s="77"/>
      <c r="KFR131" s="77"/>
      <c r="KFS131" s="77"/>
      <c r="KFT131" s="77"/>
      <c r="KFU131" s="77"/>
      <c r="KFV131" s="77"/>
      <c r="KFW131" s="77"/>
      <c r="KFX131" s="77"/>
      <c r="KFY131" s="77"/>
      <c r="KFZ131" s="77"/>
      <c r="KGA131" s="77"/>
      <c r="KGB131" s="77"/>
      <c r="KGC131" s="77"/>
      <c r="KGD131" s="77"/>
      <c r="KGE131" s="77"/>
      <c r="KGF131" s="77"/>
      <c r="KGG131" s="77"/>
      <c r="KGH131" s="77"/>
      <c r="KGI131" s="77"/>
      <c r="KGJ131" s="77"/>
      <c r="KGK131" s="77"/>
      <c r="KGL131" s="77"/>
      <c r="KGM131" s="77"/>
      <c r="KGN131" s="77"/>
      <c r="KGO131" s="77"/>
      <c r="KGP131" s="77"/>
      <c r="KGQ131" s="77"/>
      <c r="KGR131" s="77"/>
      <c r="KGS131" s="77"/>
      <c r="KGT131" s="77"/>
      <c r="KGU131" s="77"/>
      <c r="KGV131" s="77"/>
      <c r="KGW131" s="77"/>
      <c r="KGX131" s="77"/>
      <c r="KGY131" s="77"/>
      <c r="KGZ131" s="77"/>
      <c r="KHA131" s="77"/>
      <c r="KHB131" s="77"/>
      <c r="KHC131" s="77"/>
      <c r="KHD131" s="77"/>
      <c r="KHE131" s="77"/>
      <c r="KHF131" s="77"/>
      <c r="KHG131" s="77"/>
      <c r="KHH131" s="77"/>
      <c r="KHI131" s="77"/>
      <c r="KHJ131" s="77"/>
      <c r="KHK131" s="77"/>
      <c r="KHL131" s="77"/>
      <c r="KHM131" s="77"/>
      <c r="KHN131" s="77"/>
      <c r="KHO131" s="77"/>
      <c r="KHP131" s="77"/>
      <c r="KHQ131" s="77"/>
      <c r="KHR131" s="77"/>
      <c r="KHS131" s="77"/>
      <c r="KHT131" s="77"/>
      <c r="KHU131" s="77"/>
      <c r="KHV131" s="77"/>
      <c r="KHW131" s="77"/>
      <c r="KHX131" s="77"/>
      <c r="KHY131" s="77"/>
      <c r="KHZ131" s="77"/>
      <c r="KIA131" s="77"/>
      <c r="KIB131" s="77"/>
      <c r="KIC131" s="77"/>
      <c r="KID131" s="77"/>
      <c r="KIE131" s="77"/>
      <c r="KIF131" s="77"/>
      <c r="KIG131" s="77"/>
      <c r="KIH131" s="77"/>
      <c r="KII131" s="77"/>
      <c r="KIJ131" s="77"/>
      <c r="KIK131" s="77"/>
      <c r="KIL131" s="77"/>
      <c r="KIM131" s="77"/>
      <c r="KIN131" s="77"/>
      <c r="KIO131" s="77"/>
      <c r="KIP131" s="77"/>
      <c r="KIQ131" s="77"/>
      <c r="KIR131" s="77"/>
      <c r="KIS131" s="77"/>
      <c r="KIT131" s="77"/>
      <c r="KIU131" s="77"/>
      <c r="KIV131" s="77"/>
      <c r="KIW131" s="77"/>
      <c r="KIX131" s="77"/>
      <c r="KIY131" s="77"/>
      <c r="KIZ131" s="77"/>
      <c r="KJA131" s="77"/>
      <c r="KJB131" s="77"/>
      <c r="KJC131" s="77"/>
      <c r="KJD131" s="77"/>
      <c r="KJE131" s="77"/>
      <c r="KJF131" s="77"/>
      <c r="KJG131" s="77"/>
      <c r="KJH131" s="77"/>
      <c r="KJI131" s="77"/>
      <c r="KJJ131" s="77"/>
      <c r="KJK131" s="77"/>
      <c r="KJL131" s="77"/>
      <c r="KJM131" s="77"/>
      <c r="KJN131" s="77"/>
      <c r="KJO131" s="77"/>
      <c r="KJP131" s="77"/>
      <c r="KJQ131" s="77"/>
      <c r="KJR131" s="77"/>
      <c r="KJS131" s="77"/>
      <c r="KJT131" s="77"/>
      <c r="KJU131" s="77"/>
      <c r="KJV131" s="77"/>
      <c r="KJW131" s="77"/>
      <c r="KJX131" s="77"/>
      <c r="KJY131" s="77"/>
      <c r="KJZ131" s="77"/>
      <c r="KKA131" s="77"/>
      <c r="KKB131" s="77"/>
      <c r="KKC131" s="77"/>
      <c r="KKD131" s="77"/>
      <c r="KKE131" s="77"/>
      <c r="KKF131" s="77"/>
      <c r="KKG131" s="77"/>
      <c r="KKH131" s="77"/>
      <c r="KKI131" s="77"/>
      <c r="KKJ131" s="77"/>
      <c r="KKK131" s="77"/>
      <c r="KKL131" s="77"/>
      <c r="KKM131" s="77"/>
      <c r="KKN131" s="77"/>
      <c r="KKO131" s="77"/>
      <c r="KKP131" s="77"/>
      <c r="KKQ131" s="77"/>
      <c r="KKR131" s="77"/>
      <c r="KKS131" s="77"/>
      <c r="KKT131" s="77"/>
      <c r="KKU131" s="77"/>
      <c r="KKV131" s="77"/>
      <c r="KKW131" s="77"/>
      <c r="KKX131" s="77"/>
      <c r="KKY131" s="77"/>
      <c r="KKZ131" s="77"/>
      <c r="KLA131" s="77"/>
      <c r="KLB131" s="77"/>
      <c r="KLC131" s="77"/>
      <c r="KLD131" s="77"/>
      <c r="KLE131" s="77"/>
      <c r="KLF131" s="77"/>
      <c r="KLG131" s="77"/>
      <c r="KLH131" s="77"/>
      <c r="KLI131" s="77"/>
      <c r="KLJ131" s="77"/>
      <c r="KLK131" s="77"/>
      <c r="KLL131" s="77"/>
      <c r="KLM131" s="77"/>
      <c r="KLN131" s="77"/>
      <c r="KLO131" s="77"/>
      <c r="KLP131" s="77"/>
      <c r="KLQ131" s="77"/>
      <c r="KLR131" s="77"/>
      <c r="KLS131" s="77"/>
      <c r="KLT131" s="77"/>
      <c r="KLU131" s="77"/>
      <c r="KLV131" s="77"/>
      <c r="KLW131" s="77"/>
      <c r="KLX131" s="77"/>
      <c r="KLY131" s="77"/>
      <c r="KLZ131" s="77"/>
      <c r="KMA131" s="77"/>
      <c r="KMB131" s="77"/>
      <c r="KMC131" s="77"/>
      <c r="KMD131" s="77"/>
      <c r="KME131" s="77"/>
      <c r="KMF131" s="77"/>
      <c r="KMG131" s="77"/>
      <c r="KMH131" s="77"/>
      <c r="KMI131" s="77"/>
      <c r="KMJ131" s="77"/>
      <c r="KMK131" s="77"/>
      <c r="KML131" s="77"/>
      <c r="KMM131" s="77"/>
      <c r="KMN131" s="77"/>
      <c r="KMO131" s="77"/>
      <c r="KMP131" s="77"/>
      <c r="KMQ131" s="77"/>
      <c r="KMR131" s="77"/>
      <c r="KMS131" s="77"/>
      <c r="KMT131" s="77"/>
      <c r="KMU131" s="77"/>
      <c r="KMV131" s="77"/>
      <c r="KMW131" s="77"/>
      <c r="KMX131" s="77"/>
      <c r="KMY131" s="77"/>
      <c r="KMZ131" s="77"/>
      <c r="KNA131" s="77"/>
      <c r="KNB131" s="77"/>
      <c r="KNC131" s="77"/>
      <c r="KND131" s="77"/>
      <c r="KNE131" s="77"/>
      <c r="KNF131" s="77"/>
      <c r="KNG131" s="77"/>
      <c r="KNH131" s="77"/>
      <c r="KNI131" s="77"/>
      <c r="KNJ131" s="77"/>
      <c r="KNK131" s="77"/>
      <c r="KNL131" s="77"/>
      <c r="KNM131" s="77"/>
      <c r="KNN131" s="77"/>
      <c r="KNO131" s="77"/>
      <c r="KNP131" s="77"/>
      <c r="KNQ131" s="77"/>
      <c r="KNR131" s="77"/>
      <c r="KNS131" s="77"/>
      <c r="KNT131" s="77"/>
      <c r="KNU131" s="77"/>
      <c r="KNV131" s="77"/>
      <c r="KNW131" s="77"/>
      <c r="KNX131" s="77"/>
      <c r="KNY131" s="77"/>
      <c r="KNZ131" s="77"/>
      <c r="KOA131" s="77"/>
      <c r="KOB131" s="77"/>
      <c r="KOC131" s="77"/>
      <c r="KOD131" s="77"/>
      <c r="KOE131" s="77"/>
      <c r="KOF131" s="77"/>
      <c r="KOG131" s="77"/>
      <c r="KOH131" s="77"/>
      <c r="KOI131" s="77"/>
      <c r="KOJ131" s="77"/>
      <c r="KOK131" s="77"/>
      <c r="KOL131" s="77"/>
      <c r="KOM131" s="77"/>
      <c r="KON131" s="77"/>
      <c r="KOO131" s="77"/>
      <c r="KOP131" s="77"/>
      <c r="KOQ131" s="77"/>
      <c r="KOR131" s="77"/>
      <c r="KOS131" s="77"/>
      <c r="KOT131" s="77"/>
      <c r="KOU131" s="77"/>
      <c r="KOV131" s="77"/>
      <c r="KOW131" s="77"/>
      <c r="KOX131" s="77"/>
      <c r="KOY131" s="77"/>
      <c r="KOZ131" s="77"/>
      <c r="KPA131" s="77"/>
      <c r="KPB131" s="77"/>
      <c r="KPC131" s="77"/>
      <c r="KPD131" s="77"/>
      <c r="KPE131" s="77"/>
      <c r="KPF131" s="77"/>
      <c r="KPG131" s="77"/>
      <c r="KPH131" s="77"/>
      <c r="KPI131" s="77"/>
      <c r="KPJ131" s="77"/>
      <c r="KPK131" s="77"/>
      <c r="KPL131" s="77"/>
      <c r="KPM131" s="77"/>
      <c r="KPN131" s="77"/>
      <c r="KPO131" s="77"/>
      <c r="KPP131" s="77"/>
      <c r="KPQ131" s="77"/>
      <c r="KPR131" s="77"/>
      <c r="KPS131" s="77"/>
      <c r="KPT131" s="77"/>
      <c r="KPU131" s="77"/>
      <c r="KPV131" s="77"/>
      <c r="KPW131" s="77"/>
      <c r="KPX131" s="77"/>
      <c r="KPY131" s="77"/>
      <c r="KPZ131" s="77"/>
      <c r="KQA131" s="77"/>
      <c r="KQB131" s="77"/>
      <c r="KQC131" s="77"/>
      <c r="KQD131" s="77"/>
      <c r="KQE131" s="77"/>
      <c r="KQF131" s="77"/>
      <c r="KQG131" s="77"/>
      <c r="KQH131" s="77"/>
      <c r="KQI131" s="77"/>
      <c r="KQJ131" s="77"/>
      <c r="KQK131" s="77"/>
      <c r="KQL131" s="77"/>
      <c r="KQM131" s="77"/>
      <c r="KQN131" s="77"/>
      <c r="KQO131" s="77"/>
      <c r="KQP131" s="77"/>
      <c r="KQQ131" s="77"/>
      <c r="KQR131" s="77"/>
      <c r="KQS131" s="77"/>
      <c r="KQT131" s="77"/>
      <c r="KQU131" s="77"/>
      <c r="KQV131" s="77"/>
      <c r="KQW131" s="77"/>
      <c r="KQX131" s="77"/>
      <c r="KQY131" s="77"/>
      <c r="KQZ131" s="77"/>
      <c r="KRA131" s="77"/>
      <c r="KRB131" s="77"/>
      <c r="KRC131" s="77"/>
      <c r="KRD131" s="77"/>
      <c r="KRE131" s="77"/>
      <c r="KRF131" s="77"/>
      <c r="KRG131" s="77"/>
      <c r="KRH131" s="77"/>
      <c r="KRI131" s="77"/>
      <c r="KRJ131" s="77"/>
      <c r="KRK131" s="77"/>
      <c r="KRL131" s="77"/>
      <c r="KRM131" s="77"/>
      <c r="KRN131" s="77"/>
      <c r="KRO131" s="77"/>
      <c r="KRP131" s="77"/>
      <c r="KRQ131" s="77"/>
      <c r="KRR131" s="77"/>
      <c r="KRS131" s="77"/>
      <c r="KRT131" s="77"/>
      <c r="KRU131" s="77"/>
      <c r="KRV131" s="77"/>
      <c r="KRW131" s="77"/>
      <c r="KRX131" s="77"/>
      <c r="KRY131" s="77"/>
      <c r="KRZ131" s="77"/>
      <c r="KSA131" s="77"/>
      <c r="KSB131" s="77"/>
      <c r="KSC131" s="77"/>
      <c r="KSD131" s="77"/>
      <c r="KSE131" s="77"/>
      <c r="KSF131" s="77"/>
      <c r="KSG131" s="77"/>
      <c r="KSH131" s="77"/>
      <c r="KSI131" s="77"/>
      <c r="KSJ131" s="77"/>
      <c r="KSK131" s="77"/>
      <c r="KSL131" s="77"/>
      <c r="KSM131" s="77"/>
      <c r="KSN131" s="77"/>
      <c r="KSO131" s="77"/>
      <c r="KSP131" s="77"/>
      <c r="KSQ131" s="77"/>
      <c r="KSR131" s="77"/>
      <c r="KSS131" s="77"/>
      <c r="KST131" s="77"/>
      <c r="KSU131" s="77"/>
      <c r="KSV131" s="77"/>
      <c r="KSW131" s="77"/>
      <c r="KSX131" s="77"/>
      <c r="KSY131" s="77"/>
      <c r="KSZ131" s="77"/>
      <c r="KTA131" s="77"/>
      <c r="KTB131" s="77"/>
      <c r="KTC131" s="77"/>
      <c r="KTD131" s="77"/>
      <c r="KTE131" s="77"/>
      <c r="KTF131" s="77"/>
      <c r="KTG131" s="77"/>
      <c r="KTH131" s="77"/>
      <c r="KTI131" s="77"/>
      <c r="KTJ131" s="77"/>
      <c r="KTK131" s="77"/>
      <c r="KTL131" s="77"/>
      <c r="KTM131" s="77"/>
      <c r="KTN131" s="77"/>
      <c r="KTO131" s="77"/>
      <c r="KTP131" s="77"/>
      <c r="KTQ131" s="77"/>
      <c r="KTR131" s="77"/>
      <c r="KTS131" s="77"/>
      <c r="KTT131" s="77"/>
      <c r="KTU131" s="77"/>
      <c r="KTV131" s="77"/>
      <c r="KTW131" s="77"/>
      <c r="KTX131" s="77"/>
      <c r="KTY131" s="77"/>
      <c r="KTZ131" s="77"/>
      <c r="KUA131" s="77"/>
      <c r="KUB131" s="77"/>
      <c r="KUC131" s="77"/>
      <c r="KUD131" s="77"/>
      <c r="KUE131" s="77"/>
      <c r="KUF131" s="77"/>
      <c r="KUG131" s="77"/>
      <c r="KUH131" s="77"/>
      <c r="KUI131" s="77"/>
      <c r="KUJ131" s="77"/>
      <c r="KUK131" s="77"/>
      <c r="KUL131" s="77"/>
      <c r="KUM131" s="77"/>
      <c r="KUN131" s="77"/>
      <c r="KUO131" s="77"/>
      <c r="KUP131" s="77"/>
      <c r="KUQ131" s="77"/>
      <c r="KUR131" s="77"/>
      <c r="KUS131" s="77"/>
      <c r="KUT131" s="77"/>
      <c r="KUU131" s="77"/>
      <c r="KUV131" s="77"/>
      <c r="KUW131" s="77"/>
      <c r="KUX131" s="77"/>
      <c r="KUY131" s="77"/>
      <c r="KUZ131" s="77"/>
      <c r="KVA131" s="77"/>
      <c r="KVB131" s="77"/>
      <c r="KVC131" s="77"/>
      <c r="KVD131" s="77"/>
      <c r="KVE131" s="77"/>
      <c r="KVF131" s="77"/>
      <c r="KVG131" s="77"/>
      <c r="KVH131" s="77"/>
      <c r="KVI131" s="77"/>
      <c r="KVJ131" s="77"/>
      <c r="KVK131" s="77"/>
      <c r="KVL131" s="77"/>
      <c r="KVM131" s="77"/>
      <c r="KVN131" s="77"/>
      <c r="KVO131" s="77"/>
      <c r="KVP131" s="77"/>
      <c r="KVQ131" s="77"/>
      <c r="KVR131" s="77"/>
      <c r="KVS131" s="77"/>
      <c r="KVT131" s="77"/>
      <c r="KVU131" s="77"/>
      <c r="KVV131" s="77"/>
      <c r="KVW131" s="77"/>
      <c r="KVX131" s="77"/>
      <c r="KVY131" s="77"/>
      <c r="KVZ131" s="77"/>
      <c r="KWA131" s="77"/>
      <c r="KWB131" s="77"/>
      <c r="KWC131" s="77"/>
      <c r="KWD131" s="77"/>
      <c r="KWE131" s="77"/>
      <c r="KWF131" s="77"/>
      <c r="KWG131" s="77"/>
      <c r="KWH131" s="77"/>
      <c r="KWI131" s="77"/>
      <c r="KWJ131" s="77"/>
      <c r="KWK131" s="77"/>
      <c r="KWL131" s="77"/>
      <c r="KWM131" s="77"/>
      <c r="KWN131" s="77"/>
      <c r="KWO131" s="77"/>
      <c r="KWP131" s="77"/>
      <c r="KWQ131" s="77"/>
      <c r="KWR131" s="77"/>
      <c r="KWS131" s="77"/>
      <c r="KWT131" s="77"/>
      <c r="KWU131" s="77"/>
      <c r="KWV131" s="77"/>
      <c r="KWW131" s="77"/>
      <c r="KWX131" s="77"/>
      <c r="KWY131" s="77"/>
      <c r="KWZ131" s="77"/>
      <c r="KXA131" s="77"/>
      <c r="KXB131" s="77"/>
      <c r="KXC131" s="77"/>
      <c r="KXD131" s="77"/>
      <c r="KXE131" s="77"/>
      <c r="KXF131" s="77"/>
      <c r="KXG131" s="77"/>
      <c r="KXH131" s="77"/>
      <c r="KXI131" s="77"/>
      <c r="KXJ131" s="77"/>
      <c r="KXK131" s="77"/>
      <c r="KXL131" s="77"/>
      <c r="KXM131" s="77"/>
      <c r="KXN131" s="77"/>
      <c r="KXO131" s="77"/>
      <c r="KXP131" s="77"/>
      <c r="KXQ131" s="77"/>
      <c r="KXR131" s="77"/>
      <c r="KXS131" s="77"/>
      <c r="KXT131" s="77"/>
      <c r="KXU131" s="77"/>
      <c r="KXV131" s="77"/>
      <c r="KXW131" s="77"/>
      <c r="KXX131" s="77"/>
      <c r="KXY131" s="77"/>
      <c r="KXZ131" s="77"/>
      <c r="KYA131" s="77"/>
      <c r="KYB131" s="77"/>
      <c r="KYC131" s="77"/>
      <c r="KYD131" s="77"/>
      <c r="KYE131" s="77"/>
      <c r="KYF131" s="77"/>
      <c r="KYG131" s="77"/>
      <c r="KYH131" s="77"/>
      <c r="KYI131" s="77"/>
      <c r="KYJ131" s="77"/>
      <c r="KYK131" s="77"/>
      <c r="KYL131" s="77"/>
      <c r="KYM131" s="77"/>
      <c r="KYN131" s="77"/>
      <c r="KYO131" s="77"/>
      <c r="KYP131" s="77"/>
      <c r="KYQ131" s="77"/>
      <c r="KYR131" s="77"/>
      <c r="KYS131" s="77"/>
      <c r="KYT131" s="77"/>
      <c r="KYU131" s="77"/>
      <c r="KYV131" s="77"/>
      <c r="KYW131" s="77"/>
      <c r="KYX131" s="77"/>
      <c r="KYY131" s="77"/>
      <c r="KYZ131" s="77"/>
      <c r="KZA131" s="77"/>
      <c r="KZB131" s="77"/>
      <c r="KZC131" s="77"/>
      <c r="KZD131" s="77"/>
      <c r="KZE131" s="77"/>
      <c r="KZF131" s="77"/>
      <c r="KZG131" s="77"/>
      <c r="KZH131" s="77"/>
      <c r="KZI131" s="77"/>
      <c r="KZJ131" s="77"/>
      <c r="KZK131" s="77"/>
      <c r="KZL131" s="77"/>
      <c r="KZM131" s="77"/>
      <c r="KZN131" s="77"/>
      <c r="KZO131" s="77"/>
      <c r="KZP131" s="77"/>
      <c r="KZQ131" s="77"/>
      <c r="KZR131" s="77"/>
      <c r="KZS131" s="77"/>
      <c r="KZT131" s="77"/>
      <c r="KZU131" s="77"/>
      <c r="KZV131" s="77"/>
      <c r="KZW131" s="77"/>
      <c r="KZX131" s="77"/>
      <c r="KZY131" s="77"/>
      <c r="KZZ131" s="77"/>
      <c r="LAA131" s="77"/>
      <c r="LAB131" s="77"/>
      <c r="LAC131" s="77"/>
      <c r="LAD131" s="77"/>
      <c r="LAE131" s="77"/>
      <c r="LAF131" s="77"/>
      <c r="LAG131" s="77"/>
      <c r="LAH131" s="77"/>
      <c r="LAI131" s="77"/>
      <c r="LAJ131" s="77"/>
      <c r="LAK131" s="77"/>
      <c r="LAL131" s="77"/>
      <c r="LAM131" s="77"/>
      <c r="LAN131" s="77"/>
      <c r="LAO131" s="77"/>
      <c r="LAP131" s="77"/>
      <c r="LAQ131" s="77"/>
      <c r="LAR131" s="77"/>
      <c r="LAS131" s="77"/>
      <c r="LAT131" s="77"/>
      <c r="LAU131" s="77"/>
      <c r="LAV131" s="77"/>
      <c r="LAW131" s="77"/>
      <c r="LAX131" s="77"/>
      <c r="LAY131" s="77"/>
      <c r="LAZ131" s="77"/>
      <c r="LBA131" s="77"/>
      <c r="LBB131" s="77"/>
      <c r="LBC131" s="77"/>
      <c r="LBD131" s="77"/>
      <c r="LBE131" s="77"/>
      <c r="LBF131" s="77"/>
      <c r="LBG131" s="77"/>
      <c r="LBH131" s="77"/>
      <c r="LBI131" s="77"/>
      <c r="LBJ131" s="77"/>
      <c r="LBK131" s="77"/>
      <c r="LBL131" s="77"/>
      <c r="LBM131" s="77"/>
      <c r="LBN131" s="77"/>
      <c r="LBO131" s="77"/>
      <c r="LBP131" s="77"/>
      <c r="LBQ131" s="77"/>
      <c r="LBR131" s="77"/>
      <c r="LBS131" s="77"/>
      <c r="LBT131" s="77"/>
      <c r="LBU131" s="77"/>
      <c r="LBV131" s="77"/>
      <c r="LBW131" s="77"/>
      <c r="LBX131" s="77"/>
      <c r="LBY131" s="77"/>
      <c r="LBZ131" s="77"/>
      <c r="LCA131" s="77"/>
      <c r="LCB131" s="77"/>
      <c r="LCC131" s="77"/>
      <c r="LCD131" s="77"/>
      <c r="LCE131" s="77"/>
      <c r="LCF131" s="77"/>
      <c r="LCG131" s="77"/>
      <c r="LCH131" s="77"/>
      <c r="LCI131" s="77"/>
      <c r="LCJ131" s="77"/>
      <c r="LCK131" s="77"/>
      <c r="LCL131" s="77"/>
      <c r="LCM131" s="77"/>
      <c r="LCN131" s="77"/>
      <c r="LCO131" s="77"/>
      <c r="LCP131" s="77"/>
      <c r="LCQ131" s="77"/>
      <c r="LCR131" s="77"/>
      <c r="LCS131" s="77"/>
      <c r="LCT131" s="77"/>
      <c r="LCU131" s="77"/>
      <c r="LCV131" s="77"/>
      <c r="LCW131" s="77"/>
      <c r="LCX131" s="77"/>
      <c r="LCY131" s="77"/>
      <c r="LCZ131" s="77"/>
      <c r="LDA131" s="77"/>
      <c r="LDB131" s="77"/>
      <c r="LDC131" s="77"/>
      <c r="LDD131" s="77"/>
      <c r="LDE131" s="77"/>
      <c r="LDF131" s="77"/>
      <c r="LDG131" s="77"/>
      <c r="LDH131" s="77"/>
      <c r="LDI131" s="77"/>
      <c r="LDJ131" s="77"/>
      <c r="LDK131" s="77"/>
      <c r="LDL131" s="77"/>
      <c r="LDM131" s="77"/>
      <c r="LDN131" s="77"/>
      <c r="LDO131" s="77"/>
      <c r="LDP131" s="77"/>
      <c r="LDQ131" s="77"/>
      <c r="LDR131" s="77"/>
      <c r="LDS131" s="77"/>
      <c r="LDT131" s="77"/>
      <c r="LDU131" s="77"/>
      <c r="LDV131" s="77"/>
      <c r="LDW131" s="77"/>
      <c r="LDX131" s="77"/>
      <c r="LDY131" s="77"/>
      <c r="LDZ131" s="77"/>
      <c r="LEA131" s="77"/>
      <c r="LEB131" s="77"/>
      <c r="LEC131" s="77"/>
      <c r="LED131" s="77"/>
      <c r="LEE131" s="77"/>
      <c r="LEF131" s="77"/>
      <c r="LEG131" s="77"/>
      <c r="LEH131" s="77"/>
      <c r="LEI131" s="77"/>
      <c r="LEJ131" s="77"/>
      <c r="LEK131" s="77"/>
      <c r="LEL131" s="77"/>
      <c r="LEM131" s="77"/>
      <c r="LEN131" s="77"/>
      <c r="LEO131" s="77"/>
      <c r="LEP131" s="77"/>
      <c r="LEQ131" s="77"/>
      <c r="LER131" s="77"/>
      <c r="LES131" s="77"/>
      <c r="LET131" s="77"/>
      <c r="LEU131" s="77"/>
      <c r="LEV131" s="77"/>
      <c r="LEW131" s="77"/>
      <c r="LEX131" s="77"/>
      <c r="LEY131" s="77"/>
      <c r="LEZ131" s="77"/>
      <c r="LFA131" s="77"/>
      <c r="LFB131" s="77"/>
      <c r="LFC131" s="77"/>
      <c r="LFD131" s="77"/>
      <c r="LFE131" s="77"/>
      <c r="LFF131" s="77"/>
      <c r="LFG131" s="77"/>
      <c r="LFH131" s="77"/>
      <c r="LFI131" s="77"/>
      <c r="LFJ131" s="77"/>
      <c r="LFK131" s="77"/>
      <c r="LFL131" s="77"/>
      <c r="LFM131" s="77"/>
      <c r="LFN131" s="77"/>
      <c r="LFO131" s="77"/>
      <c r="LFP131" s="77"/>
      <c r="LFQ131" s="77"/>
      <c r="LFR131" s="77"/>
      <c r="LFS131" s="77"/>
      <c r="LFT131" s="77"/>
      <c r="LFU131" s="77"/>
      <c r="LFV131" s="77"/>
      <c r="LFW131" s="77"/>
      <c r="LFX131" s="77"/>
      <c r="LFY131" s="77"/>
      <c r="LFZ131" s="77"/>
      <c r="LGA131" s="77"/>
      <c r="LGB131" s="77"/>
      <c r="LGC131" s="77"/>
      <c r="LGD131" s="77"/>
      <c r="LGE131" s="77"/>
      <c r="LGF131" s="77"/>
      <c r="LGG131" s="77"/>
      <c r="LGH131" s="77"/>
      <c r="LGI131" s="77"/>
      <c r="LGJ131" s="77"/>
      <c r="LGK131" s="77"/>
      <c r="LGL131" s="77"/>
      <c r="LGM131" s="77"/>
      <c r="LGN131" s="77"/>
      <c r="LGO131" s="77"/>
      <c r="LGP131" s="77"/>
      <c r="LGQ131" s="77"/>
      <c r="LGR131" s="77"/>
      <c r="LGS131" s="77"/>
      <c r="LGT131" s="77"/>
      <c r="LGU131" s="77"/>
      <c r="LGV131" s="77"/>
      <c r="LGW131" s="77"/>
      <c r="LGX131" s="77"/>
      <c r="LGY131" s="77"/>
      <c r="LGZ131" s="77"/>
      <c r="LHA131" s="77"/>
      <c r="LHB131" s="77"/>
      <c r="LHC131" s="77"/>
      <c r="LHD131" s="77"/>
      <c r="LHE131" s="77"/>
      <c r="LHF131" s="77"/>
      <c r="LHG131" s="77"/>
      <c r="LHH131" s="77"/>
      <c r="LHI131" s="77"/>
      <c r="LHJ131" s="77"/>
      <c r="LHK131" s="77"/>
      <c r="LHL131" s="77"/>
      <c r="LHM131" s="77"/>
      <c r="LHN131" s="77"/>
      <c r="LHO131" s="77"/>
      <c r="LHP131" s="77"/>
      <c r="LHQ131" s="77"/>
      <c r="LHR131" s="77"/>
      <c r="LHS131" s="77"/>
      <c r="LHT131" s="77"/>
      <c r="LHU131" s="77"/>
      <c r="LHV131" s="77"/>
      <c r="LHW131" s="77"/>
      <c r="LHX131" s="77"/>
      <c r="LHY131" s="77"/>
      <c r="LHZ131" s="77"/>
      <c r="LIA131" s="77"/>
      <c r="LIB131" s="77"/>
      <c r="LIC131" s="77"/>
      <c r="LID131" s="77"/>
      <c r="LIE131" s="77"/>
      <c r="LIF131" s="77"/>
      <c r="LIG131" s="77"/>
      <c r="LIH131" s="77"/>
      <c r="LII131" s="77"/>
      <c r="LIJ131" s="77"/>
      <c r="LIK131" s="77"/>
      <c r="LIL131" s="77"/>
      <c r="LIM131" s="77"/>
      <c r="LIN131" s="77"/>
      <c r="LIO131" s="77"/>
      <c r="LIP131" s="77"/>
      <c r="LIQ131" s="77"/>
      <c r="LIR131" s="77"/>
      <c r="LIS131" s="77"/>
      <c r="LIT131" s="77"/>
      <c r="LIU131" s="77"/>
      <c r="LIV131" s="77"/>
      <c r="LIW131" s="77"/>
      <c r="LIX131" s="77"/>
      <c r="LIY131" s="77"/>
      <c r="LIZ131" s="77"/>
      <c r="LJA131" s="77"/>
      <c r="LJB131" s="77"/>
      <c r="LJC131" s="77"/>
      <c r="LJD131" s="77"/>
      <c r="LJE131" s="77"/>
      <c r="LJF131" s="77"/>
      <c r="LJG131" s="77"/>
      <c r="LJH131" s="77"/>
      <c r="LJI131" s="77"/>
      <c r="LJJ131" s="77"/>
      <c r="LJK131" s="77"/>
      <c r="LJL131" s="77"/>
      <c r="LJM131" s="77"/>
      <c r="LJN131" s="77"/>
      <c r="LJO131" s="77"/>
      <c r="LJP131" s="77"/>
      <c r="LJQ131" s="77"/>
      <c r="LJR131" s="77"/>
      <c r="LJS131" s="77"/>
      <c r="LJT131" s="77"/>
      <c r="LJU131" s="77"/>
      <c r="LJV131" s="77"/>
      <c r="LJW131" s="77"/>
      <c r="LJX131" s="77"/>
      <c r="LJY131" s="77"/>
      <c r="LJZ131" s="77"/>
      <c r="LKA131" s="77"/>
      <c r="LKB131" s="77"/>
      <c r="LKC131" s="77"/>
      <c r="LKD131" s="77"/>
      <c r="LKE131" s="77"/>
      <c r="LKF131" s="77"/>
      <c r="LKG131" s="77"/>
      <c r="LKH131" s="77"/>
      <c r="LKI131" s="77"/>
      <c r="LKJ131" s="77"/>
      <c r="LKK131" s="77"/>
      <c r="LKL131" s="77"/>
      <c r="LKM131" s="77"/>
      <c r="LKN131" s="77"/>
      <c r="LKO131" s="77"/>
      <c r="LKP131" s="77"/>
      <c r="LKQ131" s="77"/>
      <c r="LKR131" s="77"/>
      <c r="LKS131" s="77"/>
      <c r="LKT131" s="77"/>
      <c r="LKU131" s="77"/>
      <c r="LKV131" s="77"/>
      <c r="LKW131" s="77"/>
      <c r="LKX131" s="77"/>
      <c r="LKY131" s="77"/>
      <c r="LKZ131" s="77"/>
      <c r="LLA131" s="77"/>
      <c r="LLB131" s="77"/>
      <c r="LLC131" s="77"/>
      <c r="LLD131" s="77"/>
      <c r="LLE131" s="77"/>
      <c r="LLF131" s="77"/>
      <c r="LLG131" s="77"/>
      <c r="LLH131" s="77"/>
      <c r="LLI131" s="77"/>
      <c r="LLJ131" s="77"/>
      <c r="LLK131" s="77"/>
      <c r="LLL131" s="77"/>
      <c r="LLM131" s="77"/>
      <c r="LLN131" s="77"/>
      <c r="LLO131" s="77"/>
      <c r="LLP131" s="77"/>
      <c r="LLQ131" s="77"/>
      <c r="LLR131" s="77"/>
      <c r="LLS131" s="77"/>
      <c r="LLT131" s="77"/>
      <c r="LLU131" s="77"/>
      <c r="LLV131" s="77"/>
      <c r="LLW131" s="77"/>
      <c r="LLX131" s="77"/>
      <c r="LLY131" s="77"/>
      <c r="LLZ131" s="77"/>
      <c r="LMA131" s="77"/>
      <c r="LMB131" s="77"/>
      <c r="LMC131" s="77"/>
      <c r="LMD131" s="77"/>
      <c r="LME131" s="77"/>
      <c r="LMF131" s="77"/>
      <c r="LMG131" s="77"/>
      <c r="LMH131" s="77"/>
      <c r="LMI131" s="77"/>
      <c r="LMJ131" s="77"/>
      <c r="LMK131" s="77"/>
      <c r="LML131" s="77"/>
      <c r="LMM131" s="77"/>
      <c r="LMN131" s="77"/>
      <c r="LMO131" s="77"/>
      <c r="LMP131" s="77"/>
      <c r="LMQ131" s="77"/>
      <c r="LMR131" s="77"/>
      <c r="LMS131" s="77"/>
      <c r="LMT131" s="77"/>
      <c r="LMU131" s="77"/>
      <c r="LMV131" s="77"/>
      <c r="LMW131" s="77"/>
      <c r="LMX131" s="77"/>
      <c r="LMY131" s="77"/>
      <c r="LMZ131" s="77"/>
      <c r="LNA131" s="77"/>
      <c r="LNB131" s="77"/>
      <c r="LNC131" s="77"/>
      <c r="LND131" s="77"/>
      <c r="LNE131" s="77"/>
      <c r="LNF131" s="77"/>
      <c r="LNG131" s="77"/>
      <c r="LNH131" s="77"/>
      <c r="LNI131" s="77"/>
      <c r="LNJ131" s="77"/>
      <c r="LNK131" s="77"/>
      <c r="LNL131" s="77"/>
      <c r="LNM131" s="77"/>
      <c r="LNN131" s="77"/>
      <c r="LNO131" s="77"/>
      <c r="LNP131" s="77"/>
      <c r="LNQ131" s="77"/>
      <c r="LNR131" s="77"/>
      <c r="LNS131" s="77"/>
      <c r="LNT131" s="77"/>
      <c r="LNU131" s="77"/>
      <c r="LNV131" s="77"/>
      <c r="LNW131" s="77"/>
      <c r="LNX131" s="77"/>
      <c r="LNY131" s="77"/>
      <c r="LNZ131" s="77"/>
      <c r="LOA131" s="77"/>
      <c r="LOB131" s="77"/>
      <c r="LOC131" s="77"/>
      <c r="LOD131" s="77"/>
      <c r="LOE131" s="77"/>
      <c r="LOF131" s="77"/>
      <c r="LOG131" s="77"/>
      <c r="LOH131" s="77"/>
      <c r="LOI131" s="77"/>
      <c r="LOJ131" s="77"/>
      <c r="LOK131" s="77"/>
      <c r="LOL131" s="77"/>
      <c r="LOM131" s="77"/>
      <c r="LON131" s="77"/>
      <c r="LOO131" s="77"/>
      <c r="LOP131" s="77"/>
      <c r="LOQ131" s="77"/>
      <c r="LOR131" s="77"/>
      <c r="LOS131" s="77"/>
      <c r="LOT131" s="77"/>
      <c r="LOU131" s="77"/>
      <c r="LOV131" s="77"/>
      <c r="LOW131" s="77"/>
      <c r="LOX131" s="77"/>
      <c r="LOY131" s="77"/>
      <c r="LOZ131" s="77"/>
      <c r="LPA131" s="77"/>
      <c r="LPB131" s="77"/>
      <c r="LPC131" s="77"/>
      <c r="LPD131" s="77"/>
      <c r="LPE131" s="77"/>
      <c r="LPF131" s="77"/>
      <c r="LPG131" s="77"/>
      <c r="LPH131" s="77"/>
      <c r="LPI131" s="77"/>
      <c r="LPJ131" s="77"/>
      <c r="LPK131" s="77"/>
      <c r="LPL131" s="77"/>
      <c r="LPM131" s="77"/>
      <c r="LPN131" s="77"/>
      <c r="LPO131" s="77"/>
      <c r="LPP131" s="77"/>
      <c r="LPQ131" s="77"/>
      <c r="LPR131" s="77"/>
      <c r="LPS131" s="77"/>
      <c r="LPT131" s="77"/>
      <c r="LPU131" s="77"/>
      <c r="LPV131" s="77"/>
      <c r="LPW131" s="77"/>
      <c r="LPX131" s="77"/>
      <c r="LPY131" s="77"/>
      <c r="LPZ131" s="77"/>
      <c r="LQA131" s="77"/>
      <c r="LQB131" s="77"/>
      <c r="LQC131" s="77"/>
      <c r="LQD131" s="77"/>
      <c r="LQE131" s="77"/>
      <c r="LQF131" s="77"/>
      <c r="LQG131" s="77"/>
      <c r="LQH131" s="77"/>
      <c r="LQI131" s="77"/>
      <c r="LQJ131" s="77"/>
      <c r="LQK131" s="77"/>
      <c r="LQL131" s="77"/>
      <c r="LQM131" s="77"/>
      <c r="LQN131" s="77"/>
      <c r="LQO131" s="77"/>
      <c r="LQP131" s="77"/>
      <c r="LQQ131" s="77"/>
      <c r="LQR131" s="77"/>
      <c r="LQS131" s="77"/>
      <c r="LQT131" s="77"/>
      <c r="LQU131" s="77"/>
      <c r="LQV131" s="77"/>
      <c r="LQW131" s="77"/>
      <c r="LQX131" s="77"/>
      <c r="LQY131" s="77"/>
      <c r="LQZ131" s="77"/>
      <c r="LRA131" s="77"/>
      <c r="LRB131" s="77"/>
      <c r="LRC131" s="77"/>
      <c r="LRD131" s="77"/>
      <c r="LRE131" s="77"/>
      <c r="LRF131" s="77"/>
      <c r="LRG131" s="77"/>
      <c r="LRH131" s="77"/>
      <c r="LRI131" s="77"/>
      <c r="LRJ131" s="77"/>
      <c r="LRK131" s="77"/>
      <c r="LRL131" s="77"/>
      <c r="LRM131" s="77"/>
      <c r="LRN131" s="77"/>
      <c r="LRO131" s="77"/>
      <c r="LRP131" s="77"/>
      <c r="LRQ131" s="77"/>
      <c r="LRR131" s="77"/>
      <c r="LRS131" s="77"/>
      <c r="LRT131" s="77"/>
      <c r="LRU131" s="77"/>
      <c r="LRV131" s="77"/>
      <c r="LRW131" s="77"/>
      <c r="LRX131" s="77"/>
      <c r="LRY131" s="77"/>
      <c r="LRZ131" s="77"/>
      <c r="LSA131" s="77"/>
      <c r="LSB131" s="77"/>
      <c r="LSC131" s="77"/>
      <c r="LSD131" s="77"/>
      <c r="LSE131" s="77"/>
      <c r="LSF131" s="77"/>
      <c r="LSG131" s="77"/>
      <c r="LSH131" s="77"/>
      <c r="LSI131" s="77"/>
      <c r="LSJ131" s="77"/>
      <c r="LSK131" s="77"/>
      <c r="LSL131" s="77"/>
      <c r="LSM131" s="77"/>
      <c r="LSN131" s="77"/>
      <c r="LSO131" s="77"/>
      <c r="LSP131" s="77"/>
      <c r="LSQ131" s="77"/>
      <c r="LSR131" s="77"/>
      <c r="LSS131" s="77"/>
      <c r="LST131" s="77"/>
      <c r="LSU131" s="77"/>
      <c r="LSV131" s="77"/>
      <c r="LSW131" s="77"/>
      <c r="LSX131" s="77"/>
      <c r="LSY131" s="77"/>
      <c r="LSZ131" s="77"/>
      <c r="LTA131" s="77"/>
      <c r="LTB131" s="77"/>
      <c r="LTC131" s="77"/>
      <c r="LTD131" s="77"/>
      <c r="LTE131" s="77"/>
      <c r="LTF131" s="77"/>
      <c r="LTG131" s="77"/>
      <c r="LTH131" s="77"/>
      <c r="LTI131" s="77"/>
      <c r="LTJ131" s="77"/>
      <c r="LTK131" s="77"/>
      <c r="LTL131" s="77"/>
      <c r="LTM131" s="77"/>
      <c r="LTN131" s="77"/>
      <c r="LTO131" s="77"/>
      <c r="LTP131" s="77"/>
      <c r="LTQ131" s="77"/>
      <c r="LTR131" s="77"/>
      <c r="LTS131" s="77"/>
      <c r="LTT131" s="77"/>
      <c r="LTU131" s="77"/>
      <c r="LTV131" s="77"/>
      <c r="LTW131" s="77"/>
      <c r="LTX131" s="77"/>
      <c r="LTY131" s="77"/>
      <c r="LTZ131" s="77"/>
      <c r="LUA131" s="77"/>
      <c r="LUB131" s="77"/>
      <c r="LUC131" s="77"/>
      <c r="LUD131" s="77"/>
      <c r="LUE131" s="77"/>
      <c r="LUF131" s="77"/>
      <c r="LUG131" s="77"/>
      <c r="LUH131" s="77"/>
      <c r="LUI131" s="77"/>
      <c r="LUJ131" s="77"/>
      <c r="LUK131" s="77"/>
      <c r="LUL131" s="77"/>
      <c r="LUM131" s="77"/>
      <c r="LUN131" s="77"/>
      <c r="LUO131" s="77"/>
      <c r="LUP131" s="77"/>
      <c r="LUQ131" s="77"/>
      <c r="LUR131" s="77"/>
      <c r="LUS131" s="77"/>
      <c r="LUT131" s="77"/>
      <c r="LUU131" s="77"/>
      <c r="LUV131" s="77"/>
      <c r="LUW131" s="77"/>
      <c r="LUX131" s="77"/>
      <c r="LUY131" s="77"/>
      <c r="LUZ131" s="77"/>
      <c r="LVA131" s="77"/>
      <c r="LVB131" s="77"/>
      <c r="LVC131" s="77"/>
      <c r="LVD131" s="77"/>
      <c r="LVE131" s="77"/>
      <c r="LVF131" s="77"/>
      <c r="LVG131" s="77"/>
      <c r="LVH131" s="77"/>
      <c r="LVI131" s="77"/>
      <c r="LVJ131" s="77"/>
      <c r="LVK131" s="77"/>
      <c r="LVL131" s="77"/>
      <c r="LVM131" s="77"/>
      <c r="LVN131" s="77"/>
      <c r="LVO131" s="77"/>
      <c r="LVP131" s="77"/>
      <c r="LVQ131" s="77"/>
      <c r="LVR131" s="77"/>
      <c r="LVS131" s="77"/>
      <c r="LVT131" s="77"/>
      <c r="LVU131" s="77"/>
      <c r="LVV131" s="77"/>
      <c r="LVW131" s="77"/>
      <c r="LVX131" s="77"/>
      <c r="LVY131" s="77"/>
      <c r="LVZ131" s="77"/>
      <c r="LWA131" s="77"/>
      <c r="LWB131" s="77"/>
      <c r="LWC131" s="77"/>
      <c r="LWD131" s="77"/>
      <c r="LWE131" s="77"/>
      <c r="LWF131" s="77"/>
      <c r="LWG131" s="77"/>
      <c r="LWH131" s="77"/>
      <c r="LWI131" s="77"/>
      <c r="LWJ131" s="77"/>
      <c r="LWK131" s="77"/>
      <c r="LWL131" s="77"/>
      <c r="LWM131" s="77"/>
      <c r="LWN131" s="77"/>
      <c r="LWO131" s="77"/>
      <c r="LWP131" s="77"/>
      <c r="LWQ131" s="77"/>
      <c r="LWR131" s="77"/>
      <c r="LWS131" s="77"/>
      <c r="LWT131" s="77"/>
      <c r="LWU131" s="77"/>
      <c r="LWV131" s="77"/>
      <c r="LWW131" s="77"/>
      <c r="LWX131" s="77"/>
      <c r="LWY131" s="77"/>
      <c r="LWZ131" s="77"/>
      <c r="LXA131" s="77"/>
      <c r="LXB131" s="77"/>
      <c r="LXC131" s="77"/>
      <c r="LXD131" s="77"/>
      <c r="LXE131" s="77"/>
      <c r="LXF131" s="77"/>
      <c r="LXG131" s="77"/>
      <c r="LXH131" s="77"/>
      <c r="LXI131" s="77"/>
      <c r="LXJ131" s="77"/>
      <c r="LXK131" s="77"/>
      <c r="LXL131" s="77"/>
      <c r="LXM131" s="77"/>
      <c r="LXN131" s="77"/>
      <c r="LXO131" s="77"/>
      <c r="LXP131" s="77"/>
      <c r="LXQ131" s="77"/>
      <c r="LXR131" s="77"/>
      <c r="LXS131" s="77"/>
      <c r="LXT131" s="77"/>
      <c r="LXU131" s="77"/>
      <c r="LXV131" s="77"/>
      <c r="LXW131" s="77"/>
      <c r="LXX131" s="77"/>
      <c r="LXY131" s="77"/>
      <c r="LXZ131" s="77"/>
      <c r="LYA131" s="77"/>
      <c r="LYB131" s="77"/>
      <c r="LYC131" s="77"/>
      <c r="LYD131" s="77"/>
      <c r="LYE131" s="77"/>
      <c r="LYF131" s="77"/>
      <c r="LYG131" s="77"/>
      <c r="LYH131" s="77"/>
      <c r="LYI131" s="77"/>
      <c r="LYJ131" s="77"/>
      <c r="LYK131" s="77"/>
      <c r="LYL131" s="77"/>
      <c r="LYM131" s="77"/>
      <c r="LYN131" s="77"/>
      <c r="LYO131" s="77"/>
      <c r="LYP131" s="77"/>
      <c r="LYQ131" s="77"/>
      <c r="LYR131" s="77"/>
      <c r="LYS131" s="77"/>
      <c r="LYT131" s="77"/>
      <c r="LYU131" s="77"/>
      <c r="LYV131" s="77"/>
      <c r="LYW131" s="77"/>
      <c r="LYX131" s="77"/>
      <c r="LYY131" s="77"/>
      <c r="LYZ131" s="77"/>
      <c r="LZA131" s="77"/>
      <c r="LZB131" s="77"/>
      <c r="LZC131" s="77"/>
      <c r="LZD131" s="77"/>
      <c r="LZE131" s="77"/>
      <c r="LZF131" s="77"/>
      <c r="LZG131" s="77"/>
      <c r="LZH131" s="77"/>
      <c r="LZI131" s="77"/>
      <c r="LZJ131" s="77"/>
      <c r="LZK131" s="77"/>
      <c r="LZL131" s="77"/>
      <c r="LZM131" s="77"/>
      <c r="LZN131" s="77"/>
      <c r="LZO131" s="77"/>
      <c r="LZP131" s="77"/>
      <c r="LZQ131" s="77"/>
      <c r="LZR131" s="77"/>
      <c r="LZS131" s="77"/>
      <c r="LZT131" s="77"/>
      <c r="LZU131" s="77"/>
      <c r="LZV131" s="77"/>
      <c r="LZW131" s="77"/>
      <c r="LZX131" s="77"/>
      <c r="LZY131" s="77"/>
      <c r="LZZ131" s="77"/>
      <c r="MAA131" s="77"/>
      <c r="MAB131" s="77"/>
      <c r="MAC131" s="77"/>
      <c r="MAD131" s="77"/>
      <c r="MAE131" s="77"/>
      <c r="MAF131" s="77"/>
      <c r="MAG131" s="77"/>
      <c r="MAH131" s="77"/>
      <c r="MAI131" s="77"/>
      <c r="MAJ131" s="77"/>
      <c r="MAK131" s="77"/>
      <c r="MAL131" s="77"/>
      <c r="MAM131" s="77"/>
      <c r="MAN131" s="77"/>
      <c r="MAO131" s="77"/>
      <c r="MAP131" s="77"/>
      <c r="MAQ131" s="77"/>
      <c r="MAR131" s="77"/>
      <c r="MAS131" s="77"/>
      <c r="MAT131" s="77"/>
      <c r="MAU131" s="77"/>
      <c r="MAV131" s="77"/>
      <c r="MAW131" s="77"/>
      <c r="MAX131" s="77"/>
      <c r="MAY131" s="77"/>
      <c r="MAZ131" s="77"/>
      <c r="MBA131" s="77"/>
      <c r="MBB131" s="77"/>
      <c r="MBC131" s="77"/>
      <c r="MBD131" s="77"/>
      <c r="MBE131" s="77"/>
      <c r="MBF131" s="77"/>
      <c r="MBG131" s="77"/>
      <c r="MBH131" s="77"/>
      <c r="MBI131" s="77"/>
      <c r="MBJ131" s="77"/>
      <c r="MBK131" s="77"/>
      <c r="MBL131" s="77"/>
      <c r="MBM131" s="77"/>
      <c r="MBN131" s="77"/>
      <c r="MBO131" s="77"/>
      <c r="MBP131" s="77"/>
      <c r="MBQ131" s="77"/>
      <c r="MBR131" s="77"/>
      <c r="MBS131" s="77"/>
      <c r="MBT131" s="77"/>
      <c r="MBU131" s="77"/>
      <c r="MBV131" s="77"/>
      <c r="MBW131" s="77"/>
      <c r="MBX131" s="77"/>
      <c r="MBY131" s="77"/>
      <c r="MBZ131" s="77"/>
      <c r="MCA131" s="77"/>
      <c r="MCB131" s="77"/>
      <c r="MCC131" s="77"/>
      <c r="MCD131" s="77"/>
      <c r="MCE131" s="77"/>
      <c r="MCF131" s="77"/>
      <c r="MCG131" s="77"/>
      <c r="MCH131" s="77"/>
      <c r="MCI131" s="77"/>
      <c r="MCJ131" s="77"/>
      <c r="MCK131" s="77"/>
      <c r="MCL131" s="77"/>
      <c r="MCM131" s="77"/>
      <c r="MCN131" s="77"/>
      <c r="MCO131" s="77"/>
      <c r="MCP131" s="77"/>
      <c r="MCQ131" s="77"/>
      <c r="MCR131" s="77"/>
      <c r="MCS131" s="77"/>
      <c r="MCT131" s="77"/>
      <c r="MCU131" s="77"/>
      <c r="MCV131" s="77"/>
      <c r="MCW131" s="77"/>
      <c r="MCX131" s="77"/>
      <c r="MCY131" s="77"/>
      <c r="MCZ131" s="77"/>
      <c r="MDA131" s="77"/>
      <c r="MDB131" s="77"/>
      <c r="MDC131" s="77"/>
      <c r="MDD131" s="77"/>
      <c r="MDE131" s="77"/>
      <c r="MDF131" s="77"/>
      <c r="MDG131" s="77"/>
      <c r="MDH131" s="77"/>
      <c r="MDI131" s="77"/>
      <c r="MDJ131" s="77"/>
      <c r="MDK131" s="77"/>
      <c r="MDL131" s="77"/>
      <c r="MDM131" s="77"/>
      <c r="MDN131" s="77"/>
      <c r="MDO131" s="77"/>
      <c r="MDP131" s="77"/>
      <c r="MDQ131" s="77"/>
      <c r="MDR131" s="77"/>
      <c r="MDS131" s="77"/>
      <c r="MDT131" s="77"/>
      <c r="MDU131" s="77"/>
      <c r="MDV131" s="77"/>
      <c r="MDW131" s="77"/>
      <c r="MDX131" s="77"/>
      <c r="MDY131" s="77"/>
      <c r="MDZ131" s="77"/>
      <c r="MEA131" s="77"/>
      <c r="MEB131" s="77"/>
      <c r="MEC131" s="77"/>
      <c r="MED131" s="77"/>
      <c r="MEE131" s="77"/>
      <c r="MEF131" s="77"/>
      <c r="MEG131" s="77"/>
      <c r="MEH131" s="77"/>
      <c r="MEI131" s="77"/>
      <c r="MEJ131" s="77"/>
      <c r="MEK131" s="77"/>
      <c r="MEL131" s="77"/>
      <c r="MEM131" s="77"/>
      <c r="MEN131" s="77"/>
      <c r="MEO131" s="77"/>
      <c r="MEP131" s="77"/>
      <c r="MEQ131" s="77"/>
      <c r="MER131" s="77"/>
      <c r="MES131" s="77"/>
      <c r="MET131" s="77"/>
      <c r="MEU131" s="77"/>
      <c r="MEV131" s="77"/>
      <c r="MEW131" s="77"/>
      <c r="MEX131" s="77"/>
      <c r="MEY131" s="77"/>
      <c r="MEZ131" s="77"/>
      <c r="MFA131" s="77"/>
      <c r="MFB131" s="77"/>
      <c r="MFC131" s="77"/>
      <c r="MFD131" s="77"/>
      <c r="MFE131" s="77"/>
      <c r="MFF131" s="77"/>
      <c r="MFG131" s="77"/>
      <c r="MFH131" s="77"/>
      <c r="MFI131" s="77"/>
      <c r="MFJ131" s="77"/>
      <c r="MFK131" s="77"/>
      <c r="MFL131" s="77"/>
      <c r="MFM131" s="77"/>
      <c r="MFN131" s="77"/>
      <c r="MFO131" s="77"/>
      <c r="MFP131" s="77"/>
      <c r="MFQ131" s="77"/>
      <c r="MFR131" s="77"/>
      <c r="MFS131" s="77"/>
      <c r="MFT131" s="77"/>
      <c r="MFU131" s="77"/>
      <c r="MFV131" s="77"/>
      <c r="MFW131" s="77"/>
      <c r="MFX131" s="77"/>
      <c r="MFY131" s="77"/>
      <c r="MFZ131" s="77"/>
      <c r="MGA131" s="77"/>
      <c r="MGB131" s="77"/>
      <c r="MGC131" s="77"/>
      <c r="MGD131" s="77"/>
      <c r="MGE131" s="77"/>
      <c r="MGF131" s="77"/>
      <c r="MGG131" s="77"/>
      <c r="MGH131" s="77"/>
      <c r="MGI131" s="77"/>
      <c r="MGJ131" s="77"/>
      <c r="MGK131" s="77"/>
      <c r="MGL131" s="77"/>
      <c r="MGM131" s="77"/>
      <c r="MGN131" s="77"/>
      <c r="MGO131" s="77"/>
      <c r="MGP131" s="77"/>
      <c r="MGQ131" s="77"/>
      <c r="MGR131" s="77"/>
      <c r="MGS131" s="77"/>
      <c r="MGT131" s="77"/>
      <c r="MGU131" s="77"/>
      <c r="MGV131" s="77"/>
      <c r="MGW131" s="77"/>
      <c r="MGX131" s="77"/>
      <c r="MGY131" s="77"/>
      <c r="MGZ131" s="77"/>
      <c r="MHA131" s="77"/>
      <c r="MHB131" s="77"/>
      <c r="MHC131" s="77"/>
      <c r="MHD131" s="77"/>
      <c r="MHE131" s="77"/>
      <c r="MHF131" s="77"/>
      <c r="MHG131" s="77"/>
      <c r="MHH131" s="77"/>
      <c r="MHI131" s="77"/>
      <c r="MHJ131" s="77"/>
      <c r="MHK131" s="77"/>
      <c r="MHL131" s="77"/>
      <c r="MHM131" s="77"/>
      <c r="MHN131" s="77"/>
      <c r="MHO131" s="77"/>
      <c r="MHP131" s="77"/>
      <c r="MHQ131" s="77"/>
      <c r="MHR131" s="77"/>
      <c r="MHS131" s="77"/>
      <c r="MHT131" s="77"/>
      <c r="MHU131" s="77"/>
      <c r="MHV131" s="77"/>
      <c r="MHW131" s="77"/>
      <c r="MHX131" s="77"/>
      <c r="MHY131" s="77"/>
      <c r="MHZ131" s="77"/>
      <c r="MIA131" s="77"/>
      <c r="MIB131" s="77"/>
      <c r="MIC131" s="77"/>
      <c r="MID131" s="77"/>
      <c r="MIE131" s="77"/>
      <c r="MIF131" s="77"/>
      <c r="MIG131" s="77"/>
      <c r="MIH131" s="77"/>
      <c r="MII131" s="77"/>
      <c r="MIJ131" s="77"/>
      <c r="MIK131" s="77"/>
      <c r="MIL131" s="77"/>
      <c r="MIM131" s="77"/>
      <c r="MIN131" s="77"/>
      <c r="MIO131" s="77"/>
      <c r="MIP131" s="77"/>
      <c r="MIQ131" s="77"/>
      <c r="MIR131" s="77"/>
      <c r="MIS131" s="77"/>
      <c r="MIT131" s="77"/>
      <c r="MIU131" s="77"/>
      <c r="MIV131" s="77"/>
      <c r="MIW131" s="77"/>
      <c r="MIX131" s="77"/>
      <c r="MIY131" s="77"/>
      <c r="MIZ131" s="77"/>
      <c r="MJA131" s="77"/>
      <c r="MJB131" s="77"/>
      <c r="MJC131" s="77"/>
      <c r="MJD131" s="77"/>
      <c r="MJE131" s="77"/>
      <c r="MJF131" s="77"/>
      <c r="MJG131" s="77"/>
      <c r="MJH131" s="77"/>
      <c r="MJI131" s="77"/>
      <c r="MJJ131" s="77"/>
      <c r="MJK131" s="77"/>
      <c r="MJL131" s="77"/>
      <c r="MJM131" s="77"/>
      <c r="MJN131" s="77"/>
      <c r="MJO131" s="77"/>
      <c r="MJP131" s="77"/>
      <c r="MJQ131" s="77"/>
      <c r="MJR131" s="77"/>
      <c r="MJS131" s="77"/>
      <c r="MJT131" s="77"/>
      <c r="MJU131" s="77"/>
      <c r="MJV131" s="77"/>
      <c r="MJW131" s="77"/>
      <c r="MJX131" s="77"/>
      <c r="MJY131" s="77"/>
      <c r="MJZ131" s="77"/>
      <c r="MKA131" s="77"/>
      <c r="MKB131" s="77"/>
      <c r="MKC131" s="77"/>
      <c r="MKD131" s="77"/>
      <c r="MKE131" s="77"/>
      <c r="MKF131" s="77"/>
      <c r="MKG131" s="77"/>
      <c r="MKH131" s="77"/>
      <c r="MKI131" s="77"/>
      <c r="MKJ131" s="77"/>
      <c r="MKK131" s="77"/>
      <c r="MKL131" s="77"/>
      <c r="MKM131" s="77"/>
      <c r="MKN131" s="77"/>
      <c r="MKO131" s="77"/>
      <c r="MKP131" s="77"/>
      <c r="MKQ131" s="77"/>
      <c r="MKR131" s="77"/>
      <c r="MKS131" s="77"/>
      <c r="MKT131" s="77"/>
      <c r="MKU131" s="77"/>
      <c r="MKV131" s="77"/>
      <c r="MKW131" s="77"/>
      <c r="MKX131" s="77"/>
      <c r="MKY131" s="77"/>
      <c r="MKZ131" s="77"/>
      <c r="MLA131" s="77"/>
      <c r="MLB131" s="77"/>
      <c r="MLC131" s="77"/>
      <c r="MLD131" s="77"/>
      <c r="MLE131" s="77"/>
      <c r="MLF131" s="77"/>
      <c r="MLG131" s="77"/>
      <c r="MLH131" s="77"/>
      <c r="MLI131" s="77"/>
      <c r="MLJ131" s="77"/>
      <c r="MLK131" s="77"/>
      <c r="MLL131" s="77"/>
      <c r="MLM131" s="77"/>
      <c r="MLN131" s="77"/>
      <c r="MLO131" s="77"/>
      <c r="MLP131" s="77"/>
      <c r="MLQ131" s="77"/>
      <c r="MLR131" s="77"/>
      <c r="MLS131" s="77"/>
      <c r="MLT131" s="77"/>
      <c r="MLU131" s="77"/>
      <c r="MLV131" s="77"/>
      <c r="MLW131" s="77"/>
      <c r="MLX131" s="77"/>
      <c r="MLY131" s="77"/>
      <c r="MLZ131" s="77"/>
      <c r="MMA131" s="77"/>
      <c r="MMB131" s="77"/>
      <c r="MMC131" s="77"/>
      <c r="MMD131" s="77"/>
      <c r="MME131" s="77"/>
      <c r="MMF131" s="77"/>
      <c r="MMG131" s="77"/>
      <c r="MMH131" s="77"/>
      <c r="MMI131" s="77"/>
      <c r="MMJ131" s="77"/>
      <c r="MMK131" s="77"/>
      <c r="MML131" s="77"/>
      <c r="MMM131" s="77"/>
      <c r="MMN131" s="77"/>
      <c r="MMO131" s="77"/>
      <c r="MMP131" s="77"/>
      <c r="MMQ131" s="77"/>
      <c r="MMR131" s="77"/>
      <c r="MMS131" s="77"/>
      <c r="MMT131" s="77"/>
      <c r="MMU131" s="77"/>
      <c r="MMV131" s="77"/>
      <c r="MMW131" s="77"/>
      <c r="MMX131" s="77"/>
      <c r="MMY131" s="77"/>
      <c r="MMZ131" s="77"/>
      <c r="MNA131" s="77"/>
      <c r="MNB131" s="77"/>
      <c r="MNC131" s="77"/>
      <c r="MND131" s="77"/>
      <c r="MNE131" s="77"/>
      <c r="MNF131" s="77"/>
      <c r="MNG131" s="77"/>
      <c r="MNH131" s="77"/>
      <c r="MNI131" s="77"/>
      <c r="MNJ131" s="77"/>
      <c r="MNK131" s="77"/>
      <c r="MNL131" s="77"/>
      <c r="MNM131" s="77"/>
      <c r="MNN131" s="77"/>
      <c r="MNO131" s="77"/>
      <c r="MNP131" s="77"/>
      <c r="MNQ131" s="77"/>
      <c r="MNR131" s="77"/>
      <c r="MNS131" s="77"/>
      <c r="MNT131" s="77"/>
      <c r="MNU131" s="77"/>
      <c r="MNV131" s="77"/>
      <c r="MNW131" s="77"/>
      <c r="MNX131" s="77"/>
      <c r="MNY131" s="77"/>
      <c r="MNZ131" s="77"/>
      <c r="MOA131" s="77"/>
      <c r="MOB131" s="77"/>
      <c r="MOC131" s="77"/>
      <c r="MOD131" s="77"/>
      <c r="MOE131" s="77"/>
      <c r="MOF131" s="77"/>
      <c r="MOG131" s="77"/>
      <c r="MOH131" s="77"/>
      <c r="MOI131" s="77"/>
      <c r="MOJ131" s="77"/>
      <c r="MOK131" s="77"/>
      <c r="MOL131" s="77"/>
      <c r="MOM131" s="77"/>
      <c r="MON131" s="77"/>
      <c r="MOO131" s="77"/>
      <c r="MOP131" s="77"/>
      <c r="MOQ131" s="77"/>
      <c r="MOR131" s="77"/>
      <c r="MOS131" s="77"/>
      <c r="MOT131" s="77"/>
      <c r="MOU131" s="77"/>
      <c r="MOV131" s="77"/>
      <c r="MOW131" s="77"/>
      <c r="MOX131" s="77"/>
      <c r="MOY131" s="77"/>
      <c r="MOZ131" s="77"/>
      <c r="MPA131" s="77"/>
      <c r="MPB131" s="77"/>
      <c r="MPC131" s="77"/>
      <c r="MPD131" s="77"/>
      <c r="MPE131" s="77"/>
      <c r="MPF131" s="77"/>
      <c r="MPG131" s="77"/>
      <c r="MPH131" s="77"/>
      <c r="MPI131" s="77"/>
      <c r="MPJ131" s="77"/>
      <c r="MPK131" s="77"/>
      <c r="MPL131" s="77"/>
      <c r="MPM131" s="77"/>
      <c r="MPN131" s="77"/>
      <c r="MPO131" s="77"/>
      <c r="MPP131" s="77"/>
      <c r="MPQ131" s="77"/>
      <c r="MPR131" s="77"/>
      <c r="MPS131" s="77"/>
      <c r="MPT131" s="77"/>
      <c r="MPU131" s="77"/>
      <c r="MPV131" s="77"/>
      <c r="MPW131" s="77"/>
      <c r="MPX131" s="77"/>
      <c r="MPY131" s="77"/>
      <c r="MPZ131" s="77"/>
      <c r="MQA131" s="77"/>
      <c r="MQB131" s="77"/>
      <c r="MQC131" s="77"/>
      <c r="MQD131" s="77"/>
      <c r="MQE131" s="77"/>
      <c r="MQF131" s="77"/>
      <c r="MQG131" s="77"/>
      <c r="MQH131" s="77"/>
      <c r="MQI131" s="77"/>
      <c r="MQJ131" s="77"/>
      <c r="MQK131" s="77"/>
      <c r="MQL131" s="77"/>
      <c r="MQM131" s="77"/>
      <c r="MQN131" s="77"/>
      <c r="MQO131" s="77"/>
      <c r="MQP131" s="77"/>
      <c r="MQQ131" s="77"/>
      <c r="MQR131" s="77"/>
      <c r="MQS131" s="77"/>
      <c r="MQT131" s="77"/>
      <c r="MQU131" s="77"/>
      <c r="MQV131" s="77"/>
      <c r="MQW131" s="77"/>
      <c r="MQX131" s="77"/>
      <c r="MQY131" s="77"/>
      <c r="MQZ131" s="77"/>
      <c r="MRA131" s="77"/>
      <c r="MRB131" s="77"/>
      <c r="MRC131" s="77"/>
      <c r="MRD131" s="77"/>
      <c r="MRE131" s="77"/>
      <c r="MRF131" s="77"/>
      <c r="MRG131" s="77"/>
      <c r="MRH131" s="77"/>
      <c r="MRI131" s="77"/>
      <c r="MRJ131" s="77"/>
      <c r="MRK131" s="77"/>
      <c r="MRL131" s="77"/>
      <c r="MRM131" s="77"/>
      <c r="MRN131" s="77"/>
      <c r="MRO131" s="77"/>
      <c r="MRP131" s="77"/>
      <c r="MRQ131" s="77"/>
      <c r="MRR131" s="77"/>
      <c r="MRS131" s="77"/>
      <c r="MRT131" s="77"/>
      <c r="MRU131" s="77"/>
      <c r="MRV131" s="77"/>
      <c r="MRW131" s="77"/>
      <c r="MRX131" s="77"/>
      <c r="MRY131" s="77"/>
      <c r="MRZ131" s="77"/>
      <c r="MSA131" s="77"/>
      <c r="MSB131" s="77"/>
      <c r="MSC131" s="77"/>
      <c r="MSD131" s="77"/>
      <c r="MSE131" s="77"/>
      <c r="MSF131" s="77"/>
      <c r="MSG131" s="77"/>
      <c r="MSH131" s="77"/>
      <c r="MSI131" s="77"/>
      <c r="MSJ131" s="77"/>
      <c r="MSK131" s="77"/>
      <c r="MSL131" s="77"/>
      <c r="MSM131" s="77"/>
      <c r="MSN131" s="77"/>
      <c r="MSO131" s="77"/>
      <c r="MSP131" s="77"/>
      <c r="MSQ131" s="77"/>
      <c r="MSR131" s="77"/>
      <c r="MSS131" s="77"/>
      <c r="MST131" s="77"/>
      <c r="MSU131" s="77"/>
      <c r="MSV131" s="77"/>
      <c r="MSW131" s="77"/>
      <c r="MSX131" s="77"/>
      <c r="MSY131" s="77"/>
      <c r="MSZ131" s="77"/>
      <c r="MTA131" s="77"/>
      <c r="MTB131" s="77"/>
      <c r="MTC131" s="77"/>
      <c r="MTD131" s="77"/>
      <c r="MTE131" s="77"/>
      <c r="MTF131" s="77"/>
      <c r="MTG131" s="77"/>
      <c r="MTH131" s="77"/>
      <c r="MTI131" s="77"/>
      <c r="MTJ131" s="77"/>
      <c r="MTK131" s="77"/>
      <c r="MTL131" s="77"/>
      <c r="MTM131" s="77"/>
      <c r="MTN131" s="77"/>
      <c r="MTO131" s="77"/>
      <c r="MTP131" s="77"/>
      <c r="MTQ131" s="77"/>
      <c r="MTR131" s="77"/>
      <c r="MTS131" s="77"/>
      <c r="MTT131" s="77"/>
      <c r="MTU131" s="77"/>
      <c r="MTV131" s="77"/>
      <c r="MTW131" s="77"/>
      <c r="MTX131" s="77"/>
      <c r="MTY131" s="77"/>
      <c r="MTZ131" s="77"/>
      <c r="MUA131" s="77"/>
      <c r="MUB131" s="77"/>
      <c r="MUC131" s="77"/>
      <c r="MUD131" s="77"/>
      <c r="MUE131" s="77"/>
      <c r="MUF131" s="77"/>
      <c r="MUG131" s="77"/>
      <c r="MUH131" s="77"/>
      <c r="MUI131" s="77"/>
      <c r="MUJ131" s="77"/>
      <c r="MUK131" s="77"/>
      <c r="MUL131" s="77"/>
      <c r="MUM131" s="77"/>
      <c r="MUN131" s="77"/>
      <c r="MUO131" s="77"/>
      <c r="MUP131" s="77"/>
      <c r="MUQ131" s="77"/>
      <c r="MUR131" s="77"/>
      <c r="MUS131" s="77"/>
      <c r="MUT131" s="77"/>
      <c r="MUU131" s="77"/>
      <c r="MUV131" s="77"/>
      <c r="MUW131" s="77"/>
      <c r="MUX131" s="77"/>
      <c r="MUY131" s="77"/>
      <c r="MUZ131" s="77"/>
      <c r="MVA131" s="77"/>
      <c r="MVB131" s="77"/>
      <c r="MVC131" s="77"/>
      <c r="MVD131" s="77"/>
      <c r="MVE131" s="77"/>
      <c r="MVF131" s="77"/>
      <c r="MVG131" s="77"/>
      <c r="MVH131" s="77"/>
      <c r="MVI131" s="77"/>
      <c r="MVJ131" s="77"/>
      <c r="MVK131" s="77"/>
      <c r="MVL131" s="77"/>
      <c r="MVM131" s="77"/>
      <c r="MVN131" s="77"/>
      <c r="MVO131" s="77"/>
      <c r="MVP131" s="77"/>
      <c r="MVQ131" s="77"/>
      <c r="MVR131" s="77"/>
      <c r="MVS131" s="77"/>
      <c r="MVT131" s="77"/>
      <c r="MVU131" s="77"/>
      <c r="MVV131" s="77"/>
      <c r="MVW131" s="77"/>
      <c r="MVX131" s="77"/>
      <c r="MVY131" s="77"/>
      <c r="MVZ131" s="77"/>
      <c r="MWA131" s="77"/>
      <c r="MWB131" s="77"/>
      <c r="MWC131" s="77"/>
      <c r="MWD131" s="77"/>
      <c r="MWE131" s="77"/>
      <c r="MWF131" s="77"/>
      <c r="MWG131" s="77"/>
      <c r="MWH131" s="77"/>
      <c r="MWI131" s="77"/>
      <c r="MWJ131" s="77"/>
      <c r="MWK131" s="77"/>
      <c r="MWL131" s="77"/>
      <c r="MWM131" s="77"/>
      <c r="MWN131" s="77"/>
      <c r="MWO131" s="77"/>
      <c r="MWP131" s="77"/>
      <c r="MWQ131" s="77"/>
      <c r="MWR131" s="77"/>
      <c r="MWS131" s="77"/>
      <c r="MWT131" s="77"/>
      <c r="MWU131" s="77"/>
      <c r="MWV131" s="77"/>
      <c r="MWW131" s="77"/>
      <c r="MWX131" s="77"/>
      <c r="MWY131" s="77"/>
      <c r="MWZ131" s="77"/>
      <c r="MXA131" s="77"/>
      <c r="MXB131" s="77"/>
      <c r="MXC131" s="77"/>
      <c r="MXD131" s="77"/>
      <c r="MXE131" s="77"/>
      <c r="MXF131" s="77"/>
      <c r="MXG131" s="77"/>
      <c r="MXH131" s="77"/>
      <c r="MXI131" s="77"/>
      <c r="MXJ131" s="77"/>
      <c r="MXK131" s="77"/>
      <c r="MXL131" s="77"/>
      <c r="MXM131" s="77"/>
      <c r="MXN131" s="77"/>
      <c r="MXO131" s="77"/>
      <c r="MXP131" s="77"/>
      <c r="MXQ131" s="77"/>
      <c r="MXR131" s="77"/>
      <c r="MXS131" s="77"/>
      <c r="MXT131" s="77"/>
      <c r="MXU131" s="77"/>
      <c r="MXV131" s="77"/>
      <c r="MXW131" s="77"/>
      <c r="MXX131" s="77"/>
      <c r="MXY131" s="77"/>
      <c r="MXZ131" s="77"/>
      <c r="MYA131" s="77"/>
      <c r="MYB131" s="77"/>
      <c r="MYC131" s="77"/>
      <c r="MYD131" s="77"/>
      <c r="MYE131" s="77"/>
      <c r="MYF131" s="77"/>
      <c r="MYG131" s="77"/>
      <c r="MYH131" s="77"/>
      <c r="MYI131" s="77"/>
      <c r="MYJ131" s="77"/>
      <c r="MYK131" s="77"/>
      <c r="MYL131" s="77"/>
      <c r="MYM131" s="77"/>
      <c r="MYN131" s="77"/>
      <c r="MYO131" s="77"/>
      <c r="MYP131" s="77"/>
      <c r="MYQ131" s="77"/>
      <c r="MYR131" s="77"/>
      <c r="MYS131" s="77"/>
      <c r="MYT131" s="77"/>
      <c r="MYU131" s="77"/>
      <c r="MYV131" s="77"/>
      <c r="MYW131" s="77"/>
      <c r="MYX131" s="77"/>
      <c r="MYY131" s="77"/>
      <c r="MYZ131" s="77"/>
      <c r="MZA131" s="77"/>
      <c r="MZB131" s="77"/>
      <c r="MZC131" s="77"/>
      <c r="MZD131" s="77"/>
      <c r="MZE131" s="77"/>
      <c r="MZF131" s="77"/>
      <c r="MZG131" s="77"/>
      <c r="MZH131" s="77"/>
      <c r="MZI131" s="77"/>
      <c r="MZJ131" s="77"/>
      <c r="MZK131" s="77"/>
      <c r="MZL131" s="77"/>
      <c r="MZM131" s="77"/>
      <c r="MZN131" s="77"/>
      <c r="MZO131" s="77"/>
      <c r="MZP131" s="77"/>
      <c r="MZQ131" s="77"/>
      <c r="MZR131" s="77"/>
      <c r="MZS131" s="77"/>
      <c r="MZT131" s="77"/>
      <c r="MZU131" s="77"/>
      <c r="MZV131" s="77"/>
      <c r="MZW131" s="77"/>
      <c r="MZX131" s="77"/>
      <c r="MZY131" s="77"/>
      <c r="MZZ131" s="77"/>
      <c r="NAA131" s="77"/>
      <c r="NAB131" s="77"/>
      <c r="NAC131" s="77"/>
      <c r="NAD131" s="77"/>
      <c r="NAE131" s="77"/>
      <c r="NAF131" s="77"/>
      <c r="NAG131" s="77"/>
      <c r="NAH131" s="77"/>
      <c r="NAI131" s="77"/>
      <c r="NAJ131" s="77"/>
      <c r="NAK131" s="77"/>
      <c r="NAL131" s="77"/>
      <c r="NAM131" s="77"/>
      <c r="NAN131" s="77"/>
      <c r="NAO131" s="77"/>
      <c r="NAP131" s="77"/>
      <c r="NAQ131" s="77"/>
      <c r="NAR131" s="77"/>
      <c r="NAS131" s="77"/>
      <c r="NAT131" s="77"/>
      <c r="NAU131" s="77"/>
      <c r="NAV131" s="77"/>
      <c r="NAW131" s="77"/>
      <c r="NAX131" s="77"/>
      <c r="NAY131" s="77"/>
      <c r="NAZ131" s="77"/>
      <c r="NBA131" s="77"/>
      <c r="NBB131" s="77"/>
      <c r="NBC131" s="77"/>
      <c r="NBD131" s="77"/>
      <c r="NBE131" s="77"/>
      <c r="NBF131" s="77"/>
      <c r="NBG131" s="77"/>
      <c r="NBH131" s="77"/>
      <c r="NBI131" s="77"/>
      <c r="NBJ131" s="77"/>
      <c r="NBK131" s="77"/>
      <c r="NBL131" s="77"/>
      <c r="NBM131" s="77"/>
      <c r="NBN131" s="77"/>
      <c r="NBO131" s="77"/>
      <c r="NBP131" s="77"/>
      <c r="NBQ131" s="77"/>
      <c r="NBR131" s="77"/>
      <c r="NBS131" s="77"/>
      <c r="NBT131" s="77"/>
      <c r="NBU131" s="77"/>
      <c r="NBV131" s="77"/>
      <c r="NBW131" s="77"/>
      <c r="NBX131" s="77"/>
      <c r="NBY131" s="77"/>
      <c r="NBZ131" s="77"/>
      <c r="NCA131" s="77"/>
      <c r="NCB131" s="77"/>
      <c r="NCC131" s="77"/>
      <c r="NCD131" s="77"/>
      <c r="NCE131" s="77"/>
      <c r="NCF131" s="77"/>
      <c r="NCG131" s="77"/>
      <c r="NCH131" s="77"/>
      <c r="NCI131" s="77"/>
      <c r="NCJ131" s="77"/>
      <c r="NCK131" s="77"/>
      <c r="NCL131" s="77"/>
      <c r="NCM131" s="77"/>
      <c r="NCN131" s="77"/>
      <c r="NCO131" s="77"/>
      <c r="NCP131" s="77"/>
      <c r="NCQ131" s="77"/>
      <c r="NCR131" s="77"/>
      <c r="NCS131" s="77"/>
      <c r="NCT131" s="77"/>
      <c r="NCU131" s="77"/>
      <c r="NCV131" s="77"/>
      <c r="NCW131" s="77"/>
      <c r="NCX131" s="77"/>
      <c r="NCY131" s="77"/>
      <c r="NCZ131" s="77"/>
      <c r="NDA131" s="77"/>
      <c r="NDB131" s="77"/>
      <c r="NDC131" s="77"/>
      <c r="NDD131" s="77"/>
      <c r="NDE131" s="77"/>
      <c r="NDF131" s="77"/>
      <c r="NDG131" s="77"/>
      <c r="NDH131" s="77"/>
      <c r="NDI131" s="77"/>
      <c r="NDJ131" s="77"/>
      <c r="NDK131" s="77"/>
      <c r="NDL131" s="77"/>
      <c r="NDM131" s="77"/>
      <c r="NDN131" s="77"/>
      <c r="NDO131" s="77"/>
      <c r="NDP131" s="77"/>
      <c r="NDQ131" s="77"/>
      <c r="NDR131" s="77"/>
      <c r="NDS131" s="77"/>
      <c r="NDT131" s="77"/>
      <c r="NDU131" s="77"/>
      <c r="NDV131" s="77"/>
      <c r="NDW131" s="77"/>
      <c r="NDX131" s="77"/>
      <c r="NDY131" s="77"/>
      <c r="NDZ131" s="77"/>
      <c r="NEA131" s="77"/>
      <c r="NEB131" s="77"/>
      <c r="NEC131" s="77"/>
      <c r="NED131" s="77"/>
      <c r="NEE131" s="77"/>
      <c r="NEF131" s="77"/>
      <c r="NEG131" s="77"/>
      <c r="NEH131" s="77"/>
      <c r="NEI131" s="77"/>
      <c r="NEJ131" s="77"/>
      <c r="NEK131" s="77"/>
      <c r="NEL131" s="77"/>
      <c r="NEM131" s="77"/>
      <c r="NEN131" s="77"/>
      <c r="NEO131" s="77"/>
      <c r="NEP131" s="77"/>
      <c r="NEQ131" s="77"/>
      <c r="NER131" s="77"/>
      <c r="NES131" s="77"/>
      <c r="NET131" s="77"/>
      <c r="NEU131" s="77"/>
      <c r="NEV131" s="77"/>
      <c r="NEW131" s="77"/>
      <c r="NEX131" s="77"/>
      <c r="NEY131" s="77"/>
      <c r="NEZ131" s="77"/>
      <c r="NFA131" s="77"/>
      <c r="NFB131" s="77"/>
      <c r="NFC131" s="77"/>
      <c r="NFD131" s="77"/>
      <c r="NFE131" s="77"/>
      <c r="NFF131" s="77"/>
      <c r="NFG131" s="77"/>
      <c r="NFH131" s="77"/>
      <c r="NFI131" s="77"/>
      <c r="NFJ131" s="77"/>
      <c r="NFK131" s="77"/>
      <c r="NFL131" s="77"/>
      <c r="NFM131" s="77"/>
      <c r="NFN131" s="77"/>
      <c r="NFO131" s="77"/>
      <c r="NFP131" s="77"/>
      <c r="NFQ131" s="77"/>
      <c r="NFR131" s="77"/>
      <c r="NFS131" s="77"/>
      <c r="NFT131" s="77"/>
      <c r="NFU131" s="77"/>
      <c r="NFV131" s="77"/>
      <c r="NFW131" s="77"/>
      <c r="NFX131" s="77"/>
      <c r="NFY131" s="77"/>
      <c r="NFZ131" s="77"/>
      <c r="NGA131" s="77"/>
      <c r="NGB131" s="77"/>
      <c r="NGC131" s="77"/>
      <c r="NGD131" s="77"/>
      <c r="NGE131" s="77"/>
      <c r="NGF131" s="77"/>
      <c r="NGG131" s="77"/>
      <c r="NGH131" s="77"/>
      <c r="NGI131" s="77"/>
      <c r="NGJ131" s="77"/>
      <c r="NGK131" s="77"/>
      <c r="NGL131" s="77"/>
      <c r="NGM131" s="77"/>
      <c r="NGN131" s="77"/>
      <c r="NGO131" s="77"/>
      <c r="NGP131" s="77"/>
      <c r="NGQ131" s="77"/>
      <c r="NGR131" s="77"/>
      <c r="NGS131" s="77"/>
      <c r="NGT131" s="77"/>
      <c r="NGU131" s="77"/>
      <c r="NGV131" s="77"/>
      <c r="NGW131" s="77"/>
      <c r="NGX131" s="77"/>
      <c r="NGY131" s="77"/>
      <c r="NGZ131" s="77"/>
      <c r="NHA131" s="77"/>
      <c r="NHB131" s="77"/>
      <c r="NHC131" s="77"/>
      <c r="NHD131" s="77"/>
      <c r="NHE131" s="77"/>
      <c r="NHF131" s="77"/>
      <c r="NHG131" s="77"/>
      <c r="NHH131" s="77"/>
      <c r="NHI131" s="77"/>
      <c r="NHJ131" s="77"/>
      <c r="NHK131" s="77"/>
      <c r="NHL131" s="77"/>
      <c r="NHM131" s="77"/>
      <c r="NHN131" s="77"/>
      <c r="NHO131" s="77"/>
      <c r="NHP131" s="77"/>
      <c r="NHQ131" s="77"/>
      <c r="NHR131" s="77"/>
      <c r="NHS131" s="77"/>
      <c r="NHT131" s="77"/>
      <c r="NHU131" s="77"/>
      <c r="NHV131" s="77"/>
      <c r="NHW131" s="77"/>
      <c r="NHX131" s="77"/>
      <c r="NHY131" s="77"/>
      <c r="NHZ131" s="77"/>
      <c r="NIA131" s="77"/>
      <c r="NIB131" s="77"/>
      <c r="NIC131" s="77"/>
      <c r="NID131" s="77"/>
      <c r="NIE131" s="77"/>
      <c r="NIF131" s="77"/>
      <c r="NIG131" s="77"/>
      <c r="NIH131" s="77"/>
      <c r="NII131" s="77"/>
      <c r="NIJ131" s="77"/>
      <c r="NIK131" s="77"/>
      <c r="NIL131" s="77"/>
      <c r="NIM131" s="77"/>
      <c r="NIN131" s="77"/>
      <c r="NIO131" s="77"/>
      <c r="NIP131" s="77"/>
      <c r="NIQ131" s="77"/>
      <c r="NIR131" s="77"/>
      <c r="NIS131" s="77"/>
      <c r="NIT131" s="77"/>
      <c r="NIU131" s="77"/>
      <c r="NIV131" s="77"/>
      <c r="NIW131" s="77"/>
      <c r="NIX131" s="77"/>
      <c r="NIY131" s="77"/>
      <c r="NIZ131" s="77"/>
      <c r="NJA131" s="77"/>
      <c r="NJB131" s="77"/>
      <c r="NJC131" s="77"/>
      <c r="NJD131" s="77"/>
      <c r="NJE131" s="77"/>
      <c r="NJF131" s="77"/>
      <c r="NJG131" s="77"/>
      <c r="NJH131" s="77"/>
      <c r="NJI131" s="77"/>
      <c r="NJJ131" s="77"/>
      <c r="NJK131" s="77"/>
      <c r="NJL131" s="77"/>
      <c r="NJM131" s="77"/>
      <c r="NJN131" s="77"/>
      <c r="NJO131" s="77"/>
      <c r="NJP131" s="77"/>
      <c r="NJQ131" s="77"/>
      <c r="NJR131" s="77"/>
      <c r="NJS131" s="77"/>
      <c r="NJT131" s="77"/>
      <c r="NJU131" s="77"/>
      <c r="NJV131" s="77"/>
      <c r="NJW131" s="77"/>
      <c r="NJX131" s="77"/>
      <c r="NJY131" s="77"/>
      <c r="NJZ131" s="77"/>
      <c r="NKA131" s="77"/>
      <c r="NKB131" s="77"/>
      <c r="NKC131" s="77"/>
      <c r="NKD131" s="77"/>
      <c r="NKE131" s="77"/>
      <c r="NKF131" s="77"/>
      <c r="NKG131" s="77"/>
      <c r="NKH131" s="77"/>
      <c r="NKI131" s="77"/>
      <c r="NKJ131" s="77"/>
      <c r="NKK131" s="77"/>
      <c r="NKL131" s="77"/>
      <c r="NKM131" s="77"/>
      <c r="NKN131" s="77"/>
      <c r="NKO131" s="77"/>
      <c r="NKP131" s="77"/>
      <c r="NKQ131" s="77"/>
      <c r="NKR131" s="77"/>
      <c r="NKS131" s="77"/>
      <c r="NKT131" s="77"/>
      <c r="NKU131" s="77"/>
      <c r="NKV131" s="77"/>
      <c r="NKW131" s="77"/>
      <c r="NKX131" s="77"/>
      <c r="NKY131" s="77"/>
      <c r="NKZ131" s="77"/>
      <c r="NLA131" s="77"/>
      <c r="NLB131" s="77"/>
      <c r="NLC131" s="77"/>
      <c r="NLD131" s="77"/>
      <c r="NLE131" s="77"/>
      <c r="NLF131" s="77"/>
      <c r="NLG131" s="77"/>
      <c r="NLH131" s="77"/>
      <c r="NLI131" s="77"/>
      <c r="NLJ131" s="77"/>
      <c r="NLK131" s="77"/>
      <c r="NLL131" s="77"/>
      <c r="NLM131" s="77"/>
      <c r="NLN131" s="77"/>
      <c r="NLO131" s="77"/>
      <c r="NLP131" s="77"/>
      <c r="NLQ131" s="77"/>
      <c r="NLR131" s="77"/>
      <c r="NLS131" s="77"/>
      <c r="NLT131" s="77"/>
      <c r="NLU131" s="77"/>
      <c r="NLV131" s="77"/>
      <c r="NLW131" s="77"/>
      <c r="NLX131" s="77"/>
      <c r="NLY131" s="77"/>
      <c r="NLZ131" s="77"/>
      <c r="NMA131" s="77"/>
      <c r="NMB131" s="77"/>
      <c r="NMC131" s="77"/>
      <c r="NMD131" s="77"/>
      <c r="NME131" s="77"/>
      <c r="NMF131" s="77"/>
      <c r="NMG131" s="77"/>
      <c r="NMH131" s="77"/>
      <c r="NMI131" s="77"/>
      <c r="NMJ131" s="77"/>
      <c r="NMK131" s="77"/>
      <c r="NML131" s="77"/>
      <c r="NMM131" s="77"/>
      <c r="NMN131" s="77"/>
      <c r="NMO131" s="77"/>
      <c r="NMP131" s="77"/>
      <c r="NMQ131" s="77"/>
      <c r="NMR131" s="77"/>
      <c r="NMS131" s="77"/>
      <c r="NMT131" s="77"/>
      <c r="NMU131" s="77"/>
      <c r="NMV131" s="77"/>
      <c r="NMW131" s="77"/>
      <c r="NMX131" s="77"/>
      <c r="NMY131" s="77"/>
      <c r="NMZ131" s="77"/>
      <c r="NNA131" s="77"/>
      <c r="NNB131" s="77"/>
      <c r="NNC131" s="77"/>
      <c r="NND131" s="77"/>
      <c r="NNE131" s="77"/>
      <c r="NNF131" s="77"/>
      <c r="NNG131" s="77"/>
      <c r="NNH131" s="77"/>
      <c r="NNI131" s="77"/>
      <c r="NNJ131" s="77"/>
      <c r="NNK131" s="77"/>
      <c r="NNL131" s="77"/>
      <c r="NNM131" s="77"/>
      <c r="NNN131" s="77"/>
      <c r="NNO131" s="77"/>
      <c r="NNP131" s="77"/>
      <c r="NNQ131" s="77"/>
      <c r="NNR131" s="77"/>
      <c r="NNS131" s="77"/>
      <c r="NNT131" s="77"/>
      <c r="NNU131" s="77"/>
      <c r="NNV131" s="77"/>
      <c r="NNW131" s="77"/>
      <c r="NNX131" s="77"/>
      <c r="NNY131" s="77"/>
      <c r="NNZ131" s="77"/>
      <c r="NOA131" s="77"/>
      <c r="NOB131" s="77"/>
      <c r="NOC131" s="77"/>
      <c r="NOD131" s="77"/>
      <c r="NOE131" s="77"/>
      <c r="NOF131" s="77"/>
      <c r="NOG131" s="77"/>
      <c r="NOH131" s="77"/>
      <c r="NOI131" s="77"/>
      <c r="NOJ131" s="77"/>
      <c r="NOK131" s="77"/>
      <c r="NOL131" s="77"/>
      <c r="NOM131" s="77"/>
      <c r="NON131" s="77"/>
      <c r="NOO131" s="77"/>
      <c r="NOP131" s="77"/>
      <c r="NOQ131" s="77"/>
      <c r="NOR131" s="77"/>
      <c r="NOS131" s="77"/>
      <c r="NOT131" s="77"/>
      <c r="NOU131" s="77"/>
      <c r="NOV131" s="77"/>
      <c r="NOW131" s="77"/>
      <c r="NOX131" s="77"/>
      <c r="NOY131" s="77"/>
      <c r="NOZ131" s="77"/>
      <c r="NPA131" s="77"/>
      <c r="NPB131" s="77"/>
      <c r="NPC131" s="77"/>
      <c r="NPD131" s="77"/>
      <c r="NPE131" s="77"/>
      <c r="NPF131" s="77"/>
      <c r="NPG131" s="77"/>
      <c r="NPH131" s="77"/>
      <c r="NPI131" s="77"/>
      <c r="NPJ131" s="77"/>
      <c r="NPK131" s="77"/>
      <c r="NPL131" s="77"/>
      <c r="NPM131" s="77"/>
      <c r="NPN131" s="77"/>
      <c r="NPO131" s="77"/>
      <c r="NPP131" s="77"/>
      <c r="NPQ131" s="77"/>
      <c r="NPR131" s="77"/>
      <c r="NPS131" s="77"/>
      <c r="NPT131" s="77"/>
      <c r="NPU131" s="77"/>
      <c r="NPV131" s="77"/>
      <c r="NPW131" s="77"/>
      <c r="NPX131" s="77"/>
      <c r="NPY131" s="77"/>
      <c r="NPZ131" s="77"/>
      <c r="NQA131" s="77"/>
      <c r="NQB131" s="77"/>
      <c r="NQC131" s="77"/>
      <c r="NQD131" s="77"/>
      <c r="NQE131" s="77"/>
      <c r="NQF131" s="77"/>
      <c r="NQG131" s="77"/>
      <c r="NQH131" s="77"/>
      <c r="NQI131" s="77"/>
      <c r="NQJ131" s="77"/>
      <c r="NQK131" s="77"/>
      <c r="NQL131" s="77"/>
      <c r="NQM131" s="77"/>
      <c r="NQN131" s="77"/>
      <c r="NQO131" s="77"/>
      <c r="NQP131" s="77"/>
      <c r="NQQ131" s="77"/>
      <c r="NQR131" s="77"/>
      <c r="NQS131" s="77"/>
      <c r="NQT131" s="77"/>
      <c r="NQU131" s="77"/>
      <c r="NQV131" s="77"/>
      <c r="NQW131" s="77"/>
      <c r="NQX131" s="77"/>
      <c r="NQY131" s="77"/>
      <c r="NQZ131" s="77"/>
      <c r="NRA131" s="77"/>
      <c r="NRB131" s="77"/>
      <c r="NRC131" s="77"/>
      <c r="NRD131" s="77"/>
      <c r="NRE131" s="77"/>
      <c r="NRF131" s="77"/>
      <c r="NRG131" s="77"/>
      <c r="NRH131" s="77"/>
      <c r="NRI131" s="77"/>
      <c r="NRJ131" s="77"/>
      <c r="NRK131" s="77"/>
      <c r="NRL131" s="77"/>
      <c r="NRM131" s="77"/>
      <c r="NRN131" s="77"/>
      <c r="NRO131" s="77"/>
      <c r="NRP131" s="77"/>
      <c r="NRQ131" s="77"/>
      <c r="NRR131" s="77"/>
      <c r="NRS131" s="77"/>
      <c r="NRT131" s="77"/>
      <c r="NRU131" s="77"/>
      <c r="NRV131" s="77"/>
      <c r="NRW131" s="77"/>
      <c r="NRX131" s="77"/>
      <c r="NRY131" s="77"/>
      <c r="NRZ131" s="77"/>
      <c r="NSA131" s="77"/>
      <c r="NSB131" s="77"/>
      <c r="NSC131" s="77"/>
      <c r="NSD131" s="77"/>
      <c r="NSE131" s="77"/>
      <c r="NSF131" s="77"/>
      <c r="NSG131" s="77"/>
      <c r="NSH131" s="77"/>
      <c r="NSI131" s="77"/>
      <c r="NSJ131" s="77"/>
      <c r="NSK131" s="77"/>
      <c r="NSL131" s="77"/>
      <c r="NSM131" s="77"/>
      <c r="NSN131" s="77"/>
      <c r="NSO131" s="77"/>
      <c r="NSP131" s="77"/>
      <c r="NSQ131" s="77"/>
      <c r="NSR131" s="77"/>
      <c r="NSS131" s="77"/>
      <c r="NST131" s="77"/>
      <c r="NSU131" s="77"/>
      <c r="NSV131" s="77"/>
      <c r="NSW131" s="77"/>
      <c r="NSX131" s="77"/>
      <c r="NSY131" s="77"/>
      <c r="NSZ131" s="77"/>
      <c r="NTA131" s="77"/>
      <c r="NTB131" s="77"/>
      <c r="NTC131" s="77"/>
      <c r="NTD131" s="77"/>
      <c r="NTE131" s="77"/>
      <c r="NTF131" s="77"/>
      <c r="NTG131" s="77"/>
      <c r="NTH131" s="77"/>
      <c r="NTI131" s="77"/>
      <c r="NTJ131" s="77"/>
      <c r="NTK131" s="77"/>
      <c r="NTL131" s="77"/>
      <c r="NTM131" s="77"/>
      <c r="NTN131" s="77"/>
      <c r="NTO131" s="77"/>
      <c r="NTP131" s="77"/>
      <c r="NTQ131" s="77"/>
      <c r="NTR131" s="77"/>
      <c r="NTS131" s="77"/>
      <c r="NTT131" s="77"/>
      <c r="NTU131" s="77"/>
      <c r="NTV131" s="77"/>
      <c r="NTW131" s="77"/>
      <c r="NTX131" s="77"/>
      <c r="NTY131" s="77"/>
      <c r="NTZ131" s="77"/>
      <c r="NUA131" s="77"/>
      <c r="NUB131" s="77"/>
      <c r="NUC131" s="77"/>
      <c r="NUD131" s="77"/>
      <c r="NUE131" s="77"/>
      <c r="NUF131" s="77"/>
      <c r="NUG131" s="77"/>
      <c r="NUH131" s="77"/>
      <c r="NUI131" s="77"/>
      <c r="NUJ131" s="77"/>
      <c r="NUK131" s="77"/>
      <c r="NUL131" s="77"/>
      <c r="NUM131" s="77"/>
      <c r="NUN131" s="77"/>
      <c r="NUO131" s="77"/>
      <c r="NUP131" s="77"/>
      <c r="NUQ131" s="77"/>
      <c r="NUR131" s="77"/>
      <c r="NUS131" s="77"/>
      <c r="NUT131" s="77"/>
      <c r="NUU131" s="77"/>
      <c r="NUV131" s="77"/>
      <c r="NUW131" s="77"/>
      <c r="NUX131" s="77"/>
      <c r="NUY131" s="77"/>
      <c r="NUZ131" s="77"/>
      <c r="NVA131" s="77"/>
      <c r="NVB131" s="77"/>
      <c r="NVC131" s="77"/>
      <c r="NVD131" s="77"/>
      <c r="NVE131" s="77"/>
      <c r="NVF131" s="77"/>
      <c r="NVG131" s="77"/>
      <c r="NVH131" s="77"/>
      <c r="NVI131" s="77"/>
      <c r="NVJ131" s="77"/>
      <c r="NVK131" s="77"/>
      <c r="NVL131" s="77"/>
      <c r="NVM131" s="77"/>
      <c r="NVN131" s="77"/>
      <c r="NVO131" s="77"/>
      <c r="NVP131" s="77"/>
      <c r="NVQ131" s="77"/>
      <c r="NVR131" s="77"/>
      <c r="NVS131" s="77"/>
      <c r="NVT131" s="77"/>
      <c r="NVU131" s="77"/>
      <c r="NVV131" s="77"/>
      <c r="NVW131" s="77"/>
      <c r="NVX131" s="77"/>
      <c r="NVY131" s="77"/>
      <c r="NVZ131" s="77"/>
      <c r="NWA131" s="77"/>
      <c r="NWB131" s="77"/>
      <c r="NWC131" s="77"/>
      <c r="NWD131" s="77"/>
      <c r="NWE131" s="77"/>
      <c r="NWF131" s="77"/>
      <c r="NWG131" s="77"/>
      <c r="NWH131" s="77"/>
      <c r="NWI131" s="77"/>
      <c r="NWJ131" s="77"/>
      <c r="NWK131" s="77"/>
      <c r="NWL131" s="77"/>
      <c r="NWM131" s="77"/>
      <c r="NWN131" s="77"/>
      <c r="NWO131" s="77"/>
      <c r="NWP131" s="77"/>
      <c r="NWQ131" s="77"/>
      <c r="NWR131" s="77"/>
      <c r="NWS131" s="77"/>
      <c r="NWT131" s="77"/>
      <c r="NWU131" s="77"/>
      <c r="NWV131" s="77"/>
      <c r="NWW131" s="77"/>
      <c r="NWX131" s="77"/>
      <c r="NWY131" s="77"/>
      <c r="NWZ131" s="77"/>
      <c r="NXA131" s="77"/>
      <c r="NXB131" s="77"/>
      <c r="NXC131" s="77"/>
      <c r="NXD131" s="77"/>
      <c r="NXE131" s="77"/>
      <c r="NXF131" s="77"/>
      <c r="NXG131" s="77"/>
      <c r="NXH131" s="77"/>
      <c r="NXI131" s="77"/>
      <c r="NXJ131" s="77"/>
      <c r="NXK131" s="77"/>
      <c r="NXL131" s="77"/>
      <c r="NXM131" s="77"/>
      <c r="NXN131" s="77"/>
      <c r="NXO131" s="77"/>
      <c r="NXP131" s="77"/>
      <c r="NXQ131" s="77"/>
      <c r="NXR131" s="77"/>
      <c r="NXS131" s="77"/>
      <c r="NXT131" s="77"/>
      <c r="NXU131" s="77"/>
      <c r="NXV131" s="77"/>
      <c r="NXW131" s="77"/>
      <c r="NXX131" s="77"/>
      <c r="NXY131" s="77"/>
      <c r="NXZ131" s="77"/>
      <c r="NYA131" s="77"/>
      <c r="NYB131" s="77"/>
      <c r="NYC131" s="77"/>
      <c r="NYD131" s="77"/>
      <c r="NYE131" s="77"/>
      <c r="NYF131" s="77"/>
      <c r="NYG131" s="77"/>
      <c r="NYH131" s="77"/>
      <c r="NYI131" s="77"/>
      <c r="NYJ131" s="77"/>
      <c r="NYK131" s="77"/>
      <c r="NYL131" s="77"/>
      <c r="NYM131" s="77"/>
      <c r="NYN131" s="77"/>
      <c r="NYO131" s="77"/>
      <c r="NYP131" s="77"/>
      <c r="NYQ131" s="77"/>
      <c r="NYR131" s="77"/>
      <c r="NYS131" s="77"/>
      <c r="NYT131" s="77"/>
      <c r="NYU131" s="77"/>
      <c r="NYV131" s="77"/>
      <c r="NYW131" s="77"/>
      <c r="NYX131" s="77"/>
      <c r="NYY131" s="77"/>
      <c r="NYZ131" s="77"/>
      <c r="NZA131" s="77"/>
      <c r="NZB131" s="77"/>
      <c r="NZC131" s="77"/>
      <c r="NZD131" s="77"/>
      <c r="NZE131" s="77"/>
      <c r="NZF131" s="77"/>
      <c r="NZG131" s="77"/>
      <c r="NZH131" s="77"/>
      <c r="NZI131" s="77"/>
      <c r="NZJ131" s="77"/>
      <c r="NZK131" s="77"/>
      <c r="NZL131" s="77"/>
      <c r="NZM131" s="77"/>
      <c r="NZN131" s="77"/>
      <c r="NZO131" s="77"/>
      <c r="NZP131" s="77"/>
      <c r="NZQ131" s="77"/>
      <c r="NZR131" s="77"/>
      <c r="NZS131" s="77"/>
      <c r="NZT131" s="77"/>
      <c r="NZU131" s="77"/>
      <c r="NZV131" s="77"/>
      <c r="NZW131" s="77"/>
      <c r="NZX131" s="77"/>
      <c r="NZY131" s="77"/>
      <c r="NZZ131" s="77"/>
      <c r="OAA131" s="77"/>
      <c r="OAB131" s="77"/>
      <c r="OAC131" s="77"/>
      <c r="OAD131" s="77"/>
      <c r="OAE131" s="77"/>
      <c r="OAF131" s="77"/>
      <c r="OAG131" s="77"/>
      <c r="OAH131" s="77"/>
      <c r="OAI131" s="77"/>
      <c r="OAJ131" s="77"/>
      <c r="OAK131" s="77"/>
      <c r="OAL131" s="77"/>
      <c r="OAM131" s="77"/>
      <c r="OAN131" s="77"/>
      <c r="OAO131" s="77"/>
      <c r="OAP131" s="77"/>
      <c r="OAQ131" s="77"/>
      <c r="OAR131" s="77"/>
      <c r="OAS131" s="77"/>
      <c r="OAT131" s="77"/>
      <c r="OAU131" s="77"/>
      <c r="OAV131" s="77"/>
      <c r="OAW131" s="77"/>
      <c r="OAX131" s="77"/>
      <c r="OAY131" s="77"/>
      <c r="OAZ131" s="77"/>
      <c r="OBA131" s="77"/>
      <c r="OBB131" s="77"/>
      <c r="OBC131" s="77"/>
      <c r="OBD131" s="77"/>
      <c r="OBE131" s="77"/>
      <c r="OBF131" s="77"/>
      <c r="OBG131" s="77"/>
      <c r="OBH131" s="77"/>
      <c r="OBI131" s="77"/>
      <c r="OBJ131" s="77"/>
      <c r="OBK131" s="77"/>
      <c r="OBL131" s="77"/>
      <c r="OBM131" s="77"/>
      <c r="OBN131" s="77"/>
      <c r="OBO131" s="77"/>
      <c r="OBP131" s="77"/>
      <c r="OBQ131" s="77"/>
      <c r="OBR131" s="77"/>
      <c r="OBS131" s="77"/>
      <c r="OBT131" s="77"/>
      <c r="OBU131" s="77"/>
      <c r="OBV131" s="77"/>
      <c r="OBW131" s="77"/>
      <c r="OBX131" s="77"/>
      <c r="OBY131" s="77"/>
      <c r="OBZ131" s="77"/>
      <c r="OCA131" s="77"/>
      <c r="OCB131" s="77"/>
      <c r="OCC131" s="77"/>
      <c r="OCD131" s="77"/>
      <c r="OCE131" s="77"/>
      <c r="OCF131" s="77"/>
      <c r="OCG131" s="77"/>
      <c r="OCH131" s="77"/>
      <c r="OCI131" s="77"/>
      <c r="OCJ131" s="77"/>
      <c r="OCK131" s="77"/>
      <c r="OCL131" s="77"/>
      <c r="OCM131" s="77"/>
      <c r="OCN131" s="77"/>
      <c r="OCO131" s="77"/>
      <c r="OCP131" s="77"/>
      <c r="OCQ131" s="77"/>
      <c r="OCR131" s="77"/>
      <c r="OCS131" s="77"/>
      <c r="OCT131" s="77"/>
      <c r="OCU131" s="77"/>
      <c r="OCV131" s="77"/>
      <c r="OCW131" s="77"/>
      <c r="OCX131" s="77"/>
      <c r="OCY131" s="77"/>
      <c r="OCZ131" s="77"/>
      <c r="ODA131" s="77"/>
      <c r="ODB131" s="77"/>
      <c r="ODC131" s="77"/>
      <c r="ODD131" s="77"/>
      <c r="ODE131" s="77"/>
      <c r="ODF131" s="77"/>
      <c r="ODG131" s="77"/>
      <c r="ODH131" s="77"/>
      <c r="ODI131" s="77"/>
      <c r="ODJ131" s="77"/>
      <c r="ODK131" s="77"/>
      <c r="ODL131" s="77"/>
      <c r="ODM131" s="77"/>
      <c r="ODN131" s="77"/>
      <c r="ODO131" s="77"/>
      <c r="ODP131" s="77"/>
      <c r="ODQ131" s="77"/>
      <c r="ODR131" s="77"/>
      <c r="ODS131" s="77"/>
      <c r="ODT131" s="77"/>
      <c r="ODU131" s="77"/>
      <c r="ODV131" s="77"/>
      <c r="ODW131" s="77"/>
      <c r="ODX131" s="77"/>
      <c r="ODY131" s="77"/>
      <c r="ODZ131" s="77"/>
      <c r="OEA131" s="77"/>
      <c r="OEB131" s="77"/>
      <c r="OEC131" s="77"/>
      <c r="OED131" s="77"/>
      <c r="OEE131" s="77"/>
      <c r="OEF131" s="77"/>
      <c r="OEG131" s="77"/>
      <c r="OEH131" s="77"/>
      <c r="OEI131" s="77"/>
      <c r="OEJ131" s="77"/>
      <c r="OEK131" s="77"/>
      <c r="OEL131" s="77"/>
      <c r="OEM131" s="77"/>
      <c r="OEN131" s="77"/>
      <c r="OEO131" s="77"/>
      <c r="OEP131" s="77"/>
      <c r="OEQ131" s="77"/>
      <c r="OER131" s="77"/>
      <c r="OES131" s="77"/>
      <c r="OET131" s="77"/>
      <c r="OEU131" s="77"/>
      <c r="OEV131" s="77"/>
      <c r="OEW131" s="77"/>
      <c r="OEX131" s="77"/>
      <c r="OEY131" s="77"/>
      <c r="OEZ131" s="77"/>
      <c r="OFA131" s="77"/>
      <c r="OFB131" s="77"/>
      <c r="OFC131" s="77"/>
      <c r="OFD131" s="77"/>
      <c r="OFE131" s="77"/>
      <c r="OFF131" s="77"/>
      <c r="OFG131" s="77"/>
      <c r="OFH131" s="77"/>
      <c r="OFI131" s="77"/>
      <c r="OFJ131" s="77"/>
      <c r="OFK131" s="77"/>
      <c r="OFL131" s="77"/>
      <c r="OFM131" s="77"/>
      <c r="OFN131" s="77"/>
      <c r="OFO131" s="77"/>
      <c r="OFP131" s="77"/>
      <c r="OFQ131" s="77"/>
      <c r="OFR131" s="77"/>
      <c r="OFS131" s="77"/>
      <c r="OFT131" s="77"/>
      <c r="OFU131" s="77"/>
      <c r="OFV131" s="77"/>
      <c r="OFW131" s="77"/>
      <c r="OFX131" s="77"/>
      <c r="OFY131" s="77"/>
      <c r="OFZ131" s="77"/>
      <c r="OGA131" s="77"/>
      <c r="OGB131" s="77"/>
      <c r="OGC131" s="77"/>
      <c r="OGD131" s="77"/>
      <c r="OGE131" s="77"/>
      <c r="OGF131" s="77"/>
      <c r="OGG131" s="77"/>
      <c r="OGH131" s="77"/>
      <c r="OGI131" s="77"/>
      <c r="OGJ131" s="77"/>
      <c r="OGK131" s="77"/>
      <c r="OGL131" s="77"/>
      <c r="OGM131" s="77"/>
      <c r="OGN131" s="77"/>
      <c r="OGO131" s="77"/>
      <c r="OGP131" s="77"/>
      <c r="OGQ131" s="77"/>
      <c r="OGR131" s="77"/>
      <c r="OGS131" s="77"/>
      <c r="OGT131" s="77"/>
      <c r="OGU131" s="77"/>
      <c r="OGV131" s="77"/>
      <c r="OGW131" s="77"/>
      <c r="OGX131" s="77"/>
      <c r="OGY131" s="77"/>
      <c r="OGZ131" s="77"/>
      <c r="OHA131" s="77"/>
      <c r="OHB131" s="77"/>
      <c r="OHC131" s="77"/>
      <c r="OHD131" s="77"/>
      <c r="OHE131" s="77"/>
      <c r="OHF131" s="77"/>
      <c r="OHG131" s="77"/>
      <c r="OHH131" s="77"/>
      <c r="OHI131" s="77"/>
      <c r="OHJ131" s="77"/>
      <c r="OHK131" s="77"/>
      <c r="OHL131" s="77"/>
      <c r="OHM131" s="77"/>
      <c r="OHN131" s="77"/>
      <c r="OHO131" s="77"/>
      <c r="OHP131" s="77"/>
      <c r="OHQ131" s="77"/>
      <c r="OHR131" s="77"/>
      <c r="OHS131" s="77"/>
      <c r="OHT131" s="77"/>
      <c r="OHU131" s="77"/>
      <c r="OHV131" s="77"/>
      <c r="OHW131" s="77"/>
      <c r="OHX131" s="77"/>
      <c r="OHY131" s="77"/>
      <c r="OHZ131" s="77"/>
      <c r="OIA131" s="77"/>
      <c r="OIB131" s="77"/>
      <c r="OIC131" s="77"/>
      <c r="OID131" s="77"/>
      <c r="OIE131" s="77"/>
      <c r="OIF131" s="77"/>
      <c r="OIG131" s="77"/>
      <c r="OIH131" s="77"/>
      <c r="OII131" s="77"/>
      <c r="OIJ131" s="77"/>
      <c r="OIK131" s="77"/>
      <c r="OIL131" s="77"/>
      <c r="OIM131" s="77"/>
      <c r="OIN131" s="77"/>
      <c r="OIO131" s="77"/>
      <c r="OIP131" s="77"/>
      <c r="OIQ131" s="77"/>
      <c r="OIR131" s="77"/>
      <c r="OIS131" s="77"/>
      <c r="OIT131" s="77"/>
      <c r="OIU131" s="77"/>
      <c r="OIV131" s="77"/>
      <c r="OIW131" s="77"/>
      <c r="OIX131" s="77"/>
      <c r="OIY131" s="77"/>
      <c r="OIZ131" s="77"/>
      <c r="OJA131" s="77"/>
      <c r="OJB131" s="77"/>
      <c r="OJC131" s="77"/>
      <c r="OJD131" s="77"/>
      <c r="OJE131" s="77"/>
      <c r="OJF131" s="77"/>
      <c r="OJG131" s="77"/>
      <c r="OJH131" s="77"/>
      <c r="OJI131" s="77"/>
      <c r="OJJ131" s="77"/>
      <c r="OJK131" s="77"/>
      <c r="OJL131" s="77"/>
      <c r="OJM131" s="77"/>
      <c r="OJN131" s="77"/>
      <c r="OJO131" s="77"/>
      <c r="OJP131" s="77"/>
      <c r="OJQ131" s="77"/>
      <c r="OJR131" s="77"/>
      <c r="OJS131" s="77"/>
      <c r="OJT131" s="77"/>
      <c r="OJU131" s="77"/>
      <c r="OJV131" s="77"/>
      <c r="OJW131" s="77"/>
      <c r="OJX131" s="77"/>
      <c r="OJY131" s="77"/>
      <c r="OJZ131" s="77"/>
      <c r="OKA131" s="77"/>
      <c r="OKB131" s="77"/>
      <c r="OKC131" s="77"/>
      <c r="OKD131" s="77"/>
      <c r="OKE131" s="77"/>
      <c r="OKF131" s="77"/>
      <c r="OKG131" s="77"/>
      <c r="OKH131" s="77"/>
      <c r="OKI131" s="77"/>
      <c r="OKJ131" s="77"/>
      <c r="OKK131" s="77"/>
      <c r="OKL131" s="77"/>
      <c r="OKM131" s="77"/>
      <c r="OKN131" s="77"/>
      <c r="OKO131" s="77"/>
      <c r="OKP131" s="77"/>
      <c r="OKQ131" s="77"/>
      <c r="OKR131" s="77"/>
      <c r="OKS131" s="77"/>
      <c r="OKT131" s="77"/>
      <c r="OKU131" s="77"/>
      <c r="OKV131" s="77"/>
      <c r="OKW131" s="77"/>
      <c r="OKX131" s="77"/>
      <c r="OKY131" s="77"/>
      <c r="OKZ131" s="77"/>
      <c r="OLA131" s="77"/>
      <c r="OLB131" s="77"/>
      <c r="OLC131" s="77"/>
      <c r="OLD131" s="77"/>
      <c r="OLE131" s="77"/>
      <c r="OLF131" s="77"/>
      <c r="OLG131" s="77"/>
      <c r="OLH131" s="77"/>
      <c r="OLI131" s="77"/>
      <c r="OLJ131" s="77"/>
      <c r="OLK131" s="77"/>
      <c r="OLL131" s="77"/>
      <c r="OLM131" s="77"/>
      <c r="OLN131" s="77"/>
      <c r="OLO131" s="77"/>
      <c r="OLP131" s="77"/>
      <c r="OLQ131" s="77"/>
      <c r="OLR131" s="77"/>
      <c r="OLS131" s="77"/>
      <c r="OLT131" s="77"/>
      <c r="OLU131" s="77"/>
      <c r="OLV131" s="77"/>
      <c r="OLW131" s="77"/>
      <c r="OLX131" s="77"/>
      <c r="OLY131" s="77"/>
      <c r="OLZ131" s="77"/>
      <c r="OMA131" s="77"/>
      <c r="OMB131" s="77"/>
      <c r="OMC131" s="77"/>
      <c r="OMD131" s="77"/>
      <c r="OME131" s="77"/>
      <c r="OMF131" s="77"/>
      <c r="OMG131" s="77"/>
      <c r="OMH131" s="77"/>
      <c r="OMI131" s="77"/>
      <c r="OMJ131" s="77"/>
      <c r="OMK131" s="77"/>
      <c r="OML131" s="77"/>
      <c r="OMM131" s="77"/>
      <c r="OMN131" s="77"/>
      <c r="OMO131" s="77"/>
      <c r="OMP131" s="77"/>
      <c r="OMQ131" s="77"/>
      <c r="OMR131" s="77"/>
      <c r="OMS131" s="77"/>
      <c r="OMT131" s="77"/>
      <c r="OMU131" s="77"/>
      <c r="OMV131" s="77"/>
      <c r="OMW131" s="77"/>
      <c r="OMX131" s="77"/>
      <c r="OMY131" s="77"/>
      <c r="OMZ131" s="77"/>
      <c r="ONA131" s="77"/>
      <c r="ONB131" s="77"/>
      <c r="ONC131" s="77"/>
      <c r="OND131" s="77"/>
      <c r="ONE131" s="77"/>
      <c r="ONF131" s="77"/>
      <c r="ONG131" s="77"/>
      <c r="ONH131" s="77"/>
      <c r="ONI131" s="77"/>
      <c r="ONJ131" s="77"/>
      <c r="ONK131" s="77"/>
      <c r="ONL131" s="77"/>
      <c r="ONM131" s="77"/>
      <c r="ONN131" s="77"/>
      <c r="ONO131" s="77"/>
      <c r="ONP131" s="77"/>
      <c r="ONQ131" s="77"/>
      <c r="ONR131" s="77"/>
      <c r="ONS131" s="77"/>
      <c r="ONT131" s="77"/>
      <c r="ONU131" s="77"/>
      <c r="ONV131" s="77"/>
      <c r="ONW131" s="77"/>
      <c r="ONX131" s="77"/>
      <c r="ONY131" s="77"/>
      <c r="ONZ131" s="77"/>
      <c r="OOA131" s="77"/>
      <c r="OOB131" s="77"/>
      <c r="OOC131" s="77"/>
      <c r="OOD131" s="77"/>
      <c r="OOE131" s="77"/>
      <c r="OOF131" s="77"/>
      <c r="OOG131" s="77"/>
      <c r="OOH131" s="77"/>
      <c r="OOI131" s="77"/>
      <c r="OOJ131" s="77"/>
      <c r="OOK131" s="77"/>
      <c r="OOL131" s="77"/>
      <c r="OOM131" s="77"/>
      <c r="OON131" s="77"/>
      <c r="OOO131" s="77"/>
      <c r="OOP131" s="77"/>
      <c r="OOQ131" s="77"/>
      <c r="OOR131" s="77"/>
      <c r="OOS131" s="77"/>
      <c r="OOT131" s="77"/>
      <c r="OOU131" s="77"/>
      <c r="OOV131" s="77"/>
      <c r="OOW131" s="77"/>
      <c r="OOX131" s="77"/>
      <c r="OOY131" s="77"/>
      <c r="OOZ131" s="77"/>
      <c r="OPA131" s="77"/>
      <c r="OPB131" s="77"/>
      <c r="OPC131" s="77"/>
      <c r="OPD131" s="77"/>
      <c r="OPE131" s="77"/>
      <c r="OPF131" s="77"/>
      <c r="OPG131" s="77"/>
      <c r="OPH131" s="77"/>
      <c r="OPI131" s="77"/>
      <c r="OPJ131" s="77"/>
      <c r="OPK131" s="77"/>
      <c r="OPL131" s="77"/>
      <c r="OPM131" s="77"/>
      <c r="OPN131" s="77"/>
      <c r="OPO131" s="77"/>
      <c r="OPP131" s="77"/>
      <c r="OPQ131" s="77"/>
      <c r="OPR131" s="77"/>
      <c r="OPS131" s="77"/>
      <c r="OPT131" s="77"/>
      <c r="OPU131" s="77"/>
      <c r="OPV131" s="77"/>
      <c r="OPW131" s="77"/>
      <c r="OPX131" s="77"/>
      <c r="OPY131" s="77"/>
      <c r="OPZ131" s="77"/>
      <c r="OQA131" s="77"/>
      <c r="OQB131" s="77"/>
      <c r="OQC131" s="77"/>
      <c r="OQD131" s="77"/>
      <c r="OQE131" s="77"/>
      <c r="OQF131" s="77"/>
      <c r="OQG131" s="77"/>
      <c r="OQH131" s="77"/>
      <c r="OQI131" s="77"/>
      <c r="OQJ131" s="77"/>
      <c r="OQK131" s="77"/>
      <c r="OQL131" s="77"/>
      <c r="OQM131" s="77"/>
      <c r="OQN131" s="77"/>
      <c r="OQO131" s="77"/>
      <c r="OQP131" s="77"/>
      <c r="OQQ131" s="77"/>
      <c r="OQR131" s="77"/>
      <c r="OQS131" s="77"/>
      <c r="OQT131" s="77"/>
      <c r="OQU131" s="77"/>
      <c r="OQV131" s="77"/>
      <c r="OQW131" s="77"/>
      <c r="OQX131" s="77"/>
      <c r="OQY131" s="77"/>
      <c r="OQZ131" s="77"/>
      <c r="ORA131" s="77"/>
      <c r="ORB131" s="77"/>
      <c r="ORC131" s="77"/>
      <c r="ORD131" s="77"/>
      <c r="ORE131" s="77"/>
      <c r="ORF131" s="77"/>
      <c r="ORG131" s="77"/>
      <c r="ORH131" s="77"/>
      <c r="ORI131" s="77"/>
      <c r="ORJ131" s="77"/>
      <c r="ORK131" s="77"/>
      <c r="ORL131" s="77"/>
      <c r="ORM131" s="77"/>
      <c r="ORN131" s="77"/>
      <c r="ORO131" s="77"/>
      <c r="ORP131" s="77"/>
      <c r="ORQ131" s="77"/>
      <c r="ORR131" s="77"/>
      <c r="ORS131" s="77"/>
      <c r="ORT131" s="77"/>
      <c r="ORU131" s="77"/>
      <c r="ORV131" s="77"/>
      <c r="ORW131" s="77"/>
      <c r="ORX131" s="77"/>
      <c r="ORY131" s="77"/>
      <c r="ORZ131" s="77"/>
      <c r="OSA131" s="77"/>
      <c r="OSB131" s="77"/>
      <c r="OSC131" s="77"/>
      <c r="OSD131" s="77"/>
      <c r="OSE131" s="77"/>
      <c r="OSF131" s="77"/>
      <c r="OSG131" s="77"/>
      <c r="OSH131" s="77"/>
      <c r="OSI131" s="77"/>
      <c r="OSJ131" s="77"/>
      <c r="OSK131" s="77"/>
      <c r="OSL131" s="77"/>
      <c r="OSM131" s="77"/>
      <c r="OSN131" s="77"/>
      <c r="OSO131" s="77"/>
      <c r="OSP131" s="77"/>
      <c r="OSQ131" s="77"/>
      <c r="OSR131" s="77"/>
      <c r="OSS131" s="77"/>
      <c r="OST131" s="77"/>
      <c r="OSU131" s="77"/>
      <c r="OSV131" s="77"/>
      <c r="OSW131" s="77"/>
      <c r="OSX131" s="77"/>
      <c r="OSY131" s="77"/>
      <c r="OSZ131" s="77"/>
      <c r="OTA131" s="77"/>
      <c r="OTB131" s="77"/>
      <c r="OTC131" s="77"/>
      <c r="OTD131" s="77"/>
      <c r="OTE131" s="77"/>
      <c r="OTF131" s="77"/>
      <c r="OTG131" s="77"/>
      <c r="OTH131" s="77"/>
      <c r="OTI131" s="77"/>
      <c r="OTJ131" s="77"/>
      <c r="OTK131" s="77"/>
      <c r="OTL131" s="77"/>
      <c r="OTM131" s="77"/>
      <c r="OTN131" s="77"/>
      <c r="OTO131" s="77"/>
      <c r="OTP131" s="77"/>
      <c r="OTQ131" s="77"/>
      <c r="OTR131" s="77"/>
      <c r="OTS131" s="77"/>
      <c r="OTT131" s="77"/>
      <c r="OTU131" s="77"/>
      <c r="OTV131" s="77"/>
      <c r="OTW131" s="77"/>
      <c r="OTX131" s="77"/>
      <c r="OTY131" s="77"/>
      <c r="OTZ131" s="77"/>
      <c r="OUA131" s="77"/>
      <c r="OUB131" s="77"/>
      <c r="OUC131" s="77"/>
      <c r="OUD131" s="77"/>
      <c r="OUE131" s="77"/>
      <c r="OUF131" s="77"/>
      <c r="OUG131" s="77"/>
      <c r="OUH131" s="77"/>
      <c r="OUI131" s="77"/>
      <c r="OUJ131" s="77"/>
      <c r="OUK131" s="77"/>
      <c r="OUL131" s="77"/>
      <c r="OUM131" s="77"/>
      <c r="OUN131" s="77"/>
      <c r="OUO131" s="77"/>
      <c r="OUP131" s="77"/>
      <c r="OUQ131" s="77"/>
      <c r="OUR131" s="77"/>
      <c r="OUS131" s="77"/>
      <c r="OUT131" s="77"/>
      <c r="OUU131" s="77"/>
      <c r="OUV131" s="77"/>
      <c r="OUW131" s="77"/>
      <c r="OUX131" s="77"/>
      <c r="OUY131" s="77"/>
      <c r="OUZ131" s="77"/>
      <c r="OVA131" s="77"/>
      <c r="OVB131" s="77"/>
      <c r="OVC131" s="77"/>
      <c r="OVD131" s="77"/>
      <c r="OVE131" s="77"/>
      <c r="OVF131" s="77"/>
      <c r="OVG131" s="77"/>
      <c r="OVH131" s="77"/>
      <c r="OVI131" s="77"/>
      <c r="OVJ131" s="77"/>
      <c r="OVK131" s="77"/>
      <c r="OVL131" s="77"/>
      <c r="OVM131" s="77"/>
      <c r="OVN131" s="77"/>
      <c r="OVO131" s="77"/>
      <c r="OVP131" s="77"/>
      <c r="OVQ131" s="77"/>
      <c r="OVR131" s="77"/>
      <c r="OVS131" s="77"/>
      <c r="OVT131" s="77"/>
      <c r="OVU131" s="77"/>
      <c r="OVV131" s="77"/>
      <c r="OVW131" s="77"/>
      <c r="OVX131" s="77"/>
      <c r="OVY131" s="77"/>
      <c r="OVZ131" s="77"/>
      <c r="OWA131" s="77"/>
      <c r="OWB131" s="77"/>
      <c r="OWC131" s="77"/>
      <c r="OWD131" s="77"/>
      <c r="OWE131" s="77"/>
      <c r="OWF131" s="77"/>
      <c r="OWG131" s="77"/>
      <c r="OWH131" s="77"/>
      <c r="OWI131" s="77"/>
      <c r="OWJ131" s="77"/>
      <c r="OWK131" s="77"/>
      <c r="OWL131" s="77"/>
      <c r="OWM131" s="77"/>
      <c r="OWN131" s="77"/>
      <c r="OWO131" s="77"/>
      <c r="OWP131" s="77"/>
      <c r="OWQ131" s="77"/>
      <c r="OWR131" s="77"/>
      <c r="OWS131" s="77"/>
      <c r="OWT131" s="77"/>
      <c r="OWU131" s="77"/>
      <c r="OWV131" s="77"/>
      <c r="OWW131" s="77"/>
      <c r="OWX131" s="77"/>
      <c r="OWY131" s="77"/>
      <c r="OWZ131" s="77"/>
      <c r="OXA131" s="77"/>
      <c r="OXB131" s="77"/>
      <c r="OXC131" s="77"/>
      <c r="OXD131" s="77"/>
      <c r="OXE131" s="77"/>
      <c r="OXF131" s="77"/>
      <c r="OXG131" s="77"/>
      <c r="OXH131" s="77"/>
      <c r="OXI131" s="77"/>
      <c r="OXJ131" s="77"/>
      <c r="OXK131" s="77"/>
      <c r="OXL131" s="77"/>
      <c r="OXM131" s="77"/>
      <c r="OXN131" s="77"/>
      <c r="OXO131" s="77"/>
      <c r="OXP131" s="77"/>
      <c r="OXQ131" s="77"/>
      <c r="OXR131" s="77"/>
      <c r="OXS131" s="77"/>
      <c r="OXT131" s="77"/>
      <c r="OXU131" s="77"/>
      <c r="OXV131" s="77"/>
      <c r="OXW131" s="77"/>
      <c r="OXX131" s="77"/>
      <c r="OXY131" s="77"/>
      <c r="OXZ131" s="77"/>
      <c r="OYA131" s="77"/>
      <c r="OYB131" s="77"/>
      <c r="OYC131" s="77"/>
      <c r="OYD131" s="77"/>
      <c r="OYE131" s="77"/>
      <c r="OYF131" s="77"/>
      <c r="OYG131" s="77"/>
      <c r="OYH131" s="77"/>
      <c r="OYI131" s="77"/>
      <c r="OYJ131" s="77"/>
      <c r="OYK131" s="77"/>
      <c r="OYL131" s="77"/>
      <c r="OYM131" s="77"/>
      <c r="OYN131" s="77"/>
      <c r="OYO131" s="77"/>
      <c r="OYP131" s="77"/>
      <c r="OYQ131" s="77"/>
      <c r="OYR131" s="77"/>
      <c r="OYS131" s="77"/>
      <c r="OYT131" s="77"/>
      <c r="OYU131" s="77"/>
      <c r="OYV131" s="77"/>
      <c r="OYW131" s="77"/>
      <c r="OYX131" s="77"/>
      <c r="OYY131" s="77"/>
      <c r="OYZ131" s="77"/>
      <c r="OZA131" s="77"/>
      <c r="OZB131" s="77"/>
      <c r="OZC131" s="77"/>
      <c r="OZD131" s="77"/>
      <c r="OZE131" s="77"/>
      <c r="OZF131" s="77"/>
      <c r="OZG131" s="77"/>
      <c r="OZH131" s="77"/>
      <c r="OZI131" s="77"/>
      <c r="OZJ131" s="77"/>
      <c r="OZK131" s="77"/>
      <c r="OZL131" s="77"/>
      <c r="OZM131" s="77"/>
      <c r="OZN131" s="77"/>
      <c r="OZO131" s="77"/>
      <c r="OZP131" s="77"/>
      <c r="OZQ131" s="77"/>
      <c r="OZR131" s="77"/>
      <c r="OZS131" s="77"/>
      <c r="OZT131" s="77"/>
      <c r="OZU131" s="77"/>
      <c r="OZV131" s="77"/>
      <c r="OZW131" s="77"/>
      <c r="OZX131" s="77"/>
      <c r="OZY131" s="77"/>
      <c r="OZZ131" s="77"/>
      <c r="PAA131" s="77"/>
      <c r="PAB131" s="77"/>
      <c r="PAC131" s="77"/>
      <c r="PAD131" s="77"/>
      <c r="PAE131" s="77"/>
      <c r="PAF131" s="77"/>
      <c r="PAG131" s="77"/>
      <c r="PAH131" s="77"/>
      <c r="PAI131" s="77"/>
      <c r="PAJ131" s="77"/>
      <c r="PAK131" s="77"/>
      <c r="PAL131" s="77"/>
      <c r="PAM131" s="77"/>
      <c r="PAN131" s="77"/>
      <c r="PAO131" s="77"/>
      <c r="PAP131" s="77"/>
      <c r="PAQ131" s="77"/>
      <c r="PAR131" s="77"/>
      <c r="PAS131" s="77"/>
      <c r="PAT131" s="77"/>
      <c r="PAU131" s="77"/>
      <c r="PAV131" s="77"/>
      <c r="PAW131" s="77"/>
      <c r="PAX131" s="77"/>
      <c r="PAY131" s="77"/>
      <c r="PAZ131" s="77"/>
      <c r="PBA131" s="77"/>
      <c r="PBB131" s="77"/>
      <c r="PBC131" s="77"/>
      <c r="PBD131" s="77"/>
      <c r="PBE131" s="77"/>
      <c r="PBF131" s="77"/>
      <c r="PBG131" s="77"/>
      <c r="PBH131" s="77"/>
      <c r="PBI131" s="77"/>
      <c r="PBJ131" s="77"/>
      <c r="PBK131" s="77"/>
      <c r="PBL131" s="77"/>
      <c r="PBM131" s="77"/>
      <c r="PBN131" s="77"/>
      <c r="PBO131" s="77"/>
      <c r="PBP131" s="77"/>
      <c r="PBQ131" s="77"/>
      <c r="PBR131" s="77"/>
      <c r="PBS131" s="77"/>
      <c r="PBT131" s="77"/>
      <c r="PBU131" s="77"/>
      <c r="PBV131" s="77"/>
      <c r="PBW131" s="77"/>
      <c r="PBX131" s="77"/>
      <c r="PBY131" s="77"/>
      <c r="PBZ131" s="77"/>
      <c r="PCA131" s="77"/>
      <c r="PCB131" s="77"/>
      <c r="PCC131" s="77"/>
      <c r="PCD131" s="77"/>
      <c r="PCE131" s="77"/>
      <c r="PCF131" s="77"/>
      <c r="PCG131" s="77"/>
      <c r="PCH131" s="77"/>
      <c r="PCI131" s="77"/>
      <c r="PCJ131" s="77"/>
      <c r="PCK131" s="77"/>
      <c r="PCL131" s="77"/>
      <c r="PCM131" s="77"/>
      <c r="PCN131" s="77"/>
      <c r="PCO131" s="77"/>
      <c r="PCP131" s="77"/>
      <c r="PCQ131" s="77"/>
      <c r="PCR131" s="77"/>
      <c r="PCS131" s="77"/>
      <c r="PCT131" s="77"/>
      <c r="PCU131" s="77"/>
      <c r="PCV131" s="77"/>
      <c r="PCW131" s="77"/>
      <c r="PCX131" s="77"/>
      <c r="PCY131" s="77"/>
      <c r="PCZ131" s="77"/>
      <c r="PDA131" s="77"/>
      <c r="PDB131" s="77"/>
      <c r="PDC131" s="77"/>
      <c r="PDD131" s="77"/>
      <c r="PDE131" s="77"/>
      <c r="PDF131" s="77"/>
      <c r="PDG131" s="77"/>
      <c r="PDH131" s="77"/>
      <c r="PDI131" s="77"/>
      <c r="PDJ131" s="77"/>
      <c r="PDK131" s="77"/>
      <c r="PDL131" s="77"/>
      <c r="PDM131" s="77"/>
      <c r="PDN131" s="77"/>
      <c r="PDO131" s="77"/>
      <c r="PDP131" s="77"/>
      <c r="PDQ131" s="77"/>
      <c r="PDR131" s="77"/>
      <c r="PDS131" s="77"/>
      <c r="PDT131" s="77"/>
      <c r="PDU131" s="77"/>
      <c r="PDV131" s="77"/>
      <c r="PDW131" s="77"/>
      <c r="PDX131" s="77"/>
      <c r="PDY131" s="77"/>
      <c r="PDZ131" s="77"/>
      <c r="PEA131" s="77"/>
      <c r="PEB131" s="77"/>
      <c r="PEC131" s="77"/>
      <c r="PED131" s="77"/>
      <c r="PEE131" s="77"/>
      <c r="PEF131" s="77"/>
      <c r="PEG131" s="77"/>
      <c r="PEH131" s="77"/>
      <c r="PEI131" s="77"/>
      <c r="PEJ131" s="77"/>
      <c r="PEK131" s="77"/>
      <c r="PEL131" s="77"/>
      <c r="PEM131" s="77"/>
      <c r="PEN131" s="77"/>
      <c r="PEO131" s="77"/>
      <c r="PEP131" s="77"/>
      <c r="PEQ131" s="77"/>
      <c r="PER131" s="77"/>
      <c r="PES131" s="77"/>
      <c r="PET131" s="77"/>
      <c r="PEU131" s="77"/>
      <c r="PEV131" s="77"/>
      <c r="PEW131" s="77"/>
      <c r="PEX131" s="77"/>
      <c r="PEY131" s="77"/>
      <c r="PEZ131" s="77"/>
      <c r="PFA131" s="77"/>
      <c r="PFB131" s="77"/>
      <c r="PFC131" s="77"/>
      <c r="PFD131" s="77"/>
      <c r="PFE131" s="77"/>
      <c r="PFF131" s="77"/>
      <c r="PFG131" s="77"/>
      <c r="PFH131" s="77"/>
      <c r="PFI131" s="77"/>
      <c r="PFJ131" s="77"/>
      <c r="PFK131" s="77"/>
      <c r="PFL131" s="77"/>
      <c r="PFM131" s="77"/>
      <c r="PFN131" s="77"/>
      <c r="PFO131" s="77"/>
      <c r="PFP131" s="77"/>
      <c r="PFQ131" s="77"/>
      <c r="PFR131" s="77"/>
      <c r="PFS131" s="77"/>
      <c r="PFT131" s="77"/>
      <c r="PFU131" s="77"/>
      <c r="PFV131" s="77"/>
      <c r="PFW131" s="77"/>
      <c r="PFX131" s="77"/>
      <c r="PFY131" s="77"/>
      <c r="PFZ131" s="77"/>
      <c r="PGA131" s="77"/>
      <c r="PGB131" s="77"/>
      <c r="PGC131" s="77"/>
      <c r="PGD131" s="77"/>
      <c r="PGE131" s="77"/>
      <c r="PGF131" s="77"/>
      <c r="PGG131" s="77"/>
      <c r="PGH131" s="77"/>
      <c r="PGI131" s="77"/>
      <c r="PGJ131" s="77"/>
      <c r="PGK131" s="77"/>
      <c r="PGL131" s="77"/>
      <c r="PGM131" s="77"/>
      <c r="PGN131" s="77"/>
      <c r="PGO131" s="77"/>
      <c r="PGP131" s="77"/>
      <c r="PGQ131" s="77"/>
      <c r="PGR131" s="77"/>
      <c r="PGS131" s="77"/>
      <c r="PGT131" s="77"/>
      <c r="PGU131" s="77"/>
      <c r="PGV131" s="77"/>
      <c r="PGW131" s="77"/>
      <c r="PGX131" s="77"/>
      <c r="PGY131" s="77"/>
      <c r="PGZ131" s="77"/>
      <c r="PHA131" s="77"/>
      <c r="PHB131" s="77"/>
      <c r="PHC131" s="77"/>
      <c r="PHD131" s="77"/>
      <c r="PHE131" s="77"/>
      <c r="PHF131" s="77"/>
      <c r="PHG131" s="77"/>
      <c r="PHH131" s="77"/>
      <c r="PHI131" s="77"/>
      <c r="PHJ131" s="77"/>
      <c r="PHK131" s="77"/>
      <c r="PHL131" s="77"/>
      <c r="PHM131" s="77"/>
      <c r="PHN131" s="77"/>
      <c r="PHO131" s="77"/>
      <c r="PHP131" s="77"/>
      <c r="PHQ131" s="77"/>
      <c r="PHR131" s="77"/>
      <c r="PHS131" s="77"/>
      <c r="PHT131" s="77"/>
      <c r="PHU131" s="77"/>
      <c r="PHV131" s="77"/>
      <c r="PHW131" s="77"/>
      <c r="PHX131" s="77"/>
      <c r="PHY131" s="77"/>
      <c r="PHZ131" s="77"/>
      <c r="PIA131" s="77"/>
      <c r="PIB131" s="77"/>
      <c r="PIC131" s="77"/>
      <c r="PID131" s="77"/>
      <c r="PIE131" s="77"/>
      <c r="PIF131" s="77"/>
      <c r="PIG131" s="77"/>
      <c r="PIH131" s="77"/>
      <c r="PII131" s="77"/>
      <c r="PIJ131" s="77"/>
      <c r="PIK131" s="77"/>
      <c r="PIL131" s="77"/>
      <c r="PIM131" s="77"/>
      <c r="PIN131" s="77"/>
      <c r="PIO131" s="77"/>
      <c r="PIP131" s="77"/>
      <c r="PIQ131" s="77"/>
      <c r="PIR131" s="77"/>
      <c r="PIS131" s="77"/>
      <c r="PIT131" s="77"/>
      <c r="PIU131" s="77"/>
      <c r="PIV131" s="77"/>
      <c r="PIW131" s="77"/>
      <c r="PIX131" s="77"/>
      <c r="PIY131" s="77"/>
      <c r="PIZ131" s="77"/>
      <c r="PJA131" s="77"/>
      <c r="PJB131" s="77"/>
      <c r="PJC131" s="77"/>
      <c r="PJD131" s="77"/>
      <c r="PJE131" s="77"/>
      <c r="PJF131" s="77"/>
      <c r="PJG131" s="77"/>
      <c r="PJH131" s="77"/>
      <c r="PJI131" s="77"/>
      <c r="PJJ131" s="77"/>
      <c r="PJK131" s="77"/>
      <c r="PJL131" s="77"/>
      <c r="PJM131" s="77"/>
      <c r="PJN131" s="77"/>
      <c r="PJO131" s="77"/>
      <c r="PJP131" s="77"/>
      <c r="PJQ131" s="77"/>
      <c r="PJR131" s="77"/>
      <c r="PJS131" s="77"/>
      <c r="PJT131" s="77"/>
      <c r="PJU131" s="77"/>
      <c r="PJV131" s="77"/>
      <c r="PJW131" s="77"/>
      <c r="PJX131" s="77"/>
      <c r="PJY131" s="77"/>
      <c r="PJZ131" s="77"/>
      <c r="PKA131" s="77"/>
      <c r="PKB131" s="77"/>
      <c r="PKC131" s="77"/>
      <c r="PKD131" s="77"/>
      <c r="PKE131" s="77"/>
      <c r="PKF131" s="77"/>
      <c r="PKG131" s="77"/>
      <c r="PKH131" s="77"/>
      <c r="PKI131" s="77"/>
      <c r="PKJ131" s="77"/>
      <c r="PKK131" s="77"/>
      <c r="PKL131" s="77"/>
      <c r="PKM131" s="77"/>
      <c r="PKN131" s="77"/>
      <c r="PKO131" s="77"/>
      <c r="PKP131" s="77"/>
      <c r="PKQ131" s="77"/>
      <c r="PKR131" s="77"/>
      <c r="PKS131" s="77"/>
      <c r="PKT131" s="77"/>
      <c r="PKU131" s="77"/>
      <c r="PKV131" s="77"/>
      <c r="PKW131" s="77"/>
      <c r="PKX131" s="77"/>
      <c r="PKY131" s="77"/>
      <c r="PKZ131" s="77"/>
      <c r="PLA131" s="77"/>
      <c r="PLB131" s="77"/>
      <c r="PLC131" s="77"/>
      <c r="PLD131" s="77"/>
      <c r="PLE131" s="77"/>
      <c r="PLF131" s="77"/>
      <c r="PLG131" s="77"/>
      <c r="PLH131" s="77"/>
      <c r="PLI131" s="77"/>
      <c r="PLJ131" s="77"/>
      <c r="PLK131" s="77"/>
      <c r="PLL131" s="77"/>
      <c r="PLM131" s="77"/>
      <c r="PLN131" s="77"/>
      <c r="PLO131" s="77"/>
      <c r="PLP131" s="77"/>
      <c r="PLQ131" s="77"/>
      <c r="PLR131" s="77"/>
      <c r="PLS131" s="77"/>
      <c r="PLT131" s="77"/>
      <c r="PLU131" s="77"/>
      <c r="PLV131" s="77"/>
      <c r="PLW131" s="77"/>
      <c r="PLX131" s="77"/>
      <c r="PLY131" s="77"/>
      <c r="PLZ131" s="77"/>
      <c r="PMA131" s="77"/>
      <c r="PMB131" s="77"/>
      <c r="PMC131" s="77"/>
      <c r="PMD131" s="77"/>
      <c r="PME131" s="77"/>
      <c r="PMF131" s="77"/>
      <c r="PMG131" s="77"/>
      <c r="PMH131" s="77"/>
      <c r="PMI131" s="77"/>
      <c r="PMJ131" s="77"/>
      <c r="PMK131" s="77"/>
      <c r="PML131" s="77"/>
      <c r="PMM131" s="77"/>
      <c r="PMN131" s="77"/>
      <c r="PMO131" s="77"/>
      <c r="PMP131" s="77"/>
      <c r="PMQ131" s="77"/>
      <c r="PMR131" s="77"/>
      <c r="PMS131" s="77"/>
      <c r="PMT131" s="77"/>
      <c r="PMU131" s="77"/>
      <c r="PMV131" s="77"/>
      <c r="PMW131" s="77"/>
      <c r="PMX131" s="77"/>
      <c r="PMY131" s="77"/>
      <c r="PMZ131" s="77"/>
      <c r="PNA131" s="77"/>
      <c r="PNB131" s="77"/>
      <c r="PNC131" s="77"/>
      <c r="PND131" s="77"/>
      <c r="PNE131" s="77"/>
      <c r="PNF131" s="77"/>
      <c r="PNG131" s="77"/>
      <c r="PNH131" s="77"/>
      <c r="PNI131" s="77"/>
      <c r="PNJ131" s="77"/>
      <c r="PNK131" s="77"/>
      <c r="PNL131" s="77"/>
      <c r="PNM131" s="77"/>
      <c r="PNN131" s="77"/>
      <c r="PNO131" s="77"/>
      <c r="PNP131" s="77"/>
      <c r="PNQ131" s="77"/>
      <c r="PNR131" s="77"/>
      <c r="PNS131" s="77"/>
      <c r="PNT131" s="77"/>
      <c r="PNU131" s="77"/>
      <c r="PNV131" s="77"/>
      <c r="PNW131" s="77"/>
      <c r="PNX131" s="77"/>
      <c r="PNY131" s="77"/>
      <c r="PNZ131" s="77"/>
      <c r="POA131" s="77"/>
      <c r="POB131" s="77"/>
      <c r="POC131" s="77"/>
      <c r="POD131" s="77"/>
      <c r="POE131" s="77"/>
      <c r="POF131" s="77"/>
      <c r="POG131" s="77"/>
      <c r="POH131" s="77"/>
      <c r="POI131" s="77"/>
      <c r="POJ131" s="77"/>
      <c r="POK131" s="77"/>
      <c r="POL131" s="77"/>
      <c r="POM131" s="77"/>
      <c r="PON131" s="77"/>
      <c r="POO131" s="77"/>
      <c r="POP131" s="77"/>
      <c r="POQ131" s="77"/>
      <c r="POR131" s="77"/>
      <c r="POS131" s="77"/>
      <c r="POT131" s="77"/>
      <c r="POU131" s="77"/>
      <c r="POV131" s="77"/>
      <c r="POW131" s="77"/>
      <c r="POX131" s="77"/>
      <c r="POY131" s="77"/>
      <c r="POZ131" s="77"/>
      <c r="PPA131" s="77"/>
      <c r="PPB131" s="77"/>
      <c r="PPC131" s="77"/>
      <c r="PPD131" s="77"/>
      <c r="PPE131" s="77"/>
      <c r="PPF131" s="77"/>
      <c r="PPG131" s="77"/>
      <c r="PPH131" s="77"/>
      <c r="PPI131" s="77"/>
      <c r="PPJ131" s="77"/>
      <c r="PPK131" s="77"/>
      <c r="PPL131" s="77"/>
      <c r="PPM131" s="77"/>
      <c r="PPN131" s="77"/>
      <c r="PPO131" s="77"/>
      <c r="PPP131" s="77"/>
      <c r="PPQ131" s="77"/>
      <c r="PPR131" s="77"/>
      <c r="PPS131" s="77"/>
      <c r="PPT131" s="77"/>
      <c r="PPU131" s="77"/>
      <c r="PPV131" s="77"/>
      <c r="PPW131" s="77"/>
      <c r="PPX131" s="77"/>
      <c r="PPY131" s="77"/>
      <c r="PPZ131" s="77"/>
      <c r="PQA131" s="77"/>
      <c r="PQB131" s="77"/>
      <c r="PQC131" s="77"/>
      <c r="PQD131" s="77"/>
      <c r="PQE131" s="77"/>
      <c r="PQF131" s="77"/>
      <c r="PQG131" s="77"/>
      <c r="PQH131" s="77"/>
      <c r="PQI131" s="77"/>
      <c r="PQJ131" s="77"/>
      <c r="PQK131" s="77"/>
      <c r="PQL131" s="77"/>
      <c r="PQM131" s="77"/>
      <c r="PQN131" s="77"/>
      <c r="PQO131" s="77"/>
      <c r="PQP131" s="77"/>
      <c r="PQQ131" s="77"/>
      <c r="PQR131" s="77"/>
      <c r="PQS131" s="77"/>
      <c r="PQT131" s="77"/>
      <c r="PQU131" s="77"/>
      <c r="PQV131" s="77"/>
      <c r="PQW131" s="77"/>
      <c r="PQX131" s="77"/>
      <c r="PQY131" s="77"/>
      <c r="PQZ131" s="77"/>
      <c r="PRA131" s="77"/>
      <c r="PRB131" s="77"/>
      <c r="PRC131" s="77"/>
      <c r="PRD131" s="77"/>
      <c r="PRE131" s="77"/>
      <c r="PRF131" s="77"/>
      <c r="PRG131" s="77"/>
      <c r="PRH131" s="77"/>
      <c r="PRI131" s="77"/>
      <c r="PRJ131" s="77"/>
      <c r="PRK131" s="77"/>
      <c r="PRL131" s="77"/>
      <c r="PRM131" s="77"/>
      <c r="PRN131" s="77"/>
      <c r="PRO131" s="77"/>
      <c r="PRP131" s="77"/>
      <c r="PRQ131" s="77"/>
      <c r="PRR131" s="77"/>
      <c r="PRS131" s="77"/>
      <c r="PRT131" s="77"/>
      <c r="PRU131" s="77"/>
      <c r="PRV131" s="77"/>
      <c r="PRW131" s="77"/>
      <c r="PRX131" s="77"/>
      <c r="PRY131" s="77"/>
      <c r="PRZ131" s="77"/>
      <c r="PSA131" s="77"/>
      <c r="PSB131" s="77"/>
      <c r="PSC131" s="77"/>
      <c r="PSD131" s="77"/>
      <c r="PSE131" s="77"/>
      <c r="PSF131" s="77"/>
      <c r="PSG131" s="77"/>
      <c r="PSH131" s="77"/>
      <c r="PSI131" s="77"/>
      <c r="PSJ131" s="77"/>
      <c r="PSK131" s="77"/>
      <c r="PSL131" s="77"/>
      <c r="PSM131" s="77"/>
      <c r="PSN131" s="77"/>
      <c r="PSO131" s="77"/>
      <c r="PSP131" s="77"/>
      <c r="PSQ131" s="77"/>
      <c r="PSR131" s="77"/>
      <c r="PSS131" s="77"/>
      <c r="PST131" s="77"/>
      <c r="PSU131" s="77"/>
      <c r="PSV131" s="77"/>
      <c r="PSW131" s="77"/>
      <c r="PSX131" s="77"/>
      <c r="PSY131" s="77"/>
      <c r="PSZ131" s="77"/>
      <c r="PTA131" s="77"/>
      <c r="PTB131" s="77"/>
      <c r="PTC131" s="77"/>
      <c r="PTD131" s="77"/>
      <c r="PTE131" s="77"/>
      <c r="PTF131" s="77"/>
      <c r="PTG131" s="77"/>
      <c r="PTH131" s="77"/>
      <c r="PTI131" s="77"/>
      <c r="PTJ131" s="77"/>
      <c r="PTK131" s="77"/>
      <c r="PTL131" s="77"/>
      <c r="PTM131" s="77"/>
      <c r="PTN131" s="77"/>
      <c r="PTO131" s="77"/>
      <c r="PTP131" s="77"/>
      <c r="PTQ131" s="77"/>
      <c r="PTR131" s="77"/>
      <c r="PTS131" s="77"/>
      <c r="PTT131" s="77"/>
      <c r="PTU131" s="77"/>
      <c r="PTV131" s="77"/>
      <c r="PTW131" s="77"/>
      <c r="PTX131" s="77"/>
      <c r="PTY131" s="77"/>
      <c r="PTZ131" s="77"/>
      <c r="PUA131" s="77"/>
      <c r="PUB131" s="77"/>
      <c r="PUC131" s="77"/>
      <c r="PUD131" s="77"/>
      <c r="PUE131" s="77"/>
      <c r="PUF131" s="77"/>
      <c r="PUG131" s="77"/>
      <c r="PUH131" s="77"/>
      <c r="PUI131" s="77"/>
      <c r="PUJ131" s="77"/>
      <c r="PUK131" s="77"/>
      <c r="PUL131" s="77"/>
      <c r="PUM131" s="77"/>
      <c r="PUN131" s="77"/>
      <c r="PUO131" s="77"/>
      <c r="PUP131" s="77"/>
      <c r="PUQ131" s="77"/>
      <c r="PUR131" s="77"/>
      <c r="PUS131" s="77"/>
      <c r="PUT131" s="77"/>
      <c r="PUU131" s="77"/>
      <c r="PUV131" s="77"/>
      <c r="PUW131" s="77"/>
      <c r="PUX131" s="77"/>
      <c r="PUY131" s="77"/>
      <c r="PUZ131" s="77"/>
      <c r="PVA131" s="77"/>
      <c r="PVB131" s="77"/>
      <c r="PVC131" s="77"/>
      <c r="PVD131" s="77"/>
      <c r="PVE131" s="77"/>
      <c r="PVF131" s="77"/>
      <c r="PVG131" s="77"/>
      <c r="PVH131" s="77"/>
      <c r="PVI131" s="77"/>
      <c r="PVJ131" s="77"/>
      <c r="PVK131" s="77"/>
      <c r="PVL131" s="77"/>
      <c r="PVM131" s="77"/>
      <c r="PVN131" s="77"/>
      <c r="PVO131" s="77"/>
      <c r="PVP131" s="77"/>
      <c r="PVQ131" s="77"/>
      <c r="PVR131" s="77"/>
      <c r="PVS131" s="77"/>
      <c r="PVT131" s="77"/>
      <c r="PVU131" s="77"/>
      <c r="PVV131" s="77"/>
      <c r="PVW131" s="77"/>
      <c r="PVX131" s="77"/>
      <c r="PVY131" s="77"/>
      <c r="PVZ131" s="77"/>
      <c r="PWA131" s="77"/>
      <c r="PWB131" s="77"/>
      <c r="PWC131" s="77"/>
      <c r="PWD131" s="77"/>
      <c r="PWE131" s="77"/>
      <c r="PWF131" s="77"/>
      <c r="PWG131" s="77"/>
      <c r="PWH131" s="77"/>
      <c r="PWI131" s="77"/>
      <c r="PWJ131" s="77"/>
      <c r="PWK131" s="77"/>
      <c r="PWL131" s="77"/>
      <c r="PWM131" s="77"/>
      <c r="PWN131" s="77"/>
      <c r="PWO131" s="77"/>
      <c r="PWP131" s="77"/>
      <c r="PWQ131" s="77"/>
      <c r="PWR131" s="77"/>
      <c r="PWS131" s="77"/>
      <c r="PWT131" s="77"/>
      <c r="PWU131" s="77"/>
      <c r="PWV131" s="77"/>
      <c r="PWW131" s="77"/>
      <c r="PWX131" s="77"/>
      <c r="PWY131" s="77"/>
      <c r="PWZ131" s="77"/>
      <c r="PXA131" s="77"/>
      <c r="PXB131" s="77"/>
      <c r="PXC131" s="77"/>
      <c r="PXD131" s="77"/>
      <c r="PXE131" s="77"/>
      <c r="PXF131" s="77"/>
      <c r="PXG131" s="77"/>
      <c r="PXH131" s="77"/>
      <c r="PXI131" s="77"/>
      <c r="PXJ131" s="77"/>
      <c r="PXK131" s="77"/>
      <c r="PXL131" s="77"/>
      <c r="PXM131" s="77"/>
      <c r="PXN131" s="77"/>
      <c r="PXO131" s="77"/>
      <c r="PXP131" s="77"/>
      <c r="PXQ131" s="77"/>
      <c r="PXR131" s="77"/>
      <c r="PXS131" s="77"/>
      <c r="PXT131" s="77"/>
      <c r="PXU131" s="77"/>
      <c r="PXV131" s="77"/>
      <c r="PXW131" s="77"/>
      <c r="PXX131" s="77"/>
      <c r="PXY131" s="77"/>
      <c r="PXZ131" s="77"/>
      <c r="PYA131" s="77"/>
      <c r="PYB131" s="77"/>
      <c r="PYC131" s="77"/>
      <c r="PYD131" s="77"/>
      <c r="PYE131" s="77"/>
      <c r="PYF131" s="77"/>
      <c r="PYG131" s="77"/>
      <c r="PYH131" s="77"/>
      <c r="PYI131" s="77"/>
      <c r="PYJ131" s="77"/>
      <c r="PYK131" s="77"/>
      <c r="PYL131" s="77"/>
      <c r="PYM131" s="77"/>
      <c r="PYN131" s="77"/>
      <c r="PYO131" s="77"/>
      <c r="PYP131" s="77"/>
      <c r="PYQ131" s="77"/>
      <c r="PYR131" s="77"/>
      <c r="PYS131" s="77"/>
      <c r="PYT131" s="77"/>
      <c r="PYU131" s="77"/>
      <c r="PYV131" s="77"/>
      <c r="PYW131" s="77"/>
      <c r="PYX131" s="77"/>
      <c r="PYY131" s="77"/>
      <c r="PYZ131" s="77"/>
      <c r="PZA131" s="77"/>
      <c r="PZB131" s="77"/>
      <c r="PZC131" s="77"/>
      <c r="PZD131" s="77"/>
      <c r="PZE131" s="77"/>
      <c r="PZF131" s="77"/>
      <c r="PZG131" s="77"/>
      <c r="PZH131" s="77"/>
      <c r="PZI131" s="77"/>
      <c r="PZJ131" s="77"/>
      <c r="PZK131" s="77"/>
      <c r="PZL131" s="77"/>
      <c r="PZM131" s="77"/>
      <c r="PZN131" s="77"/>
      <c r="PZO131" s="77"/>
      <c r="PZP131" s="77"/>
      <c r="PZQ131" s="77"/>
      <c r="PZR131" s="77"/>
      <c r="PZS131" s="77"/>
      <c r="PZT131" s="77"/>
      <c r="PZU131" s="77"/>
      <c r="PZV131" s="77"/>
      <c r="PZW131" s="77"/>
      <c r="PZX131" s="77"/>
      <c r="PZY131" s="77"/>
      <c r="PZZ131" s="77"/>
      <c r="QAA131" s="77"/>
      <c r="QAB131" s="77"/>
      <c r="QAC131" s="77"/>
      <c r="QAD131" s="77"/>
      <c r="QAE131" s="77"/>
      <c r="QAF131" s="77"/>
      <c r="QAG131" s="77"/>
      <c r="QAH131" s="77"/>
      <c r="QAI131" s="77"/>
      <c r="QAJ131" s="77"/>
      <c r="QAK131" s="77"/>
      <c r="QAL131" s="77"/>
      <c r="QAM131" s="77"/>
      <c r="QAN131" s="77"/>
      <c r="QAO131" s="77"/>
      <c r="QAP131" s="77"/>
      <c r="QAQ131" s="77"/>
      <c r="QAR131" s="77"/>
      <c r="QAS131" s="77"/>
      <c r="QAT131" s="77"/>
      <c r="QAU131" s="77"/>
      <c r="QAV131" s="77"/>
      <c r="QAW131" s="77"/>
      <c r="QAX131" s="77"/>
      <c r="QAY131" s="77"/>
      <c r="QAZ131" s="77"/>
      <c r="QBA131" s="77"/>
      <c r="QBB131" s="77"/>
      <c r="QBC131" s="77"/>
      <c r="QBD131" s="77"/>
      <c r="QBE131" s="77"/>
      <c r="QBF131" s="77"/>
      <c r="QBG131" s="77"/>
      <c r="QBH131" s="77"/>
      <c r="QBI131" s="77"/>
      <c r="QBJ131" s="77"/>
      <c r="QBK131" s="77"/>
      <c r="QBL131" s="77"/>
      <c r="QBM131" s="77"/>
      <c r="QBN131" s="77"/>
      <c r="QBO131" s="77"/>
      <c r="QBP131" s="77"/>
      <c r="QBQ131" s="77"/>
      <c r="QBR131" s="77"/>
      <c r="QBS131" s="77"/>
      <c r="QBT131" s="77"/>
      <c r="QBU131" s="77"/>
      <c r="QBV131" s="77"/>
      <c r="QBW131" s="77"/>
      <c r="QBX131" s="77"/>
      <c r="QBY131" s="77"/>
      <c r="QBZ131" s="77"/>
      <c r="QCA131" s="77"/>
      <c r="QCB131" s="77"/>
      <c r="QCC131" s="77"/>
      <c r="QCD131" s="77"/>
      <c r="QCE131" s="77"/>
      <c r="QCF131" s="77"/>
      <c r="QCG131" s="77"/>
      <c r="QCH131" s="77"/>
      <c r="QCI131" s="77"/>
      <c r="QCJ131" s="77"/>
      <c r="QCK131" s="77"/>
      <c r="QCL131" s="77"/>
      <c r="QCM131" s="77"/>
      <c r="QCN131" s="77"/>
      <c r="QCO131" s="77"/>
      <c r="QCP131" s="77"/>
      <c r="QCQ131" s="77"/>
      <c r="QCR131" s="77"/>
      <c r="QCS131" s="77"/>
      <c r="QCT131" s="77"/>
      <c r="QCU131" s="77"/>
      <c r="QCV131" s="77"/>
      <c r="QCW131" s="77"/>
      <c r="QCX131" s="77"/>
      <c r="QCY131" s="77"/>
      <c r="QCZ131" s="77"/>
      <c r="QDA131" s="77"/>
      <c r="QDB131" s="77"/>
      <c r="QDC131" s="77"/>
      <c r="QDD131" s="77"/>
      <c r="QDE131" s="77"/>
      <c r="QDF131" s="77"/>
      <c r="QDG131" s="77"/>
      <c r="QDH131" s="77"/>
      <c r="QDI131" s="77"/>
      <c r="QDJ131" s="77"/>
      <c r="QDK131" s="77"/>
      <c r="QDL131" s="77"/>
      <c r="QDM131" s="77"/>
      <c r="QDN131" s="77"/>
      <c r="QDO131" s="77"/>
      <c r="QDP131" s="77"/>
      <c r="QDQ131" s="77"/>
      <c r="QDR131" s="77"/>
      <c r="QDS131" s="77"/>
      <c r="QDT131" s="77"/>
      <c r="QDU131" s="77"/>
      <c r="QDV131" s="77"/>
      <c r="QDW131" s="77"/>
      <c r="QDX131" s="77"/>
      <c r="QDY131" s="77"/>
      <c r="QDZ131" s="77"/>
      <c r="QEA131" s="77"/>
      <c r="QEB131" s="77"/>
      <c r="QEC131" s="77"/>
      <c r="QED131" s="77"/>
      <c r="QEE131" s="77"/>
      <c r="QEF131" s="77"/>
      <c r="QEG131" s="77"/>
      <c r="QEH131" s="77"/>
      <c r="QEI131" s="77"/>
      <c r="QEJ131" s="77"/>
      <c r="QEK131" s="77"/>
      <c r="QEL131" s="77"/>
      <c r="QEM131" s="77"/>
      <c r="QEN131" s="77"/>
      <c r="QEO131" s="77"/>
      <c r="QEP131" s="77"/>
      <c r="QEQ131" s="77"/>
      <c r="QER131" s="77"/>
      <c r="QES131" s="77"/>
      <c r="QET131" s="77"/>
      <c r="QEU131" s="77"/>
      <c r="QEV131" s="77"/>
      <c r="QEW131" s="77"/>
      <c r="QEX131" s="77"/>
      <c r="QEY131" s="77"/>
      <c r="QEZ131" s="77"/>
      <c r="QFA131" s="77"/>
      <c r="QFB131" s="77"/>
      <c r="QFC131" s="77"/>
      <c r="QFD131" s="77"/>
      <c r="QFE131" s="77"/>
      <c r="QFF131" s="77"/>
      <c r="QFG131" s="77"/>
      <c r="QFH131" s="77"/>
      <c r="QFI131" s="77"/>
      <c r="QFJ131" s="77"/>
      <c r="QFK131" s="77"/>
      <c r="QFL131" s="77"/>
      <c r="QFM131" s="77"/>
      <c r="QFN131" s="77"/>
      <c r="QFO131" s="77"/>
      <c r="QFP131" s="77"/>
      <c r="QFQ131" s="77"/>
      <c r="QFR131" s="77"/>
      <c r="QFS131" s="77"/>
      <c r="QFT131" s="77"/>
      <c r="QFU131" s="77"/>
      <c r="QFV131" s="77"/>
      <c r="QFW131" s="77"/>
      <c r="QFX131" s="77"/>
      <c r="QFY131" s="77"/>
      <c r="QFZ131" s="77"/>
      <c r="QGA131" s="77"/>
      <c r="QGB131" s="77"/>
      <c r="QGC131" s="77"/>
      <c r="QGD131" s="77"/>
      <c r="QGE131" s="77"/>
      <c r="QGF131" s="77"/>
      <c r="QGG131" s="77"/>
      <c r="QGH131" s="77"/>
      <c r="QGI131" s="77"/>
      <c r="QGJ131" s="77"/>
      <c r="QGK131" s="77"/>
      <c r="QGL131" s="77"/>
      <c r="QGM131" s="77"/>
      <c r="QGN131" s="77"/>
      <c r="QGO131" s="77"/>
      <c r="QGP131" s="77"/>
      <c r="QGQ131" s="77"/>
      <c r="QGR131" s="77"/>
      <c r="QGS131" s="77"/>
      <c r="QGT131" s="77"/>
      <c r="QGU131" s="77"/>
      <c r="QGV131" s="77"/>
      <c r="QGW131" s="77"/>
      <c r="QGX131" s="77"/>
      <c r="QGY131" s="77"/>
      <c r="QGZ131" s="77"/>
      <c r="QHA131" s="77"/>
      <c r="QHB131" s="77"/>
      <c r="QHC131" s="77"/>
      <c r="QHD131" s="77"/>
      <c r="QHE131" s="77"/>
      <c r="QHF131" s="77"/>
      <c r="QHG131" s="77"/>
      <c r="QHH131" s="77"/>
      <c r="QHI131" s="77"/>
      <c r="QHJ131" s="77"/>
      <c r="QHK131" s="77"/>
      <c r="QHL131" s="77"/>
      <c r="QHM131" s="77"/>
      <c r="QHN131" s="77"/>
      <c r="QHO131" s="77"/>
      <c r="QHP131" s="77"/>
      <c r="QHQ131" s="77"/>
      <c r="QHR131" s="77"/>
      <c r="QHS131" s="77"/>
      <c r="QHT131" s="77"/>
      <c r="QHU131" s="77"/>
      <c r="QHV131" s="77"/>
      <c r="QHW131" s="77"/>
      <c r="QHX131" s="77"/>
      <c r="QHY131" s="77"/>
      <c r="QHZ131" s="77"/>
      <c r="QIA131" s="77"/>
      <c r="QIB131" s="77"/>
      <c r="QIC131" s="77"/>
      <c r="QID131" s="77"/>
      <c r="QIE131" s="77"/>
      <c r="QIF131" s="77"/>
      <c r="QIG131" s="77"/>
      <c r="QIH131" s="77"/>
      <c r="QII131" s="77"/>
      <c r="QIJ131" s="77"/>
      <c r="QIK131" s="77"/>
      <c r="QIL131" s="77"/>
      <c r="QIM131" s="77"/>
      <c r="QIN131" s="77"/>
      <c r="QIO131" s="77"/>
      <c r="QIP131" s="77"/>
      <c r="QIQ131" s="77"/>
      <c r="QIR131" s="77"/>
      <c r="QIS131" s="77"/>
      <c r="QIT131" s="77"/>
      <c r="QIU131" s="77"/>
      <c r="QIV131" s="77"/>
      <c r="QIW131" s="77"/>
      <c r="QIX131" s="77"/>
      <c r="QIY131" s="77"/>
      <c r="QIZ131" s="77"/>
      <c r="QJA131" s="77"/>
      <c r="QJB131" s="77"/>
      <c r="QJC131" s="77"/>
      <c r="QJD131" s="77"/>
      <c r="QJE131" s="77"/>
      <c r="QJF131" s="77"/>
      <c r="QJG131" s="77"/>
      <c r="QJH131" s="77"/>
      <c r="QJI131" s="77"/>
      <c r="QJJ131" s="77"/>
      <c r="QJK131" s="77"/>
      <c r="QJL131" s="77"/>
      <c r="QJM131" s="77"/>
      <c r="QJN131" s="77"/>
      <c r="QJO131" s="77"/>
      <c r="QJP131" s="77"/>
      <c r="QJQ131" s="77"/>
      <c r="QJR131" s="77"/>
      <c r="QJS131" s="77"/>
      <c r="QJT131" s="77"/>
      <c r="QJU131" s="77"/>
      <c r="QJV131" s="77"/>
      <c r="QJW131" s="77"/>
      <c r="QJX131" s="77"/>
      <c r="QJY131" s="77"/>
      <c r="QJZ131" s="77"/>
      <c r="QKA131" s="77"/>
      <c r="QKB131" s="77"/>
      <c r="QKC131" s="77"/>
      <c r="QKD131" s="77"/>
      <c r="QKE131" s="77"/>
      <c r="QKF131" s="77"/>
      <c r="QKG131" s="77"/>
      <c r="QKH131" s="77"/>
      <c r="QKI131" s="77"/>
      <c r="QKJ131" s="77"/>
      <c r="QKK131" s="77"/>
      <c r="QKL131" s="77"/>
      <c r="QKM131" s="77"/>
      <c r="QKN131" s="77"/>
      <c r="QKO131" s="77"/>
      <c r="QKP131" s="77"/>
      <c r="QKQ131" s="77"/>
      <c r="QKR131" s="77"/>
      <c r="QKS131" s="77"/>
      <c r="QKT131" s="77"/>
      <c r="QKU131" s="77"/>
      <c r="QKV131" s="77"/>
      <c r="QKW131" s="77"/>
      <c r="QKX131" s="77"/>
      <c r="QKY131" s="77"/>
      <c r="QKZ131" s="77"/>
      <c r="QLA131" s="77"/>
      <c r="QLB131" s="77"/>
      <c r="QLC131" s="77"/>
      <c r="QLD131" s="77"/>
      <c r="QLE131" s="77"/>
      <c r="QLF131" s="77"/>
      <c r="QLG131" s="77"/>
      <c r="QLH131" s="77"/>
      <c r="QLI131" s="77"/>
      <c r="QLJ131" s="77"/>
      <c r="QLK131" s="77"/>
      <c r="QLL131" s="77"/>
      <c r="QLM131" s="77"/>
      <c r="QLN131" s="77"/>
      <c r="QLO131" s="77"/>
      <c r="QLP131" s="77"/>
      <c r="QLQ131" s="77"/>
      <c r="QLR131" s="77"/>
      <c r="QLS131" s="77"/>
      <c r="QLT131" s="77"/>
      <c r="QLU131" s="77"/>
      <c r="QLV131" s="77"/>
      <c r="QLW131" s="77"/>
      <c r="QLX131" s="77"/>
      <c r="QLY131" s="77"/>
      <c r="QLZ131" s="77"/>
      <c r="QMA131" s="77"/>
      <c r="QMB131" s="77"/>
      <c r="QMC131" s="77"/>
      <c r="QMD131" s="77"/>
      <c r="QME131" s="77"/>
      <c r="QMF131" s="77"/>
      <c r="QMG131" s="77"/>
      <c r="QMH131" s="77"/>
      <c r="QMI131" s="77"/>
      <c r="QMJ131" s="77"/>
      <c r="QMK131" s="77"/>
      <c r="QML131" s="77"/>
      <c r="QMM131" s="77"/>
      <c r="QMN131" s="77"/>
      <c r="QMO131" s="77"/>
      <c r="QMP131" s="77"/>
      <c r="QMQ131" s="77"/>
      <c r="QMR131" s="77"/>
      <c r="QMS131" s="77"/>
      <c r="QMT131" s="77"/>
      <c r="QMU131" s="77"/>
      <c r="QMV131" s="77"/>
      <c r="QMW131" s="77"/>
      <c r="QMX131" s="77"/>
      <c r="QMY131" s="77"/>
      <c r="QMZ131" s="77"/>
      <c r="QNA131" s="77"/>
      <c r="QNB131" s="77"/>
      <c r="QNC131" s="77"/>
      <c r="QND131" s="77"/>
      <c r="QNE131" s="77"/>
      <c r="QNF131" s="77"/>
      <c r="QNG131" s="77"/>
      <c r="QNH131" s="77"/>
      <c r="QNI131" s="77"/>
      <c r="QNJ131" s="77"/>
      <c r="QNK131" s="77"/>
      <c r="QNL131" s="77"/>
      <c r="QNM131" s="77"/>
      <c r="QNN131" s="77"/>
      <c r="QNO131" s="77"/>
      <c r="QNP131" s="77"/>
      <c r="QNQ131" s="77"/>
      <c r="QNR131" s="77"/>
      <c r="QNS131" s="77"/>
      <c r="QNT131" s="77"/>
      <c r="QNU131" s="77"/>
      <c r="QNV131" s="77"/>
      <c r="QNW131" s="77"/>
      <c r="QNX131" s="77"/>
      <c r="QNY131" s="77"/>
      <c r="QNZ131" s="77"/>
      <c r="QOA131" s="77"/>
      <c r="QOB131" s="77"/>
      <c r="QOC131" s="77"/>
      <c r="QOD131" s="77"/>
      <c r="QOE131" s="77"/>
      <c r="QOF131" s="77"/>
      <c r="QOG131" s="77"/>
      <c r="QOH131" s="77"/>
      <c r="QOI131" s="77"/>
      <c r="QOJ131" s="77"/>
      <c r="QOK131" s="77"/>
      <c r="QOL131" s="77"/>
      <c r="QOM131" s="77"/>
      <c r="QON131" s="77"/>
      <c r="QOO131" s="77"/>
      <c r="QOP131" s="77"/>
      <c r="QOQ131" s="77"/>
      <c r="QOR131" s="77"/>
      <c r="QOS131" s="77"/>
      <c r="QOT131" s="77"/>
      <c r="QOU131" s="77"/>
      <c r="QOV131" s="77"/>
      <c r="QOW131" s="77"/>
      <c r="QOX131" s="77"/>
      <c r="QOY131" s="77"/>
      <c r="QOZ131" s="77"/>
      <c r="QPA131" s="77"/>
      <c r="QPB131" s="77"/>
      <c r="QPC131" s="77"/>
      <c r="QPD131" s="77"/>
      <c r="QPE131" s="77"/>
      <c r="QPF131" s="77"/>
      <c r="QPG131" s="77"/>
      <c r="QPH131" s="77"/>
      <c r="QPI131" s="77"/>
      <c r="QPJ131" s="77"/>
      <c r="QPK131" s="77"/>
      <c r="QPL131" s="77"/>
      <c r="QPM131" s="77"/>
      <c r="QPN131" s="77"/>
      <c r="QPO131" s="77"/>
      <c r="QPP131" s="77"/>
      <c r="QPQ131" s="77"/>
      <c r="QPR131" s="77"/>
      <c r="QPS131" s="77"/>
      <c r="QPT131" s="77"/>
      <c r="QPU131" s="77"/>
      <c r="QPV131" s="77"/>
      <c r="QPW131" s="77"/>
      <c r="QPX131" s="77"/>
      <c r="QPY131" s="77"/>
      <c r="QPZ131" s="77"/>
      <c r="QQA131" s="77"/>
      <c r="QQB131" s="77"/>
      <c r="QQC131" s="77"/>
      <c r="QQD131" s="77"/>
      <c r="QQE131" s="77"/>
      <c r="QQF131" s="77"/>
      <c r="QQG131" s="77"/>
      <c r="QQH131" s="77"/>
      <c r="QQI131" s="77"/>
      <c r="QQJ131" s="77"/>
      <c r="QQK131" s="77"/>
      <c r="QQL131" s="77"/>
      <c r="QQM131" s="77"/>
      <c r="QQN131" s="77"/>
      <c r="QQO131" s="77"/>
      <c r="QQP131" s="77"/>
      <c r="QQQ131" s="77"/>
      <c r="QQR131" s="77"/>
      <c r="QQS131" s="77"/>
      <c r="QQT131" s="77"/>
      <c r="QQU131" s="77"/>
      <c r="QQV131" s="77"/>
      <c r="QQW131" s="77"/>
      <c r="QQX131" s="77"/>
      <c r="QQY131" s="77"/>
      <c r="QQZ131" s="77"/>
      <c r="QRA131" s="77"/>
      <c r="QRB131" s="77"/>
      <c r="QRC131" s="77"/>
      <c r="QRD131" s="77"/>
      <c r="QRE131" s="77"/>
      <c r="QRF131" s="77"/>
      <c r="QRG131" s="77"/>
      <c r="QRH131" s="77"/>
      <c r="QRI131" s="77"/>
      <c r="QRJ131" s="77"/>
      <c r="QRK131" s="77"/>
      <c r="QRL131" s="77"/>
      <c r="QRM131" s="77"/>
      <c r="QRN131" s="77"/>
      <c r="QRO131" s="77"/>
      <c r="QRP131" s="77"/>
      <c r="QRQ131" s="77"/>
      <c r="QRR131" s="77"/>
      <c r="QRS131" s="77"/>
      <c r="QRT131" s="77"/>
      <c r="QRU131" s="77"/>
      <c r="QRV131" s="77"/>
      <c r="QRW131" s="77"/>
      <c r="QRX131" s="77"/>
      <c r="QRY131" s="77"/>
      <c r="QRZ131" s="77"/>
      <c r="QSA131" s="77"/>
      <c r="QSB131" s="77"/>
      <c r="QSC131" s="77"/>
      <c r="QSD131" s="77"/>
      <c r="QSE131" s="77"/>
      <c r="QSF131" s="77"/>
      <c r="QSG131" s="77"/>
      <c r="QSH131" s="77"/>
      <c r="QSI131" s="77"/>
      <c r="QSJ131" s="77"/>
      <c r="QSK131" s="77"/>
      <c r="QSL131" s="77"/>
      <c r="QSM131" s="77"/>
      <c r="QSN131" s="77"/>
      <c r="QSO131" s="77"/>
      <c r="QSP131" s="77"/>
      <c r="QSQ131" s="77"/>
      <c r="QSR131" s="77"/>
      <c r="QSS131" s="77"/>
      <c r="QST131" s="77"/>
      <c r="QSU131" s="77"/>
      <c r="QSV131" s="77"/>
      <c r="QSW131" s="77"/>
      <c r="QSX131" s="77"/>
      <c r="QSY131" s="77"/>
      <c r="QSZ131" s="77"/>
      <c r="QTA131" s="77"/>
      <c r="QTB131" s="77"/>
      <c r="QTC131" s="77"/>
      <c r="QTD131" s="77"/>
      <c r="QTE131" s="77"/>
      <c r="QTF131" s="77"/>
      <c r="QTG131" s="77"/>
      <c r="QTH131" s="77"/>
      <c r="QTI131" s="77"/>
      <c r="QTJ131" s="77"/>
      <c r="QTK131" s="77"/>
      <c r="QTL131" s="77"/>
      <c r="QTM131" s="77"/>
      <c r="QTN131" s="77"/>
      <c r="QTO131" s="77"/>
      <c r="QTP131" s="77"/>
      <c r="QTQ131" s="77"/>
      <c r="QTR131" s="77"/>
      <c r="QTS131" s="77"/>
      <c r="QTT131" s="77"/>
      <c r="QTU131" s="77"/>
      <c r="QTV131" s="77"/>
      <c r="QTW131" s="77"/>
      <c r="QTX131" s="77"/>
      <c r="QTY131" s="77"/>
      <c r="QTZ131" s="77"/>
      <c r="QUA131" s="77"/>
      <c r="QUB131" s="77"/>
      <c r="QUC131" s="77"/>
      <c r="QUD131" s="77"/>
      <c r="QUE131" s="77"/>
      <c r="QUF131" s="77"/>
      <c r="QUG131" s="77"/>
      <c r="QUH131" s="77"/>
      <c r="QUI131" s="77"/>
      <c r="QUJ131" s="77"/>
      <c r="QUK131" s="77"/>
      <c r="QUL131" s="77"/>
      <c r="QUM131" s="77"/>
      <c r="QUN131" s="77"/>
      <c r="QUO131" s="77"/>
      <c r="QUP131" s="77"/>
      <c r="QUQ131" s="77"/>
      <c r="QUR131" s="77"/>
      <c r="QUS131" s="77"/>
      <c r="QUT131" s="77"/>
      <c r="QUU131" s="77"/>
      <c r="QUV131" s="77"/>
      <c r="QUW131" s="77"/>
      <c r="QUX131" s="77"/>
      <c r="QUY131" s="77"/>
      <c r="QUZ131" s="77"/>
      <c r="QVA131" s="77"/>
      <c r="QVB131" s="77"/>
      <c r="QVC131" s="77"/>
      <c r="QVD131" s="77"/>
      <c r="QVE131" s="77"/>
      <c r="QVF131" s="77"/>
      <c r="QVG131" s="77"/>
      <c r="QVH131" s="77"/>
      <c r="QVI131" s="77"/>
      <c r="QVJ131" s="77"/>
      <c r="QVK131" s="77"/>
      <c r="QVL131" s="77"/>
      <c r="QVM131" s="77"/>
      <c r="QVN131" s="77"/>
      <c r="QVO131" s="77"/>
      <c r="QVP131" s="77"/>
      <c r="QVQ131" s="77"/>
      <c r="QVR131" s="77"/>
      <c r="QVS131" s="77"/>
      <c r="QVT131" s="77"/>
      <c r="QVU131" s="77"/>
      <c r="QVV131" s="77"/>
      <c r="QVW131" s="77"/>
      <c r="QVX131" s="77"/>
      <c r="QVY131" s="77"/>
      <c r="QVZ131" s="77"/>
      <c r="QWA131" s="77"/>
      <c r="QWB131" s="77"/>
      <c r="QWC131" s="77"/>
      <c r="QWD131" s="77"/>
      <c r="QWE131" s="77"/>
      <c r="QWF131" s="77"/>
      <c r="QWG131" s="77"/>
      <c r="QWH131" s="77"/>
      <c r="QWI131" s="77"/>
      <c r="QWJ131" s="77"/>
      <c r="QWK131" s="77"/>
      <c r="QWL131" s="77"/>
      <c r="QWM131" s="77"/>
      <c r="QWN131" s="77"/>
      <c r="QWO131" s="77"/>
      <c r="QWP131" s="77"/>
      <c r="QWQ131" s="77"/>
      <c r="QWR131" s="77"/>
      <c r="QWS131" s="77"/>
      <c r="QWT131" s="77"/>
      <c r="QWU131" s="77"/>
      <c r="QWV131" s="77"/>
      <c r="QWW131" s="77"/>
      <c r="QWX131" s="77"/>
      <c r="QWY131" s="77"/>
      <c r="QWZ131" s="77"/>
      <c r="QXA131" s="77"/>
      <c r="QXB131" s="77"/>
      <c r="QXC131" s="77"/>
      <c r="QXD131" s="77"/>
      <c r="QXE131" s="77"/>
      <c r="QXF131" s="77"/>
      <c r="QXG131" s="77"/>
      <c r="QXH131" s="77"/>
      <c r="QXI131" s="77"/>
      <c r="QXJ131" s="77"/>
      <c r="QXK131" s="77"/>
      <c r="QXL131" s="77"/>
      <c r="QXM131" s="77"/>
      <c r="QXN131" s="77"/>
      <c r="QXO131" s="77"/>
      <c r="QXP131" s="77"/>
      <c r="QXQ131" s="77"/>
      <c r="QXR131" s="77"/>
      <c r="QXS131" s="77"/>
      <c r="QXT131" s="77"/>
      <c r="QXU131" s="77"/>
      <c r="QXV131" s="77"/>
      <c r="QXW131" s="77"/>
      <c r="QXX131" s="77"/>
      <c r="QXY131" s="77"/>
      <c r="QXZ131" s="77"/>
      <c r="QYA131" s="77"/>
      <c r="QYB131" s="77"/>
      <c r="QYC131" s="77"/>
      <c r="QYD131" s="77"/>
      <c r="QYE131" s="77"/>
      <c r="QYF131" s="77"/>
      <c r="QYG131" s="77"/>
      <c r="QYH131" s="77"/>
      <c r="QYI131" s="77"/>
      <c r="QYJ131" s="77"/>
      <c r="QYK131" s="77"/>
      <c r="QYL131" s="77"/>
      <c r="QYM131" s="77"/>
      <c r="QYN131" s="77"/>
      <c r="QYO131" s="77"/>
      <c r="QYP131" s="77"/>
      <c r="QYQ131" s="77"/>
      <c r="QYR131" s="77"/>
      <c r="QYS131" s="77"/>
      <c r="QYT131" s="77"/>
      <c r="QYU131" s="77"/>
      <c r="QYV131" s="77"/>
      <c r="QYW131" s="77"/>
      <c r="QYX131" s="77"/>
      <c r="QYY131" s="77"/>
      <c r="QYZ131" s="77"/>
      <c r="QZA131" s="77"/>
      <c r="QZB131" s="77"/>
      <c r="QZC131" s="77"/>
      <c r="QZD131" s="77"/>
      <c r="QZE131" s="77"/>
      <c r="QZF131" s="77"/>
      <c r="QZG131" s="77"/>
      <c r="QZH131" s="77"/>
      <c r="QZI131" s="77"/>
      <c r="QZJ131" s="77"/>
      <c r="QZK131" s="77"/>
      <c r="QZL131" s="77"/>
      <c r="QZM131" s="77"/>
      <c r="QZN131" s="77"/>
      <c r="QZO131" s="77"/>
      <c r="QZP131" s="77"/>
      <c r="QZQ131" s="77"/>
      <c r="QZR131" s="77"/>
      <c r="QZS131" s="77"/>
      <c r="QZT131" s="77"/>
      <c r="QZU131" s="77"/>
      <c r="QZV131" s="77"/>
      <c r="QZW131" s="77"/>
      <c r="QZX131" s="77"/>
      <c r="QZY131" s="77"/>
      <c r="QZZ131" s="77"/>
      <c r="RAA131" s="77"/>
      <c r="RAB131" s="77"/>
      <c r="RAC131" s="77"/>
      <c r="RAD131" s="77"/>
      <c r="RAE131" s="77"/>
      <c r="RAF131" s="77"/>
      <c r="RAG131" s="77"/>
      <c r="RAH131" s="77"/>
      <c r="RAI131" s="77"/>
      <c r="RAJ131" s="77"/>
      <c r="RAK131" s="77"/>
      <c r="RAL131" s="77"/>
      <c r="RAM131" s="77"/>
      <c r="RAN131" s="77"/>
      <c r="RAO131" s="77"/>
      <c r="RAP131" s="77"/>
      <c r="RAQ131" s="77"/>
      <c r="RAR131" s="77"/>
      <c r="RAS131" s="77"/>
      <c r="RAT131" s="77"/>
      <c r="RAU131" s="77"/>
      <c r="RAV131" s="77"/>
      <c r="RAW131" s="77"/>
      <c r="RAX131" s="77"/>
      <c r="RAY131" s="77"/>
      <c r="RAZ131" s="77"/>
      <c r="RBA131" s="77"/>
      <c r="RBB131" s="77"/>
      <c r="RBC131" s="77"/>
      <c r="RBD131" s="77"/>
      <c r="RBE131" s="77"/>
      <c r="RBF131" s="77"/>
      <c r="RBG131" s="77"/>
      <c r="RBH131" s="77"/>
      <c r="RBI131" s="77"/>
      <c r="RBJ131" s="77"/>
      <c r="RBK131" s="77"/>
      <c r="RBL131" s="77"/>
      <c r="RBM131" s="77"/>
      <c r="RBN131" s="77"/>
      <c r="RBO131" s="77"/>
      <c r="RBP131" s="77"/>
      <c r="RBQ131" s="77"/>
      <c r="RBR131" s="77"/>
      <c r="RBS131" s="77"/>
      <c r="RBT131" s="77"/>
      <c r="RBU131" s="77"/>
      <c r="RBV131" s="77"/>
      <c r="RBW131" s="77"/>
      <c r="RBX131" s="77"/>
      <c r="RBY131" s="77"/>
      <c r="RBZ131" s="77"/>
      <c r="RCA131" s="77"/>
      <c r="RCB131" s="77"/>
      <c r="RCC131" s="77"/>
      <c r="RCD131" s="77"/>
      <c r="RCE131" s="77"/>
      <c r="RCF131" s="77"/>
      <c r="RCG131" s="77"/>
      <c r="RCH131" s="77"/>
      <c r="RCI131" s="77"/>
      <c r="RCJ131" s="77"/>
      <c r="RCK131" s="77"/>
      <c r="RCL131" s="77"/>
      <c r="RCM131" s="77"/>
      <c r="RCN131" s="77"/>
      <c r="RCO131" s="77"/>
      <c r="RCP131" s="77"/>
      <c r="RCQ131" s="77"/>
      <c r="RCR131" s="77"/>
      <c r="RCS131" s="77"/>
      <c r="RCT131" s="77"/>
      <c r="RCU131" s="77"/>
      <c r="RCV131" s="77"/>
      <c r="RCW131" s="77"/>
      <c r="RCX131" s="77"/>
      <c r="RCY131" s="77"/>
      <c r="RCZ131" s="77"/>
      <c r="RDA131" s="77"/>
      <c r="RDB131" s="77"/>
      <c r="RDC131" s="77"/>
      <c r="RDD131" s="77"/>
      <c r="RDE131" s="77"/>
      <c r="RDF131" s="77"/>
      <c r="RDG131" s="77"/>
      <c r="RDH131" s="77"/>
      <c r="RDI131" s="77"/>
      <c r="RDJ131" s="77"/>
      <c r="RDK131" s="77"/>
      <c r="RDL131" s="77"/>
      <c r="RDM131" s="77"/>
      <c r="RDN131" s="77"/>
      <c r="RDO131" s="77"/>
      <c r="RDP131" s="77"/>
      <c r="RDQ131" s="77"/>
      <c r="RDR131" s="77"/>
      <c r="RDS131" s="77"/>
      <c r="RDT131" s="77"/>
      <c r="RDU131" s="77"/>
      <c r="RDV131" s="77"/>
      <c r="RDW131" s="77"/>
      <c r="RDX131" s="77"/>
      <c r="RDY131" s="77"/>
      <c r="RDZ131" s="77"/>
      <c r="REA131" s="77"/>
      <c r="REB131" s="77"/>
      <c r="REC131" s="77"/>
      <c r="RED131" s="77"/>
      <c r="REE131" s="77"/>
      <c r="REF131" s="77"/>
      <c r="REG131" s="77"/>
      <c r="REH131" s="77"/>
      <c r="REI131" s="77"/>
      <c r="REJ131" s="77"/>
      <c r="REK131" s="77"/>
      <c r="REL131" s="77"/>
      <c r="REM131" s="77"/>
      <c r="REN131" s="77"/>
      <c r="REO131" s="77"/>
      <c r="REP131" s="77"/>
      <c r="REQ131" s="77"/>
      <c r="RER131" s="77"/>
      <c r="RES131" s="77"/>
      <c r="RET131" s="77"/>
      <c r="REU131" s="77"/>
      <c r="REV131" s="77"/>
      <c r="REW131" s="77"/>
      <c r="REX131" s="77"/>
      <c r="REY131" s="77"/>
      <c r="REZ131" s="77"/>
      <c r="RFA131" s="77"/>
      <c r="RFB131" s="77"/>
      <c r="RFC131" s="77"/>
      <c r="RFD131" s="77"/>
      <c r="RFE131" s="77"/>
      <c r="RFF131" s="77"/>
      <c r="RFG131" s="77"/>
      <c r="RFH131" s="77"/>
      <c r="RFI131" s="77"/>
      <c r="RFJ131" s="77"/>
      <c r="RFK131" s="77"/>
      <c r="RFL131" s="77"/>
      <c r="RFM131" s="77"/>
      <c r="RFN131" s="77"/>
      <c r="RFO131" s="77"/>
      <c r="RFP131" s="77"/>
      <c r="RFQ131" s="77"/>
      <c r="RFR131" s="77"/>
      <c r="RFS131" s="77"/>
      <c r="RFT131" s="77"/>
      <c r="RFU131" s="77"/>
      <c r="RFV131" s="77"/>
      <c r="RFW131" s="77"/>
      <c r="RFX131" s="77"/>
      <c r="RFY131" s="77"/>
      <c r="RFZ131" s="77"/>
      <c r="RGA131" s="77"/>
      <c r="RGB131" s="77"/>
      <c r="RGC131" s="77"/>
      <c r="RGD131" s="77"/>
      <c r="RGE131" s="77"/>
      <c r="RGF131" s="77"/>
      <c r="RGG131" s="77"/>
      <c r="RGH131" s="77"/>
      <c r="RGI131" s="77"/>
      <c r="RGJ131" s="77"/>
      <c r="RGK131" s="77"/>
      <c r="RGL131" s="77"/>
      <c r="RGM131" s="77"/>
      <c r="RGN131" s="77"/>
      <c r="RGO131" s="77"/>
      <c r="RGP131" s="77"/>
      <c r="RGQ131" s="77"/>
      <c r="RGR131" s="77"/>
      <c r="RGS131" s="77"/>
      <c r="RGT131" s="77"/>
      <c r="RGU131" s="77"/>
      <c r="RGV131" s="77"/>
      <c r="RGW131" s="77"/>
      <c r="RGX131" s="77"/>
      <c r="RGY131" s="77"/>
      <c r="RGZ131" s="77"/>
      <c r="RHA131" s="77"/>
      <c r="RHB131" s="77"/>
      <c r="RHC131" s="77"/>
      <c r="RHD131" s="77"/>
      <c r="RHE131" s="77"/>
      <c r="RHF131" s="77"/>
      <c r="RHG131" s="77"/>
      <c r="RHH131" s="77"/>
      <c r="RHI131" s="77"/>
      <c r="RHJ131" s="77"/>
      <c r="RHK131" s="77"/>
      <c r="RHL131" s="77"/>
      <c r="RHM131" s="77"/>
      <c r="RHN131" s="77"/>
      <c r="RHO131" s="77"/>
      <c r="RHP131" s="77"/>
      <c r="RHQ131" s="77"/>
      <c r="RHR131" s="77"/>
      <c r="RHS131" s="77"/>
      <c r="RHT131" s="77"/>
      <c r="RHU131" s="77"/>
      <c r="RHV131" s="77"/>
      <c r="RHW131" s="77"/>
      <c r="RHX131" s="77"/>
      <c r="RHY131" s="77"/>
      <c r="RHZ131" s="77"/>
      <c r="RIA131" s="77"/>
      <c r="RIB131" s="77"/>
      <c r="RIC131" s="77"/>
      <c r="RID131" s="77"/>
      <c r="RIE131" s="77"/>
      <c r="RIF131" s="77"/>
      <c r="RIG131" s="77"/>
      <c r="RIH131" s="77"/>
      <c r="RII131" s="77"/>
      <c r="RIJ131" s="77"/>
      <c r="RIK131" s="77"/>
      <c r="RIL131" s="77"/>
      <c r="RIM131" s="77"/>
      <c r="RIN131" s="77"/>
      <c r="RIO131" s="77"/>
      <c r="RIP131" s="77"/>
      <c r="RIQ131" s="77"/>
      <c r="RIR131" s="77"/>
      <c r="RIS131" s="77"/>
      <c r="RIT131" s="77"/>
      <c r="RIU131" s="77"/>
      <c r="RIV131" s="77"/>
      <c r="RIW131" s="77"/>
      <c r="RIX131" s="77"/>
      <c r="RIY131" s="77"/>
      <c r="RIZ131" s="77"/>
      <c r="RJA131" s="77"/>
      <c r="RJB131" s="77"/>
      <c r="RJC131" s="77"/>
      <c r="RJD131" s="77"/>
      <c r="RJE131" s="77"/>
      <c r="RJF131" s="77"/>
      <c r="RJG131" s="77"/>
      <c r="RJH131" s="77"/>
      <c r="RJI131" s="77"/>
      <c r="RJJ131" s="77"/>
      <c r="RJK131" s="77"/>
      <c r="RJL131" s="77"/>
      <c r="RJM131" s="77"/>
      <c r="RJN131" s="77"/>
      <c r="RJO131" s="77"/>
      <c r="RJP131" s="77"/>
      <c r="RJQ131" s="77"/>
      <c r="RJR131" s="77"/>
      <c r="RJS131" s="77"/>
      <c r="RJT131" s="77"/>
      <c r="RJU131" s="77"/>
      <c r="RJV131" s="77"/>
      <c r="RJW131" s="77"/>
      <c r="RJX131" s="77"/>
      <c r="RJY131" s="77"/>
      <c r="RJZ131" s="77"/>
      <c r="RKA131" s="77"/>
      <c r="RKB131" s="77"/>
      <c r="RKC131" s="77"/>
      <c r="RKD131" s="77"/>
      <c r="RKE131" s="77"/>
      <c r="RKF131" s="77"/>
      <c r="RKG131" s="77"/>
      <c r="RKH131" s="77"/>
      <c r="RKI131" s="77"/>
      <c r="RKJ131" s="77"/>
      <c r="RKK131" s="77"/>
      <c r="RKL131" s="77"/>
      <c r="RKM131" s="77"/>
      <c r="RKN131" s="77"/>
      <c r="RKO131" s="77"/>
      <c r="RKP131" s="77"/>
      <c r="RKQ131" s="77"/>
      <c r="RKR131" s="77"/>
      <c r="RKS131" s="77"/>
      <c r="RKT131" s="77"/>
      <c r="RKU131" s="77"/>
      <c r="RKV131" s="77"/>
      <c r="RKW131" s="77"/>
      <c r="RKX131" s="77"/>
      <c r="RKY131" s="77"/>
      <c r="RKZ131" s="77"/>
      <c r="RLA131" s="77"/>
      <c r="RLB131" s="77"/>
      <c r="RLC131" s="77"/>
      <c r="RLD131" s="77"/>
      <c r="RLE131" s="77"/>
      <c r="RLF131" s="77"/>
      <c r="RLG131" s="77"/>
      <c r="RLH131" s="77"/>
      <c r="RLI131" s="77"/>
      <c r="RLJ131" s="77"/>
      <c r="RLK131" s="77"/>
      <c r="RLL131" s="77"/>
      <c r="RLM131" s="77"/>
      <c r="RLN131" s="77"/>
      <c r="RLO131" s="77"/>
      <c r="RLP131" s="77"/>
      <c r="RLQ131" s="77"/>
      <c r="RLR131" s="77"/>
      <c r="RLS131" s="77"/>
      <c r="RLT131" s="77"/>
      <c r="RLU131" s="77"/>
      <c r="RLV131" s="77"/>
      <c r="RLW131" s="77"/>
      <c r="RLX131" s="77"/>
      <c r="RLY131" s="77"/>
      <c r="RLZ131" s="77"/>
      <c r="RMA131" s="77"/>
      <c r="RMB131" s="77"/>
      <c r="RMC131" s="77"/>
      <c r="RMD131" s="77"/>
      <c r="RME131" s="77"/>
      <c r="RMF131" s="77"/>
      <c r="RMG131" s="77"/>
      <c r="RMH131" s="77"/>
      <c r="RMI131" s="77"/>
      <c r="RMJ131" s="77"/>
      <c r="RMK131" s="77"/>
      <c r="RML131" s="77"/>
      <c r="RMM131" s="77"/>
      <c r="RMN131" s="77"/>
      <c r="RMO131" s="77"/>
      <c r="RMP131" s="77"/>
      <c r="RMQ131" s="77"/>
      <c r="RMR131" s="77"/>
      <c r="RMS131" s="77"/>
      <c r="RMT131" s="77"/>
      <c r="RMU131" s="77"/>
      <c r="RMV131" s="77"/>
      <c r="RMW131" s="77"/>
      <c r="RMX131" s="77"/>
      <c r="RMY131" s="77"/>
      <c r="RMZ131" s="77"/>
      <c r="RNA131" s="77"/>
      <c r="RNB131" s="77"/>
      <c r="RNC131" s="77"/>
      <c r="RND131" s="77"/>
      <c r="RNE131" s="77"/>
      <c r="RNF131" s="77"/>
      <c r="RNG131" s="77"/>
      <c r="RNH131" s="77"/>
      <c r="RNI131" s="77"/>
      <c r="RNJ131" s="77"/>
      <c r="RNK131" s="77"/>
      <c r="RNL131" s="77"/>
      <c r="RNM131" s="77"/>
      <c r="RNN131" s="77"/>
      <c r="RNO131" s="77"/>
      <c r="RNP131" s="77"/>
      <c r="RNQ131" s="77"/>
      <c r="RNR131" s="77"/>
      <c r="RNS131" s="77"/>
      <c r="RNT131" s="77"/>
      <c r="RNU131" s="77"/>
      <c r="RNV131" s="77"/>
      <c r="RNW131" s="77"/>
      <c r="RNX131" s="77"/>
      <c r="RNY131" s="77"/>
      <c r="RNZ131" s="77"/>
      <c r="ROA131" s="77"/>
      <c r="ROB131" s="77"/>
      <c r="ROC131" s="77"/>
      <c r="ROD131" s="77"/>
      <c r="ROE131" s="77"/>
      <c r="ROF131" s="77"/>
      <c r="ROG131" s="77"/>
      <c r="ROH131" s="77"/>
      <c r="ROI131" s="77"/>
      <c r="ROJ131" s="77"/>
      <c r="ROK131" s="77"/>
      <c r="ROL131" s="77"/>
      <c r="ROM131" s="77"/>
      <c r="RON131" s="77"/>
      <c r="ROO131" s="77"/>
      <c r="ROP131" s="77"/>
      <c r="ROQ131" s="77"/>
      <c r="ROR131" s="77"/>
      <c r="ROS131" s="77"/>
      <c r="ROT131" s="77"/>
      <c r="ROU131" s="77"/>
      <c r="ROV131" s="77"/>
      <c r="ROW131" s="77"/>
      <c r="ROX131" s="77"/>
      <c r="ROY131" s="77"/>
      <c r="ROZ131" s="77"/>
      <c r="RPA131" s="77"/>
      <c r="RPB131" s="77"/>
      <c r="RPC131" s="77"/>
      <c r="RPD131" s="77"/>
      <c r="RPE131" s="77"/>
      <c r="RPF131" s="77"/>
      <c r="RPG131" s="77"/>
      <c r="RPH131" s="77"/>
      <c r="RPI131" s="77"/>
      <c r="RPJ131" s="77"/>
      <c r="RPK131" s="77"/>
      <c r="RPL131" s="77"/>
      <c r="RPM131" s="77"/>
      <c r="RPN131" s="77"/>
      <c r="RPO131" s="77"/>
      <c r="RPP131" s="77"/>
      <c r="RPQ131" s="77"/>
      <c r="RPR131" s="77"/>
      <c r="RPS131" s="77"/>
      <c r="RPT131" s="77"/>
      <c r="RPU131" s="77"/>
      <c r="RPV131" s="77"/>
      <c r="RPW131" s="77"/>
      <c r="RPX131" s="77"/>
      <c r="RPY131" s="77"/>
      <c r="RPZ131" s="77"/>
      <c r="RQA131" s="77"/>
      <c r="RQB131" s="77"/>
      <c r="RQC131" s="77"/>
      <c r="RQD131" s="77"/>
      <c r="RQE131" s="77"/>
      <c r="RQF131" s="77"/>
      <c r="RQG131" s="77"/>
      <c r="RQH131" s="77"/>
      <c r="RQI131" s="77"/>
      <c r="RQJ131" s="77"/>
      <c r="RQK131" s="77"/>
      <c r="RQL131" s="77"/>
      <c r="RQM131" s="77"/>
      <c r="RQN131" s="77"/>
      <c r="RQO131" s="77"/>
      <c r="RQP131" s="77"/>
      <c r="RQQ131" s="77"/>
      <c r="RQR131" s="77"/>
      <c r="RQS131" s="77"/>
      <c r="RQT131" s="77"/>
      <c r="RQU131" s="77"/>
      <c r="RQV131" s="77"/>
      <c r="RQW131" s="77"/>
      <c r="RQX131" s="77"/>
      <c r="RQY131" s="77"/>
      <c r="RQZ131" s="77"/>
      <c r="RRA131" s="77"/>
      <c r="RRB131" s="77"/>
      <c r="RRC131" s="77"/>
      <c r="RRD131" s="77"/>
      <c r="RRE131" s="77"/>
      <c r="RRF131" s="77"/>
      <c r="RRG131" s="77"/>
      <c r="RRH131" s="77"/>
      <c r="RRI131" s="77"/>
      <c r="RRJ131" s="77"/>
      <c r="RRK131" s="77"/>
      <c r="RRL131" s="77"/>
      <c r="RRM131" s="77"/>
      <c r="RRN131" s="77"/>
      <c r="RRO131" s="77"/>
      <c r="RRP131" s="77"/>
      <c r="RRQ131" s="77"/>
      <c r="RRR131" s="77"/>
      <c r="RRS131" s="77"/>
      <c r="RRT131" s="77"/>
      <c r="RRU131" s="77"/>
      <c r="RRV131" s="77"/>
      <c r="RRW131" s="77"/>
      <c r="RRX131" s="77"/>
      <c r="RRY131" s="77"/>
      <c r="RRZ131" s="77"/>
      <c r="RSA131" s="77"/>
      <c r="RSB131" s="77"/>
      <c r="RSC131" s="77"/>
      <c r="RSD131" s="77"/>
      <c r="RSE131" s="77"/>
      <c r="RSF131" s="77"/>
      <c r="RSG131" s="77"/>
      <c r="RSH131" s="77"/>
      <c r="RSI131" s="77"/>
      <c r="RSJ131" s="77"/>
      <c r="RSK131" s="77"/>
      <c r="RSL131" s="77"/>
      <c r="RSM131" s="77"/>
      <c r="RSN131" s="77"/>
      <c r="RSO131" s="77"/>
      <c r="RSP131" s="77"/>
      <c r="RSQ131" s="77"/>
      <c r="RSR131" s="77"/>
      <c r="RSS131" s="77"/>
      <c r="RST131" s="77"/>
      <c r="RSU131" s="77"/>
      <c r="RSV131" s="77"/>
      <c r="RSW131" s="77"/>
      <c r="RSX131" s="77"/>
      <c r="RSY131" s="77"/>
      <c r="RSZ131" s="77"/>
      <c r="RTA131" s="77"/>
      <c r="RTB131" s="77"/>
      <c r="RTC131" s="77"/>
      <c r="RTD131" s="77"/>
      <c r="RTE131" s="77"/>
      <c r="RTF131" s="77"/>
      <c r="RTG131" s="77"/>
      <c r="RTH131" s="77"/>
      <c r="RTI131" s="77"/>
      <c r="RTJ131" s="77"/>
      <c r="RTK131" s="77"/>
      <c r="RTL131" s="77"/>
      <c r="RTM131" s="77"/>
      <c r="RTN131" s="77"/>
      <c r="RTO131" s="77"/>
      <c r="RTP131" s="77"/>
      <c r="RTQ131" s="77"/>
      <c r="RTR131" s="77"/>
      <c r="RTS131" s="77"/>
      <c r="RTT131" s="77"/>
      <c r="RTU131" s="77"/>
      <c r="RTV131" s="77"/>
      <c r="RTW131" s="77"/>
      <c r="RTX131" s="77"/>
      <c r="RTY131" s="77"/>
      <c r="RTZ131" s="77"/>
      <c r="RUA131" s="77"/>
      <c r="RUB131" s="77"/>
      <c r="RUC131" s="77"/>
      <c r="RUD131" s="77"/>
      <c r="RUE131" s="77"/>
      <c r="RUF131" s="77"/>
      <c r="RUG131" s="77"/>
      <c r="RUH131" s="77"/>
      <c r="RUI131" s="77"/>
      <c r="RUJ131" s="77"/>
      <c r="RUK131" s="77"/>
      <c r="RUL131" s="77"/>
      <c r="RUM131" s="77"/>
      <c r="RUN131" s="77"/>
      <c r="RUO131" s="77"/>
      <c r="RUP131" s="77"/>
      <c r="RUQ131" s="77"/>
      <c r="RUR131" s="77"/>
      <c r="RUS131" s="77"/>
      <c r="RUT131" s="77"/>
      <c r="RUU131" s="77"/>
      <c r="RUV131" s="77"/>
      <c r="RUW131" s="77"/>
      <c r="RUX131" s="77"/>
      <c r="RUY131" s="77"/>
      <c r="RUZ131" s="77"/>
      <c r="RVA131" s="77"/>
      <c r="RVB131" s="77"/>
      <c r="RVC131" s="77"/>
      <c r="RVD131" s="77"/>
      <c r="RVE131" s="77"/>
      <c r="RVF131" s="77"/>
      <c r="RVG131" s="77"/>
      <c r="RVH131" s="77"/>
      <c r="RVI131" s="77"/>
      <c r="RVJ131" s="77"/>
      <c r="RVK131" s="77"/>
      <c r="RVL131" s="77"/>
      <c r="RVM131" s="77"/>
      <c r="RVN131" s="77"/>
      <c r="RVO131" s="77"/>
      <c r="RVP131" s="77"/>
      <c r="RVQ131" s="77"/>
      <c r="RVR131" s="77"/>
      <c r="RVS131" s="77"/>
      <c r="RVT131" s="77"/>
      <c r="RVU131" s="77"/>
      <c r="RVV131" s="77"/>
      <c r="RVW131" s="77"/>
      <c r="RVX131" s="77"/>
      <c r="RVY131" s="77"/>
      <c r="RVZ131" s="77"/>
      <c r="RWA131" s="77"/>
      <c r="RWB131" s="77"/>
      <c r="RWC131" s="77"/>
      <c r="RWD131" s="77"/>
      <c r="RWE131" s="77"/>
      <c r="RWF131" s="77"/>
      <c r="RWG131" s="77"/>
      <c r="RWH131" s="77"/>
      <c r="RWI131" s="77"/>
      <c r="RWJ131" s="77"/>
      <c r="RWK131" s="77"/>
      <c r="RWL131" s="77"/>
      <c r="RWM131" s="77"/>
      <c r="RWN131" s="77"/>
      <c r="RWO131" s="77"/>
      <c r="RWP131" s="77"/>
      <c r="RWQ131" s="77"/>
      <c r="RWR131" s="77"/>
      <c r="RWS131" s="77"/>
      <c r="RWT131" s="77"/>
      <c r="RWU131" s="77"/>
      <c r="RWV131" s="77"/>
      <c r="RWW131" s="77"/>
      <c r="RWX131" s="77"/>
      <c r="RWY131" s="77"/>
      <c r="RWZ131" s="77"/>
      <c r="RXA131" s="77"/>
      <c r="RXB131" s="77"/>
      <c r="RXC131" s="77"/>
      <c r="RXD131" s="77"/>
      <c r="RXE131" s="77"/>
      <c r="RXF131" s="77"/>
      <c r="RXG131" s="77"/>
      <c r="RXH131" s="77"/>
      <c r="RXI131" s="77"/>
      <c r="RXJ131" s="77"/>
      <c r="RXK131" s="77"/>
      <c r="RXL131" s="77"/>
      <c r="RXM131" s="77"/>
      <c r="RXN131" s="77"/>
      <c r="RXO131" s="77"/>
      <c r="RXP131" s="77"/>
      <c r="RXQ131" s="77"/>
      <c r="RXR131" s="77"/>
      <c r="RXS131" s="77"/>
      <c r="RXT131" s="77"/>
      <c r="RXU131" s="77"/>
      <c r="RXV131" s="77"/>
      <c r="RXW131" s="77"/>
      <c r="RXX131" s="77"/>
      <c r="RXY131" s="77"/>
      <c r="RXZ131" s="77"/>
      <c r="RYA131" s="77"/>
      <c r="RYB131" s="77"/>
      <c r="RYC131" s="77"/>
      <c r="RYD131" s="77"/>
      <c r="RYE131" s="77"/>
      <c r="RYF131" s="77"/>
      <c r="RYG131" s="77"/>
      <c r="RYH131" s="77"/>
      <c r="RYI131" s="77"/>
      <c r="RYJ131" s="77"/>
      <c r="RYK131" s="77"/>
      <c r="RYL131" s="77"/>
      <c r="RYM131" s="77"/>
      <c r="RYN131" s="77"/>
      <c r="RYO131" s="77"/>
      <c r="RYP131" s="77"/>
      <c r="RYQ131" s="77"/>
      <c r="RYR131" s="77"/>
      <c r="RYS131" s="77"/>
      <c r="RYT131" s="77"/>
      <c r="RYU131" s="77"/>
      <c r="RYV131" s="77"/>
      <c r="RYW131" s="77"/>
      <c r="RYX131" s="77"/>
      <c r="RYY131" s="77"/>
      <c r="RYZ131" s="77"/>
      <c r="RZA131" s="77"/>
      <c r="RZB131" s="77"/>
      <c r="RZC131" s="77"/>
      <c r="RZD131" s="77"/>
      <c r="RZE131" s="77"/>
      <c r="RZF131" s="77"/>
      <c r="RZG131" s="77"/>
      <c r="RZH131" s="77"/>
      <c r="RZI131" s="77"/>
      <c r="RZJ131" s="77"/>
      <c r="RZK131" s="77"/>
      <c r="RZL131" s="77"/>
      <c r="RZM131" s="77"/>
      <c r="RZN131" s="77"/>
      <c r="RZO131" s="77"/>
      <c r="RZP131" s="77"/>
      <c r="RZQ131" s="77"/>
      <c r="RZR131" s="77"/>
      <c r="RZS131" s="77"/>
      <c r="RZT131" s="77"/>
      <c r="RZU131" s="77"/>
      <c r="RZV131" s="77"/>
      <c r="RZW131" s="77"/>
      <c r="RZX131" s="77"/>
      <c r="RZY131" s="77"/>
      <c r="RZZ131" s="77"/>
      <c r="SAA131" s="77"/>
      <c r="SAB131" s="77"/>
      <c r="SAC131" s="77"/>
      <c r="SAD131" s="77"/>
      <c r="SAE131" s="77"/>
      <c r="SAF131" s="77"/>
      <c r="SAG131" s="77"/>
      <c r="SAH131" s="77"/>
      <c r="SAI131" s="77"/>
      <c r="SAJ131" s="77"/>
      <c r="SAK131" s="77"/>
      <c r="SAL131" s="77"/>
      <c r="SAM131" s="77"/>
      <c r="SAN131" s="77"/>
      <c r="SAO131" s="77"/>
      <c r="SAP131" s="77"/>
      <c r="SAQ131" s="77"/>
      <c r="SAR131" s="77"/>
      <c r="SAS131" s="77"/>
      <c r="SAT131" s="77"/>
      <c r="SAU131" s="77"/>
      <c r="SAV131" s="77"/>
      <c r="SAW131" s="77"/>
      <c r="SAX131" s="77"/>
      <c r="SAY131" s="77"/>
      <c r="SAZ131" s="77"/>
      <c r="SBA131" s="77"/>
      <c r="SBB131" s="77"/>
      <c r="SBC131" s="77"/>
      <c r="SBD131" s="77"/>
      <c r="SBE131" s="77"/>
      <c r="SBF131" s="77"/>
      <c r="SBG131" s="77"/>
      <c r="SBH131" s="77"/>
      <c r="SBI131" s="77"/>
      <c r="SBJ131" s="77"/>
      <c r="SBK131" s="77"/>
      <c r="SBL131" s="77"/>
      <c r="SBM131" s="77"/>
      <c r="SBN131" s="77"/>
      <c r="SBO131" s="77"/>
      <c r="SBP131" s="77"/>
      <c r="SBQ131" s="77"/>
      <c r="SBR131" s="77"/>
      <c r="SBS131" s="77"/>
      <c r="SBT131" s="77"/>
      <c r="SBU131" s="77"/>
      <c r="SBV131" s="77"/>
      <c r="SBW131" s="77"/>
      <c r="SBX131" s="77"/>
      <c r="SBY131" s="77"/>
      <c r="SBZ131" s="77"/>
      <c r="SCA131" s="77"/>
      <c r="SCB131" s="77"/>
      <c r="SCC131" s="77"/>
      <c r="SCD131" s="77"/>
      <c r="SCE131" s="77"/>
      <c r="SCF131" s="77"/>
      <c r="SCG131" s="77"/>
      <c r="SCH131" s="77"/>
      <c r="SCI131" s="77"/>
      <c r="SCJ131" s="77"/>
      <c r="SCK131" s="77"/>
      <c r="SCL131" s="77"/>
      <c r="SCM131" s="77"/>
      <c r="SCN131" s="77"/>
      <c r="SCO131" s="77"/>
      <c r="SCP131" s="77"/>
      <c r="SCQ131" s="77"/>
      <c r="SCR131" s="77"/>
      <c r="SCS131" s="77"/>
      <c r="SCT131" s="77"/>
      <c r="SCU131" s="77"/>
      <c r="SCV131" s="77"/>
      <c r="SCW131" s="77"/>
      <c r="SCX131" s="77"/>
      <c r="SCY131" s="77"/>
      <c r="SCZ131" s="77"/>
      <c r="SDA131" s="77"/>
      <c r="SDB131" s="77"/>
      <c r="SDC131" s="77"/>
      <c r="SDD131" s="77"/>
      <c r="SDE131" s="77"/>
      <c r="SDF131" s="77"/>
      <c r="SDG131" s="77"/>
      <c r="SDH131" s="77"/>
      <c r="SDI131" s="77"/>
      <c r="SDJ131" s="77"/>
      <c r="SDK131" s="77"/>
      <c r="SDL131" s="77"/>
      <c r="SDM131" s="77"/>
      <c r="SDN131" s="77"/>
      <c r="SDO131" s="77"/>
      <c r="SDP131" s="77"/>
      <c r="SDQ131" s="77"/>
      <c r="SDR131" s="77"/>
      <c r="SDS131" s="77"/>
      <c r="SDT131" s="77"/>
      <c r="SDU131" s="77"/>
      <c r="SDV131" s="77"/>
      <c r="SDW131" s="77"/>
      <c r="SDX131" s="77"/>
      <c r="SDY131" s="77"/>
      <c r="SDZ131" s="77"/>
      <c r="SEA131" s="77"/>
      <c r="SEB131" s="77"/>
      <c r="SEC131" s="77"/>
      <c r="SED131" s="77"/>
      <c r="SEE131" s="77"/>
      <c r="SEF131" s="77"/>
      <c r="SEG131" s="77"/>
      <c r="SEH131" s="77"/>
      <c r="SEI131" s="77"/>
      <c r="SEJ131" s="77"/>
      <c r="SEK131" s="77"/>
      <c r="SEL131" s="77"/>
      <c r="SEM131" s="77"/>
      <c r="SEN131" s="77"/>
      <c r="SEO131" s="77"/>
      <c r="SEP131" s="77"/>
      <c r="SEQ131" s="77"/>
      <c r="SER131" s="77"/>
      <c r="SES131" s="77"/>
      <c r="SET131" s="77"/>
      <c r="SEU131" s="77"/>
      <c r="SEV131" s="77"/>
      <c r="SEW131" s="77"/>
      <c r="SEX131" s="77"/>
      <c r="SEY131" s="77"/>
      <c r="SEZ131" s="77"/>
      <c r="SFA131" s="77"/>
      <c r="SFB131" s="77"/>
      <c r="SFC131" s="77"/>
      <c r="SFD131" s="77"/>
      <c r="SFE131" s="77"/>
      <c r="SFF131" s="77"/>
      <c r="SFG131" s="77"/>
      <c r="SFH131" s="77"/>
      <c r="SFI131" s="77"/>
      <c r="SFJ131" s="77"/>
      <c r="SFK131" s="77"/>
      <c r="SFL131" s="77"/>
      <c r="SFM131" s="77"/>
      <c r="SFN131" s="77"/>
      <c r="SFO131" s="77"/>
      <c r="SFP131" s="77"/>
      <c r="SFQ131" s="77"/>
      <c r="SFR131" s="77"/>
      <c r="SFS131" s="77"/>
      <c r="SFT131" s="77"/>
      <c r="SFU131" s="77"/>
      <c r="SFV131" s="77"/>
      <c r="SFW131" s="77"/>
      <c r="SFX131" s="77"/>
      <c r="SFY131" s="77"/>
      <c r="SFZ131" s="77"/>
      <c r="SGA131" s="77"/>
      <c r="SGB131" s="77"/>
      <c r="SGC131" s="77"/>
      <c r="SGD131" s="77"/>
      <c r="SGE131" s="77"/>
      <c r="SGF131" s="77"/>
      <c r="SGG131" s="77"/>
      <c r="SGH131" s="77"/>
      <c r="SGI131" s="77"/>
      <c r="SGJ131" s="77"/>
      <c r="SGK131" s="77"/>
      <c r="SGL131" s="77"/>
      <c r="SGM131" s="77"/>
      <c r="SGN131" s="77"/>
      <c r="SGO131" s="77"/>
      <c r="SGP131" s="77"/>
      <c r="SGQ131" s="77"/>
      <c r="SGR131" s="77"/>
      <c r="SGS131" s="77"/>
      <c r="SGT131" s="77"/>
      <c r="SGU131" s="77"/>
      <c r="SGV131" s="77"/>
      <c r="SGW131" s="77"/>
      <c r="SGX131" s="77"/>
      <c r="SGY131" s="77"/>
      <c r="SGZ131" s="77"/>
      <c r="SHA131" s="77"/>
      <c r="SHB131" s="77"/>
      <c r="SHC131" s="77"/>
      <c r="SHD131" s="77"/>
      <c r="SHE131" s="77"/>
      <c r="SHF131" s="77"/>
      <c r="SHG131" s="77"/>
      <c r="SHH131" s="77"/>
      <c r="SHI131" s="77"/>
      <c r="SHJ131" s="77"/>
      <c r="SHK131" s="77"/>
      <c r="SHL131" s="77"/>
      <c r="SHM131" s="77"/>
      <c r="SHN131" s="77"/>
      <c r="SHO131" s="77"/>
      <c r="SHP131" s="77"/>
      <c r="SHQ131" s="77"/>
      <c r="SHR131" s="77"/>
      <c r="SHS131" s="77"/>
      <c r="SHT131" s="77"/>
      <c r="SHU131" s="77"/>
      <c r="SHV131" s="77"/>
      <c r="SHW131" s="77"/>
      <c r="SHX131" s="77"/>
      <c r="SHY131" s="77"/>
      <c r="SHZ131" s="77"/>
      <c r="SIA131" s="77"/>
      <c r="SIB131" s="77"/>
      <c r="SIC131" s="77"/>
      <c r="SID131" s="77"/>
      <c r="SIE131" s="77"/>
      <c r="SIF131" s="77"/>
      <c r="SIG131" s="77"/>
      <c r="SIH131" s="77"/>
      <c r="SII131" s="77"/>
      <c r="SIJ131" s="77"/>
      <c r="SIK131" s="77"/>
      <c r="SIL131" s="77"/>
      <c r="SIM131" s="77"/>
      <c r="SIN131" s="77"/>
      <c r="SIO131" s="77"/>
      <c r="SIP131" s="77"/>
      <c r="SIQ131" s="77"/>
      <c r="SIR131" s="77"/>
      <c r="SIS131" s="77"/>
      <c r="SIT131" s="77"/>
      <c r="SIU131" s="77"/>
      <c r="SIV131" s="77"/>
      <c r="SIW131" s="77"/>
      <c r="SIX131" s="77"/>
      <c r="SIY131" s="77"/>
      <c r="SIZ131" s="77"/>
      <c r="SJA131" s="77"/>
      <c r="SJB131" s="77"/>
      <c r="SJC131" s="77"/>
      <c r="SJD131" s="77"/>
      <c r="SJE131" s="77"/>
      <c r="SJF131" s="77"/>
      <c r="SJG131" s="77"/>
      <c r="SJH131" s="77"/>
      <c r="SJI131" s="77"/>
      <c r="SJJ131" s="77"/>
      <c r="SJK131" s="77"/>
      <c r="SJL131" s="77"/>
      <c r="SJM131" s="77"/>
      <c r="SJN131" s="77"/>
      <c r="SJO131" s="77"/>
      <c r="SJP131" s="77"/>
      <c r="SJQ131" s="77"/>
      <c r="SJR131" s="77"/>
      <c r="SJS131" s="77"/>
      <c r="SJT131" s="77"/>
      <c r="SJU131" s="77"/>
      <c r="SJV131" s="77"/>
      <c r="SJW131" s="77"/>
      <c r="SJX131" s="77"/>
      <c r="SJY131" s="77"/>
      <c r="SJZ131" s="77"/>
      <c r="SKA131" s="77"/>
      <c r="SKB131" s="77"/>
      <c r="SKC131" s="77"/>
      <c r="SKD131" s="77"/>
      <c r="SKE131" s="77"/>
      <c r="SKF131" s="77"/>
      <c r="SKG131" s="77"/>
      <c r="SKH131" s="77"/>
      <c r="SKI131" s="77"/>
      <c r="SKJ131" s="77"/>
      <c r="SKK131" s="77"/>
      <c r="SKL131" s="77"/>
      <c r="SKM131" s="77"/>
      <c r="SKN131" s="77"/>
      <c r="SKO131" s="77"/>
      <c r="SKP131" s="77"/>
      <c r="SKQ131" s="77"/>
      <c r="SKR131" s="77"/>
      <c r="SKS131" s="77"/>
      <c r="SKT131" s="77"/>
      <c r="SKU131" s="77"/>
      <c r="SKV131" s="77"/>
      <c r="SKW131" s="77"/>
      <c r="SKX131" s="77"/>
      <c r="SKY131" s="77"/>
      <c r="SKZ131" s="77"/>
      <c r="SLA131" s="77"/>
      <c r="SLB131" s="77"/>
      <c r="SLC131" s="77"/>
      <c r="SLD131" s="77"/>
      <c r="SLE131" s="77"/>
      <c r="SLF131" s="77"/>
      <c r="SLG131" s="77"/>
      <c r="SLH131" s="77"/>
      <c r="SLI131" s="77"/>
      <c r="SLJ131" s="77"/>
      <c r="SLK131" s="77"/>
      <c r="SLL131" s="77"/>
      <c r="SLM131" s="77"/>
      <c r="SLN131" s="77"/>
      <c r="SLO131" s="77"/>
      <c r="SLP131" s="77"/>
      <c r="SLQ131" s="77"/>
      <c r="SLR131" s="77"/>
      <c r="SLS131" s="77"/>
      <c r="SLT131" s="77"/>
      <c r="SLU131" s="77"/>
      <c r="SLV131" s="77"/>
      <c r="SLW131" s="77"/>
      <c r="SLX131" s="77"/>
      <c r="SLY131" s="77"/>
      <c r="SLZ131" s="77"/>
      <c r="SMA131" s="77"/>
      <c r="SMB131" s="77"/>
      <c r="SMC131" s="77"/>
      <c r="SMD131" s="77"/>
      <c r="SME131" s="77"/>
      <c r="SMF131" s="77"/>
      <c r="SMG131" s="77"/>
      <c r="SMH131" s="77"/>
      <c r="SMI131" s="77"/>
      <c r="SMJ131" s="77"/>
      <c r="SMK131" s="77"/>
      <c r="SML131" s="77"/>
      <c r="SMM131" s="77"/>
      <c r="SMN131" s="77"/>
      <c r="SMO131" s="77"/>
      <c r="SMP131" s="77"/>
      <c r="SMQ131" s="77"/>
      <c r="SMR131" s="77"/>
      <c r="SMS131" s="77"/>
      <c r="SMT131" s="77"/>
      <c r="SMU131" s="77"/>
      <c r="SMV131" s="77"/>
      <c r="SMW131" s="77"/>
      <c r="SMX131" s="77"/>
      <c r="SMY131" s="77"/>
      <c r="SMZ131" s="77"/>
      <c r="SNA131" s="77"/>
      <c r="SNB131" s="77"/>
      <c r="SNC131" s="77"/>
      <c r="SND131" s="77"/>
      <c r="SNE131" s="77"/>
      <c r="SNF131" s="77"/>
      <c r="SNG131" s="77"/>
      <c r="SNH131" s="77"/>
      <c r="SNI131" s="77"/>
      <c r="SNJ131" s="77"/>
      <c r="SNK131" s="77"/>
      <c r="SNL131" s="77"/>
      <c r="SNM131" s="77"/>
      <c r="SNN131" s="77"/>
      <c r="SNO131" s="77"/>
      <c r="SNP131" s="77"/>
      <c r="SNQ131" s="77"/>
      <c r="SNR131" s="77"/>
      <c r="SNS131" s="77"/>
      <c r="SNT131" s="77"/>
      <c r="SNU131" s="77"/>
      <c r="SNV131" s="77"/>
      <c r="SNW131" s="77"/>
      <c r="SNX131" s="77"/>
      <c r="SNY131" s="77"/>
      <c r="SNZ131" s="77"/>
      <c r="SOA131" s="77"/>
      <c r="SOB131" s="77"/>
      <c r="SOC131" s="77"/>
      <c r="SOD131" s="77"/>
      <c r="SOE131" s="77"/>
      <c r="SOF131" s="77"/>
      <c r="SOG131" s="77"/>
      <c r="SOH131" s="77"/>
      <c r="SOI131" s="77"/>
      <c r="SOJ131" s="77"/>
      <c r="SOK131" s="77"/>
      <c r="SOL131" s="77"/>
      <c r="SOM131" s="77"/>
      <c r="SON131" s="77"/>
      <c r="SOO131" s="77"/>
      <c r="SOP131" s="77"/>
      <c r="SOQ131" s="77"/>
      <c r="SOR131" s="77"/>
      <c r="SOS131" s="77"/>
      <c r="SOT131" s="77"/>
      <c r="SOU131" s="77"/>
      <c r="SOV131" s="77"/>
      <c r="SOW131" s="77"/>
      <c r="SOX131" s="77"/>
      <c r="SOY131" s="77"/>
      <c r="SOZ131" s="77"/>
      <c r="SPA131" s="77"/>
      <c r="SPB131" s="77"/>
      <c r="SPC131" s="77"/>
      <c r="SPD131" s="77"/>
      <c r="SPE131" s="77"/>
      <c r="SPF131" s="77"/>
      <c r="SPG131" s="77"/>
      <c r="SPH131" s="77"/>
      <c r="SPI131" s="77"/>
      <c r="SPJ131" s="77"/>
      <c r="SPK131" s="77"/>
      <c r="SPL131" s="77"/>
      <c r="SPM131" s="77"/>
      <c r="SPN131" s="77"/>
      <c r="SPO131" s="77"/>
      <c r="SPP131" s="77"/>
      <c r="SPQ131" s="77"/>
      <c r="SPR131" s="77"/>
      <c r="SPS131" s="77"/>
      <c r="SPT131" s="77"/>
      <c r="SPU131" s="77"/>
      <c r="SPV131" s="77"/>
      <c r="SPW131" s="77"/>
      <c r="SPX131" s="77"/>
      <c r="SPY131" s="77"/>
      <c r="SPZ131" s="77"/>
      <c r="SQA131" s="77"/>
      <c r="SQB131" s="77"/>
      <c r="SQC131" s="77"/>
      <c r="SQD131" s="77"/>
      <c r="SQE131" s="77"/>
      <c r="SQF131" s="77"/>
      <c r="SQG131" s="77"/>
      <c r="SQH131" s="77"/>
      <c r="SQI131" s="77"/>
      <c r="SQJ131" s="77"/>
      <c r="SQK131" s="77"/>
      <c r="SQL131" s="77"/>
      <c r="SQM131" s="77"/>
      <c r="SQN131" s="77"/>
      <c r="SQO131" s="77"/>
      <c r="SQP131" s="77"/>
      <c r="SQQ131" s="77"/>
      <c r="SQR131" s="77"/>
      <c r="SQS131" s="77"/>
      <c r="SQT131" s="77"/>
      <c r="SQU131" s="77"/>
      <c r="SQV131" s="77"/>
      <c r="SQW131" s="77"/>
      <c r="SQX131" s="77"/>
      <c r="SQY131" s="77"/>
      <c r="SQZ131" s="77"/>
      <c r="SRA131" s="77"/>
      <c r="SRB131" s="77"/>
      <c r="SRC131" s="77"/>
      <c r="SRD131" s="77"/>
      <c r="SRE131" s="77"/>
      <c r="SRF131" s="77"/>
      <c r="SRG131" s="77"/>
      <c r="SRH131" s="77"/>
      <c r="SRI131" s="77"/>
      <c r="SRJ131" s="77"/>
      <c r="SRK131" s="77"/>
      <c r="SRL131" s="77"/>
      <c r="SRM131" s="77"/>
      <c r="SRN131" s="77"/>
      <c r="SRO131" s="77"/>
      <c r="SRP131" s="77"/>
      <c r="SRQ131" s="77"/>
      <c r="SRR131" s="77"/>
      <c r="SRS131" s="77"/>
      <c r="SRT131" s="77"/>
      <c r="SRU131" s="77"/>
      <c r="SRV131" s="77"/>
      <c r="SRW131" s="77"/>
      <c r="SRX131" s="77"/>
      <c r="SRY131" s="77"/>
      <c r="SRZ131" s="77"/>
      <c r="SSA131" s="77"/>
      <c r="SSB131" s="77"/>
      <c r="SSC131" s="77"/>
      <c r="SSD131" s="77"/>
      <c r="SSE131" s="77"/>
      <c r="SSF131" s="77"/>
      <c r="SSG131" s="77"/>
      <c r="SSH131" s="77"/>
      <c r="SSI131" s="77"/>
      <c r="SSJ131" s="77"/>
      <c r="SSK131" s="77"/>
      <c r="SSL131" s="77"/>
      <c r="SSM131" s="77"/>
      <c r="SSN131" s="77"/>
      <c r="SSO131" s="77"/>
      <c r="SSP131" s="77"/>
      <c r="SSQ131" s="77"/>
      <c r="SSR131" s="77"/>
      <c r="SSS131" s="77"/>
      <c r="SST131" s="77"/>
      <c r="SSU131" s="77"/>
      <c r="SSV131" s="77"/>
      <c r="SSW131" s="77"/>
      <c r="SSX131" s="77"/>
      <c r="SSY131" s="77"/>
      <c r="SSZ131" s="77"/>
      <c r="STA131" s="77"/>
      <c r="STB131" s="77"/>
      <c r="STC131" s="77"/>
      <c r="STD131" s="77"/>
      <c r="STE131" s="77"/>
      <c r="STF131" s="77"/>
      <c r="STG131" s="77"/>
      <c r="STH131" s="77"/>
      <c r="STI131" s="77"/>
      <c r="STJ131" s="77"/>
      <c r="STK131" s="77"/>
      <c r="STL131" s="77"/>
      <c r="STM131" s="77"/>
      <c r="STN131" s="77"/>
      <c r="STO131" s="77"/>
      <c r="STP131" s="77"/>
      <c r="STQ131" s="77"/>
      <c r="STR131" s="77"/>
      <c r="STS131" s="77"/>
      <c r="STT131" s="77"/>
      <c r="STU131" s="77"/>
      <c r="STV131" s="77"/>
      <c r="STW131" s="77"/>
      <c r="STX131" s="77"/>
      <c r="STY131" s="77"/>
      <c r="STZ131" s="77"/>
      <c r="SUA131" s="77"/>
      <c r="SUB131" s="77"/>
      <c r="SUC131" s="77"/>
      <c r="SUD131" s="77"/>
      <c r="SUE131" s="77"/>
      <c r="SUF131" s="77"/>
      <c r="SUG131" s="77"/>
      <c r="SUH131" s="77"/>
      <c r="SUI131" s="77"/>
      <c r="SUJ131" s="77"/>
      <c r="SUK131" s="77"/>
      <c r="SUL131" s="77"/>
      <c r="SUM131" s="77"/>
      <c r="SUN131" s="77"/>
      <c r="SUO131" s="77"/>
      <c r="SUP131" s="77"/>
      <c r="SUQ131" s="77"/>
      <c r="SUR131" s="77"/>
      <c r="SUS131" s="77"/>
      <c r="SUT131" s="77"/>
      <c r="SUU131" s="77"/>
      <c r="SUV131" s="77"/>
      <c r="SUW131" s="77"/>
      <c r="SUX131" s="77"/>
      <c r="SUY131" s="77"/>
      <c r="SUZ131" s="77"/>
      <c r="SVA131" s="77"/>
      <c r="SVB131" s="77"/>
      <c r="SVC131" s="77"/>
      <c r="SVD131" s="77"/>
      <c r="SVE131" s="77"/>
      <c r="SVF131" s="77"/>
      <c r="SVG131" s="77"/>
      <c r="SVH131" s="77"/>
      <c r="SVI131" s="77"/>
      <c r="SVJ131" s="77"/>
      <c r="SVK131" s="77"/>
      <c r="SVL131" s="77"/>
      <c r="SVM131" s="77"/>
      <c r="SVN131" s="77"/>
      <c r="SVO131" s="77"/>
      <c r="SVP131" s="77"/>
      <c r="SVQ131" s="77"/>
      <c r="SVR131" s="77"/>
      <c r="SVS131" s="77"/>
      <c r="SVT131" s="77"/>
      <c r="SVU131" s="77"/>
      <c r="SVV131" s="77"/>
      <c r="SVW131" s="77"/>
      <c r="SVX131" s="77"/>
      <c r="SVY131" s="77"/>
      <c r="SVZ131" s="77"/>
      <c r="SWA131" s="77"/>
      <c r="SWB131" s="77"/>
      <c r="SWC131" s="77"/>
      <c r="SWD131" s="77"/>
      <c r="SWE131" s="77"/>
      <c r="SWF131" s="77"/>
      <c r="SWG131" s="77"/>
      <c r="SWH131" s="77"/>
      <c r="SWI131" s="77"/>
      <c r="SWJ131" s="77"/>
      <c r="SWK131" s="77"/>
      <c r="SWL131" s="77"/>
      <c r="SWM131" s="77"/>
      <c r="SWN131" s="77"/>
      <c r="SWO131" s="77"/>
      <c r="SWP131" s="77"/>
      <c r="SWQ131" s="77"/>
      <c r="SWR131" s="77"/>
      <c r="SWS131" s="77"/>
      <c r="SWT131" s="77"/>
      <c r="SWU131" s="77"/>
      <c r="SWV131" s="77"/>
      <c r="SWW131" s="77"/>
      <c r="SWX131" s="77"/>
      <c r="SWY131" s="77"/>
      <c r="SWZ131" s="77"/>
      <c r="SXA131" s="77"/>
      <c r="SXB131" s="77"/>
      <c r="SXC131" s="77"/>
      <c r="SXD131" s="77"/>
      <c r="SXE131" s="77"/>
      <c r="SXF131" s="77"/>
      <c r="SXG131" s="77"/>
      <c r="SXH131" s="77"/>
      <c r="SXI131" s="77"/>
      <c r="SXJ131" s="77"/>
      <c r="SXK131" s="77"/>
      <c r="SXL131" s="77"/>
      <c r="SXM131" s="77"/>
      <c r="SXN131" s="77"/>
      <c r="SXO131" s="77"/>
      <c r="SXP131" s="77"/>
      <c r="SXQ131" s="77"/>
      <c r="SXR131" s="77"/>
      <c r="SXS131" s="77"/>
      <c r="SXT131" s="77"/>
      <c r="SXU131" s="77"/>
      <c r="SXV131" s="77"/>
      <c r="SXW131" s="77"/>
      <c r="SXX131" s="77"/>
      <c r="SXY131" s="77"/>
      <c r="SXZ131" s="77"/>
      <c r="SYA131" s="77"/>
      <c r="SYB131" s="77"/>
      <c r="SYC131" s="77"/>
      <c r="SYD131" s="77"/>
      <c r="SYE131" s="77"/>
      <c r="SYF131" s="77"/>
      <c r="SYG131" s="77"/>
      <c r="SYH131" s="77"/>
      <c r="SYI131" s="77"/>
      <c r="SYJ131" s="77"/>
      <c r="SYK131" s="77"/>
      <c r="SYL131" s="77"/>
      <c r="SYM131" s="77"/>
      <c r="SYN131" s="77"/>
      <c r="SYO131" s="77"/>
      <c r="SYP131" s="77"/>
      <c r="SYQ131" s="77"/>
      <c r="SYR131" s="77"/>
      <c r="SYS131" s="77"/>
      <c r="SYT131" s="77"/>
      <c r="SYU131" s="77"/>
      <c r="SYV131" s="77"/>
      <c r="SYW131" s="77"/>
      <c r="SYX131" s="77"/>
      <c r="SYY131" s="77"/>
      <c r="SYZ131" s="77"/>
      <c r="SZA131" s="77"/>
      <c r="SZB131" s="77"/>
      <c r="SZC131" s="77"/>
      <c r="SZD131" s="77"/>
      <c r="SZE131" s="77"/>
      <c r="SZF131" s="77"/>
      <c r="SZG131" s="77"/>
      <c r="SZH131" s="77"/>
      <c r="SZI131" s="77"/>
      <c r="SZJ131" s="77"/>
      <c r="SZK131" s="77"/>
      <c r="SZL131" s="77"/>
      <c r="SZM131" s="77"/>
      <c r="SZN131" s="77"/>
      <c r="SZO131" s="77"/>
      <c r="SZP131" s="77"/>
      <c r="SZQ131" s="77"/>
      <c r="SZR131" s="77"/>
      <c r="SZS131" s="77"/>
      <c r="SZT131" s="77"/>
      <c r="SZU131" s="77"/>
      <c r="SZV131" s="77"/>
      <c r="SZW131" s="77"/>
      <c r="SZX131" s="77"/>
      <c r="SZY131" s="77"/>
      <c r="SZZ131" s="77"/>
      <c r="TAA131" s="77"/>
      <c r="TAB131" s="77"/>
      <c r="TAC131" s="77"/>
      <c r="TAD131" s="77"/>
      <c r="TAE131" s="77"/>
      <c r="TAF131" s="77"/>
      <c r="TAG131" s="77"/>
      <c r="TAH131" s="77"/>
      <c r="TAI131" s="77"/>
      <c r="TAJ131" s="77"/>
      <c r="TAK131" s="77"/>
      <c r="TAL131" s="77"/>
      <c r="TAM131" s="77"/>
      <c r="TAN131" s="77"/>
      <c r="TAO131" s="77"/>
      <c r="TAP131" s="77"/>
      <c r="TAQ131" s="77"/>
      <c r="TAR131" s="77"/>
      <c r="TAS131" s="77"/>
      <c r="TAT131" s="77"/>
      <c r="TAU131" s="77"/>
      <c r="TAV131" s="77"/>
      <c r="TAW131" s="77"/>
      <c r="TAX131" s="77"/>
      <c r="TAY131" s="77"/>
      <c r="TAZ131" s="77"/>
      <c r="TBA131" s="77"/>
      <c r="TBB131" s="77"/>
      <c r="TBC131" s="77"/>
      <c r="TBD131" s="77"/>
      <c r="TBE131" s="77"/>
      <c r="TBF131" s="77"/>
      <c r="TBG131" s="77"/>
      <c r="TBH131" s="77"/>
      <c r="TBI131" s="77"/>
      <c r="TBJ131" s="77"/>
      <c r="TBK131" s="77"/>
      <c r="TBL131" s="77"/>
      <c r="TBM131" s="77"/>
      <c r="TBN131" s="77"/>
      <c r="TBO131" s="77"/>
      <c r="TBP131" s="77"/>
      <c r="TBQ131" s="77"/>
      <c r="TBR131" s="77"/>
      <c r="TBS131" s="77"/>
      <c r="TBT131" s="77"/>
      <c r="TBU131" s="77"/>
      <c r="TBV131" s="77"/>
      <c r="TBW131" s="77"/>
      <c r="TBX131" s="77"/>
      <c r="TBY131" s="77"/>
      <c r="TBZ131" s="77"/>
      <c r="TCA131" s="77"/>
      <c r="TCB131" s="77"/>
      <c r="TCC131" s="77"/>
      <c r="TCD131" s="77"/>
      <c r="TCE131" s="77"/>
      <c r="TCF131" s="77"/>
      <c r="TCG131" s="77"/>
      <c r="TCH131" s="77"/>
      <c r="TCI131" s="77"/>
      <c r="TCJ131" s="77"/>
      <c r="TCK131" s="77"/>
      <c r="TCL131" s="77"/>
      <c r="TCM131" s="77"/>
      <c r="TCN131" s="77"/>
      <c r="TCO131" s="77"/>
      <c r="TCP131" s="77"/>
      <c r="TCQ131" s="77"/>
      <c r="TCR131" s="77"/>
      <c r="TCS131" s="77"/>
      <c r="TCT131" s="77"/>
      <c r="TCU131" s="77"/>
      <c r="TCV131" s="77"/>
      <c r="TCW131" s="77"/>
      <c r="TCX131" s="77"/>
      <c r="TCY131" s="77"/>
      <c r="TCZ131" s="77"/>
      <c r="TDA131" s="77"/>
      <c r="TDB131" s="77"/>
      <c r="TDC131" s="77"/>
      <c r="TDD131" s="77"/>
      <c r="TDE131" s="77"/>
      <c r="TDF131" s="77"/>
      <c r="TDG131" s="77"/>
      <c r="TDH131" s="77"/>
      <c r="TDI131" s="77"/>
      <c r="TDJ131" s="77"/>
      <c r="TDK131" s="77"/>
      <c r="TDL131" s="77"/>
      <c r="TDM131" s="77"/>
      <c r="TDN131" s="77"/>
      <c r="TDO131" s="77"/>
      <c r="TDP131" s="77"/>
      <c r="TDQ131" s="77"/>
      <c r="TDR131" s="77"/>
      <c r="TDS131" s="77"/>
      <c r="TDT131" s="77"/>
      <c r="TDU131" s="77"/>
      <c r="TDV131" s="77"/>
      <c r="TDW131" s="77"/>
      <c r="TDX131" s="77"/>
      <c r="TDY131" s="77"/>
      <c r="TDZ131" s="77"/>
      <c r="TEA131" s="77"/>
      <c r="TEB131" s="77"/>
      <c r="TEC131" s="77"/>
      <c r="TED131" s="77"/>
      <c r="TEE131" s="77"/>
      <c r="TEF131" s="77"/>
      <c r="TEG131" s="77"/>
      <c r="TEH131" s="77"/>
      <c r="TEI131" s="77"/>
      <c r="TEJ131" s="77"/>
      <c r="TEK131" s="77"/>
      <c r="TEL131" s="77"/>
      <c r="TEM131" s="77"/>
      <c r="TEN131" s="77"/>
      <c r="TEO131" s="77"/>
      <c r="TEP131" s="77"/>
      <c r="TEQ131" s="77"/>
      <c r="TER131" s="77"/>
      <c r="TES131" s="77"/>
      <c r="TET131" s="77"/>
      <c r="TEU131" s="77"/>
      <c r="TEV131" s="77"/>
      <c r="TEW131" s="77"/>
      <c r="TEX131" s="77"/>
      <c r="TEY131" s="77"/>
      <c r="TEZ131" s="77"/>
      <c r="TFA131" s="77"/>
      <c r="TFB131" s="77"/>
      <c r="TFC131" s="77"/>
      <c r="TFD131" s="77"/>
      <c r="TFE131" s="77"/>
      <c r="TFF131" s="77"/>
      <c r="TFG131" s="77"/>
      <c r="TFH131" s="77"/>
      <c r="TFI131" s="77"/>
      <c r="TFJ131" s="77"/>
      <c r="TFK131" s="77"/>
      <c r="TFL131" s="77"/>
      <c r="TFM131" s="77"/>
      <c r="TFN131" s="77"/>
      <c r="TFO131" s="77"/>
      <c r="TFP131" s="77"/>
      <c r="TFQ131" s="77"/>
      <c r="TFR131" s="77"/>
      <c r="TFS131" s="77"/>
      <c r="TFT131" s="77"/>
      <c r="TFU131" s="77"/>
      <c r="TFV131" s="77"/>
      <c r="TFW131" s="77"/>
      <c r="TFX131" s="77"/>
      <c r="TFY131" s="77"/>
      <c r="TFZ131" s="77"/>
      <c r="TGA131" s="77"/>
      <c r="TGB131" s="77"/>
      <c r="TGC131" s="77"/>
      <c r="TGD131" s="77"/>
      <c r="TGE131" s="77"/>
      <c r="TGF131" s="77"/>
      <c r="TGG131" s="77"/>
      <c r="TGH131" s="77"/>
      <c r="TGI131" s="77"/>
      <c r="TGJ131" s="77"/>
      <c r="TGK131" s="77"/>
      <c r="TGL131" s="77"/>
      <c r="TGM131" s="77"/>
      <c r="TGN131" s="77"/>
      <c r="TGO131" s="77"/>
      <c r="TGP131" s="77"/>
      <c r="TGQ131" s="77"/>
      <c r="TGR131" s="77"/>
      <c r="TGS131" s="77"/>
      <c r="TGT131" s="77"/>
      <c r="TGU131" s="77"/>
      <c r="TGV131" s="77"/>
      <c r="TGW131" s="77"/>
      <c r="TGX131" s="77"/>
      <c r="TGY131" s="77"/>
      <c r="TGZ131" s="77"/>
      <c r="THA131" s="77"/>
      <c r="THB131" s="77"/>
      <c r="THC131" s="77"/>
      <c r="THD131" s="77"/>
      <c r="THE131" s="77"/>
      <c r="THF131" s="77"/>
      <c r="THG131" s="77"/>
      <c r="THH131" s="77"/>
      <c r="THI131" s="77"/>
      <c r="THJ131" s="77"/>
      <c r="THK131" s="77"/>
      <c r="THL131" s="77"/>
      <c r="THM131" s="77"/>
      <c r="THN131" s="77"/>
      <c r="THO131" s="77"/>
      <c r="THP131" s="77"/>
      <c r="THQ131" s="77"/>
      <c r="THR131" s="77"/>
      <c r="THS131" s="77"/>
      <c r="THT131" s="77"/>
      <c r="THU131" s="77"/>
      <c r="THV131" s="77"/>
      <c r="THW131" s="77"/>
      <c r="THX131" s="77"/>
      <c r="THY131" s="77"/>
      <c r="THZ131" s="77"/>
      <c r="TIA131" s="77"/>
      <c r="TIB131" s="77"/>
      <c r="TIC131" s="77"/>
      <c r="TID131" s="77"/>
      <c r="TIE131" s="77"/>
      <c r="TIF131" s="77"/>
      <c r="TIG131" s="77"/>
      <c r="TIH131" s="77"/>
      <c r="TII131" s="77"/>
      <c r="TIJ131" s="77"/>
      <c r="TIK131" s="77"/>
      <c r="TIL131" s="77"/>
      <c r="TIM131" s="77"/>
      <c r="TIN131" s="77"/>
      <c r="TIO131" s="77"/>
      <c r="TIP131" s="77"/>
      <c r="TIQ131" s="77"/>
      <c r="TIR131" s="77"/>
      <c r="TIS131" s="77"/>
      <c r="TIT131" s="77"/>
      <c r="TIU131" s="77"/>
      <c r="TIV131" s="77"/>
      <c r="TIW131" s="77"/>
      <c r="TIX131" s="77"/>
      <c r="TIY131" s="77"/>
      <c r="TIZ131" s="77"/>
      <c r="TJA131" s="77"/>
      <c r="TJB131" s="77"/>
      <c r="TJC131" s="77"/>
      <c r="TJD131" s="77"/>
      <c r="TJE131" s="77"/>
      <c r="TJF131" s="77"/>
      <c r="TJG131" s="77"/>
      <c r="TJH131" s="77"/>
      <c r="TJI131" s="77"/>
      <c r="TJJ131" s="77"/>
      <c r="TJK131" s="77"/>
      <c r="TJL131" s="77"/>
      <c r="TJM131" s="77"/>
      <c r="TJN131" s="77"/>
      <c r="TJO131" s="77"/>
      <c r="TJP131" s="77"/>
      <c r="TJQ131" s="77"/>
      <c r="TJR131" s="77"/>
      <c r="TJS131" s="77"/>
      <c r="TJT131" s="77"/>
      <c r="TJU131" s="77"/>
      <c r="TJV131" s="77"/>
      <c r="TJW131" s="77"/>
      <c r="TJX131" s="77"/>
      <c r="TJY131" s="77"/>
      <c r="TJZ131" s="77"/>
      <c r="TKA131" s="77"/>
      <c r="TKB131" s="77"/>
      <c r="TKC131" s="77"/>
      <c r="TKD131" s="77"/>
      <c r="TKE131" s="77"/>
      <c r="TKF131" s="77"/>
      <c r="TKG131" s="77"/>
      <c r="TKH131" s="77"/>
      <c r="TKI131" s="77"/>
      <c r="TKJ131" s="77"/>
      <c r="TKK131" s="77"/>
      <c r="TKL131" s="77"/>
      <c r="TKM131" s="77"/>
      <c r="TKN131" s="77"/>
      <c r="TKO131" s="77"/>
      <c r="TKP131" s="77"/>
      <c r="TKQ131" s="77"/>
      <c r="TKR131" s="77"/>
      <c r="TKS131" s="77"/>
      <c r="TKT131" s="77"/>
      <c r="TKU131" s="77"/>
      <c r="TKV131" s="77"/>
      <c r="TKW131" s="77"/>
      <c r="TKX131" s="77"/>
      <c r="TKY131" s="77"/>
      <c r="TKZ131" s="77"/>
      <c r="TLA131" s="77"/>
      <c r="TLB131" s="77"/>
      <c r="TLC131" s="77"/>
      <c r="TLD131" s="77"/>
      <c r="TLE131" s="77"/>
      <c r="TLF131" s="77"/>
      <c r="TLG131" s="77"/>
      <c r="TLH131" s="77"/>
      <c r="TLI131" s="77"/>
      <c r="TLJ131" s="77"/>
      <c r="TLK131" s="77"/>
      <c r="TLL131" s="77"/>
      <c r="TLM131" s="77"/>
      <c r="TLN131" s="77"/>
      <c r="TLO131" s="77"/>
      <c r="TLP131" s="77"/>
      <c r="TLQ131" s="77"/>
      <c r="TLR131" s="77"/>
      <c r="TLS131" s="77"/>
      <c r="TLT131" s="77"/>
      <c r="TLU131" s="77"/>
      <c r="TLV131" s="77"/>
      <c r="TLW131" s="77"/>
      <c r="TLX131" s="77"/>
      <c r="TLY131" s="77"/>
      <c r="TLZ131" s="77"/>
      <c r="TMA131" s="77"/>
      <c r="TMB131" s="77"/>
      <c r="TMC131" s="77"/>
      <c r="TMD131" s="77"/>
      <c r="TME131" s="77"/>
      <c r="TMF131" s="77"/>
      <c r="TMG131" s="77"/>
      <c r="TMH131" s="77"/>
      <c r="TMI131" s="77"/>
      <c r="TMJ131" s="77"/>
      <c r="TMK131" s="77"/>
      <c r="TML131" s="77"/>
      <c r="TMM131" s="77"/>
      <c r="TMN131" s="77"/>
      <c r="TMO131" s="77"/>
      <c r="TMP131" s="77"/>
      <c r="TMQ131" s="77"/>
      <c r="TMR131" s="77"/>
      <c r="TMS131" s="77"/>
      <c r="TMT131" s="77"/>
      <c r="TMU131" s="77"/>
      <c r="TMV131" s="77"/>
      <c r="TMW131" s="77"/>
      <c r="TMX131" s="77"/>
      <c r="TMY131" s="77"/>
      <c r="TMZ131" s="77"/>
      <c r="TNA131" s="77"/>
      <c r="TNB131" s="77"/>
      <c r="TNC131" s="77"/>
      <c r="TND131" s="77"/>
      <c r="TNE131" s="77"/>
      <c r="TNF131" s="77"/>
      <c r="TNG131" s="77"/>
      <c r="TNH131" s="77"/>
      <c r="TNI131" s="77"/>
      <c r="TNJ131" s="77"/>
      <c r="TNK131" s="77"/>
      <c r="TNL131" s="77"/>
      <c r="TNM131" s="77"/>
      <c r="TNN131" s="77"/>
      <c r="TNO131" s="77"/>
      <c r="TNP131" s="77"/>
      <c r="TNQ131" s="77"/>
      <c r="TNR131" s="77"/>
      <c r="TNS131" s="77"/>
      <c r="TNT131" s="77"/>
      <c r="TNU131" s="77"/>
      <c r="TNV131" s="77"/>
      <c r="TNW131" s="77"/>
      <c r="TNX131" s="77"/>
      <c r="TNY131" s="77"/>
      <c r="TNZ131" s="77"/>
      <c r="TOA131" s="77"/>
      <c r="TOB131" s="77"/>
      <c r="TOC131" s="77"/>
      <c r="TOD131" s="77"/>
      <c r="TOE131" s="77"/>
      <c r="TOF131" s="77"/>
      <c r="TOG131" s="77"/>
      <c r="TOH131" s="77"/>
      <c r="TOI131" s="77"/>
      <c r="TOJ131" s="77"/>
      <c r="TOK131" s="77"/>
      <c r="TOL131" s="77"/>
      <c r="TOM131" s="77"/>
      <c r="TON131" s="77"/>
      <c r="TOO131" s="77"/>
      <c r="TOP131" s="77"/>
      <c r="TOQ131" s="77"/>
      <c r="TOR131" s="77"/>
      <c r="TOS131" s="77"/>
      <c r="TOT131" s="77"/>
      <c r="TOU131" s="77"/>
      <c r="TOV131" s="77"/>
      <c r="TOW131" s="77"/>
      <c r="TOX131" s="77"/>
      <c r="TOY131" s="77"/>
      <c r="TOZ131" s="77"/>
      <c r="TPA131" s="77"/>
      <c r="TPB131" s="77"/>
      <c r="TPC131" s="77"/>
      <c r="TPD131" s="77"/>
      <c r="TPE131" s="77"/>
      <c r="TPF131" s="77"/>
      <c r="TPG131" s="77"/>
      <c r="TPH131" s="77"/>
      <c r="TPI131" s="77"/>
      <c r="TPJ131" s="77"/>
      <c r="TPK131" s="77"/>
      <c r="TPL131" s="77"/>
      <c r="TPM131" s="77"/>
      <c r="TPN131" s="77"/>
      <c r="TPO131" s="77"/>
      <c r="TPP131" s="77"/>
      <c r="TPQ131" s="77"/>
      <c r="TPR131" s="77"/>
      <c r="TPS131" s="77"/>
      <c r="TPT131" s="77"/>
      <c r="TPU131" s="77"/>
      <c r="TPV131" s="77"/>
      <c r="TPW131" s="77"/>
      <c r="TPX131" s="77"/>
      <c r="TPY131" s="77"/>
      <c r="TPZ131" s="77"/>
      <c r="TQA131" s="77"/>
      <c r="TQB131" s="77"/>
      <c r="TQC131" s="77"/>
      <c r="TQD131" s="77"/>
      <c r="TQE131" s="77"/>
      <c r="TQF131" s="77"/>
      <c r="TQG131" s="77"/>
      <c r="TQH131" s="77"/>
      <c r="TQI131" s="77"/>
      <c r="TQJ131" s="77"/>
      <c r="TQK131" s="77"/>
      <c r="TQL131" s="77"/>
      <c r="TQM131" s="77"/>
      <c r="TQN131" s="77"/>
      <c r="TQO131" s="77"/>
      <c r="TQP131" s="77"/>
      <c r="TQQ131" s="77"/>
      <c r="TQR131" s="77"/>
      <c r="TQS131" s="77"/>
      <c r="TQT131" s="77"/>
      <c r="TQU131" s="77"/>
      <c r="TQV131" s="77"/>
      <c r="TQW131" s="77"/>
      <c r="TQX131" s="77"/>
      <c r="TQY131" s="77"/>
      <c r="TQZ131" s="77"/>
      <c r="TRA131" s="77"/>
      <c r="TRB131" s="77"/>
      <c r="TRC131" s="77"/>
      <c r="TRD131" s="77"/>
      <c r="TRE131" s="77"/>
      <c r="TRF131" s="77"/>
      <c r="TRG131" s="77"/>
      <c r="TRH131" s="77"/>
      <c r="TRI131" s="77"/>
      <c r="TRJ131" s="77"/>
      <c r="TRK131" s="77"/>
      <c r="TRL131" s="77"/>
      <c r="TRM131" s="77"/>
      <c r="TRN131" s="77"/>
      <c r="TRO131" s="77"/>
      <c r="TRP131" s="77"/>
      <c r="TRQ131" s="77"/>
      <c r="TRR131" s="77"/>
      <c r="TRS131" s="77"/>
      <c r="TRT131" s="77"/>
      <c r="TRU131" s="77"/>
      <c r="TRV131" s="77"/>
      <c r="TRW131" s="77"/>
      <c r="TRX131" s="77"/>
      <c r="TRY131" s="77"/>
      <c r="TRZ131" s="77"/>
      <c r="TSA131" s="77"/>
      <c r="TSB131" s="77"/>
      <c r="TSC131" s="77"/>
      <c r="TSD131" s="77"/>
      <c r="TSE131" s="77"/>
      <c r="TSF131" s="77"/>
      <c r="TSG131" s="77"/>
      <c r="TSH131" s="77"/>
      <c r="TSI131" s="77"/>
      <c r="TSJ131" s="77"/>
      <c r="TSK131" s="77"/>
      <c r="TSL131" s="77"/>
      <c r="TSM131" s="77"/>
      <c r="TSN131" s="77"/>
      <c r="TSO131" s="77"/>
      <c r="TSP131" s="77"/>
      <c r="TSQ131" s="77"/>
      <c r="TSR131" s="77"/>
      <c r="TSS131" s="77"/>
      <c r="TST131" s="77"/>
      <c r="TSU131" s="77"/>
      <c r="TSV131" s="77"/>
      <c r="TSW131" s="77"/>
      <c r="TSX131" s="77"/>
      <c r="TSY131" s="77"/>
      <c r="TSZ131" s="77"/>
      <c r="TTA131" s="77"/>
      <c r="TTB131" s="77"/>
      <c r="TTC131" s="77"/>
      <c r="TTD131" s="77"/>
      <c r="TTE131" s="77"/>
      <c r="TTF131" s="77"/>
      <c r="TTG131" s="77"/>
      <c r="TTH131" s="77"/>
      <c r="TTI131" s="77"/>
      <c r="TTJ131" s="77"/>
      <c r="TTK131" s="77"/>
      <c r="TTL131" s="77"/>
      <c r="TTM131" s="77"/>
      <c r="TTN131" s="77"/>
      <c r="TTO131" s="77"/>
      <c r="TTP131" s="77"/>
      <c r="TTQ131" s="77"/>
      <c r="TTR131" s="77"/>
      <c r="TTS131" s="77"/>
      <c r="TTT131" s="77"/>
      <c r="TTU131" s="77"/>
      <c r="TTV131" s="77"/>
      <c r="TTW131" s="77"/>
      <c r="TTX131" s="77"/>
      <c r="TTY131" s="77"/>
      <c r="TTZ131" s="77"/>
      <c r="TUA131" s="77"/>
      <c r="TUB131" s="77"/>
      <c r="TUC131" s="77"/>
      <c r="TUD131" s="77"/>
      <c r="TUE131" s="77"/>
      <c r="TUF131" s="77"/>
      <c r="TUG131" s="77"/>
      <c r="TUH131" s="77"/>
      <c r="TUI131" s="77"/>
      <c r="TUJ131" s="77"/>
      <c r="TUK131" s="77"/>
      <c r="TUL131" s="77"/>
      <c r="TUM131" s="77"/>
      <c r="TUN131" s="77"/>
      <c r="TUO131" s="77"/>
      <c r="TUP131" s="77"/>
      <c r="TUQ131" s="77"/>
      <c r="TUR131" s="77"/>
      <c r="TUS131" s="77"/>
      <c r="TUT131" s="77"/>
      <c r="TUU131" s="77"/>
      <c r="TUV131" s="77"/>
      <c r="TUW131" s="77"/>
      <c r="TUX131" s="77"/>
      <c r="TUY131" s="77"/>
      <c r="TUZ131" s="77"/>
      <c r="TVA131" s="77"/>
      <c r="TVB131" s="77"/>
      <c r="TVC131" s="77"/>
      <c r="TVD131" s="77"/>
      <c r="TVE131" s="77"/>
      <c r="TVF131" s="77"/>
      <c r="TVG131" s="77"/>
      <c r="TVH131" s="77"/>
      <c r="TVI131" s="77"/>
      <c r="TVJ131" s="77"/>
      <c r="TVK131" s="77"/>
      <c r="TVL131" s="77"/>
      <c r="TVM131" s="77"/>
      <c r="TVN131" s="77"/>
      <c r="TVO131" s="77"/>
      <c r="TVP131" s="77"/>
      <c r="TVQ131" s="77"/>
      <c r="TVR131" s="77"/>
      <c r="TVS131" s="77"/>
      <c r="TVT131" s="77"/>
      <c r="TVU131" s="77"/>
      <c r="TVV131" s="77"/>
      <c r="TVW131" s="77"/>
      <c r="TVX131" s="77"/>
      <c r="TVY131" s="77"/>
      <c r="TVZ131" s="77"/>
      <c r="TWA131" s="77"/>
      <c r="TWB131" s="77"/>
      <c r="TWC131" s="77"/>
      <c r="TWD131" s="77"/>
      <c r="TWE131" s="77"/>
      <c r="TWF131" s="77"/>
      <c r="TWG131" s="77"/>
      <c r="TWH131" s="77"/>
      <c r="TWI131" s="77"/>
      <c r="TWJ131" s="77"/>
      <c r="TWK131" s="77"/>
      <c r="TWL131" s="77"/>
      <c r="TWM131" s="77"/>
      <c r="TWN131" s="77"/>
      <c r="TWO131" s="77"/>
      <c r="TWP131" s="77"/>
      <c r="TWQ131" s="77"/>
      <c r="TWR131" s="77"/>
      <c r="TWS131" s="77"/>
      <c r="TWT131" s="77"/>
      <c r="TWU131" s="77"/>
      <c r="TWV131" s="77"/>
      <c r="TWW131" s="77"/>
      <c r="TWX131" s="77"/>
      <c r="TWY131" s="77"/>
      <c r="TWZ131" s="77"/>
      <c r="TXA131" s="77"/>
      <c r="TXB131" s="77"/>
      <c r="TXC131" s="77"/>
      <c r="TXD131" s="77"/>
      <c r="TXE131" s="77"/>
      <c r="TXF131" s="77"/>
      <c r="TXG131" s="77"/>
      <c r="TXH131" s="77"/>
      <c r="TXI131" s="77"/>
      <c r="TXJ131" s="77"/>
      <c r="TXK131" s="77"/>
      <c r="TXL131" s="77"/>
      <c r="TXM131" s="77"/>
      <c r="TXN131" s="77"/>
      <c r="TXO131" s="77"/>
      <c r="TXP131" s="77"/>
      <c r="TXQ131" s="77"/>
      <c r="TXR131" s="77"/>
      <c r="TXS131" s="77"/>
      <c r="TXT131" s="77"/>
      <c r="TXU131" s="77"/>
      <c r="TXV131" s="77"/>
      <c r="TXW131" s="77"/>
      <c r="TXX131" s="77"/>
      <c r="TXY131" s="77"/>
      <c r="TXZ131" s="77"/>
      <c r="TYA131" s="77"/>
      <c r="TYB131" s="77"/>
      <c r="TYC131" s="77"/>
      <c r="TYD131" s="77"/>
      <c r="TYE131" s="77"/>
      <c r="TYF131" s="77"/>
      <c r="TYG131" s="77"/>
      <c r="TYH131" s="77"/>
      <c r="TYI131" s="77"/>
      <c r="TYJ131" s="77"/>
      <c r="TYK131" s="77"/>
      <c r="TYL131" s="77"/>
      <c r="TYM131" s="77"/>
      <c r="TYN131" s="77"/>
      <c r="TYO131" s="77"/>
      <c r="TYP131" s="77"/>
      <c r="TYQ131" s="77"/>
      <c r="TYR131" s="77"/>
      <c r="TYS131" s="77"/>
      <c r="TYT131" s="77"/>
      <c r="TYU131" s="77"/>
      <c r="TYV131" s="77"/>
      <c r="TYW131" s="77"/>
      <c r="TYX131" s="77"/>
      <c r="TYY131" s="77"/>
      <c r="TYZ131" s="77"/>
      <c r="TZA131" s="77"/>
      <c r="TZB131" s="77"/>
      <c r="TZC131" s="77"/>
      <c r="TZD131" s="77"/>
      <c r="TZE131" s="77"/>
      <c r="TZF131" s="77"/>
      <c r="TZG131" s="77"/>
      <c r="TZH131" s="77"/>
      <c r="TZI131" s="77"/>
      <c r="TZJ131" s="77"/>
      <c r="TZK131" s="77"/>
      <c r="TZL131" s="77"/>
      <c r="TZM131" s="77"/>
      <c r="TZN131" s="77"/>
      <c r="TZO131" s="77"/>
      <c r="TZP131" s="77"/>
      <c r="TZQ131" s="77"/>
      <c r="TZR131" s="77"/>
      <c r="TZS131" s="77"/>
      <c r="TZT131" s="77"/>
      <c r="TZU131" s="77"/>
      <c r="TZV131" s="77"/>
      <c r="TZW131" s="77"/>
      <c r="TZX131" s="77"/>
      <c r="TZY131" s="77"/>
      <c r="TZZ131" s="77"/>
      <c r="UAA131" s="77"/>
      <c r="UAB131" s="77"/>
      <c r="UAC131" s="77"/>
      <c r="UAD131" s="77"/>
      <c r="UAE131" s="77"/>
      <c r="UAF131" s="77"/>
      <c r="UAG131" s="77"/>
      <c r="UAH131" s="77"/>
      <c r="UAI131" s="77"/>
      <c r="UAJ131" s="77"/>
      <c r="UAK131" s="77"/>
      <c r="UAL131" s="77"/>
      <c r="UAM131" s="77"/>
      <c r="UAN131" s="77"/>
      <c r="UAO131" s="77"/>
      <c r="UAP131" s="77"/>
      <c r="UAQ131" s="77"/>
      <c r="UAR131" s="77"/>
      <c r="UAS131" s="77"/>
      <c r="UAT131" s="77"/>
      <c r="UAU131" s="77"/>
      <c r="UAV131" s="77"/>
      <c r="UAW131" s="77"/>
      <c r="UAX131" s="77"/>
      <c r="UAY131" s="77"/>
      <c r="UAZ131" s="77"/>
      <c r="UBA131" s="77"/>
      <c r="UBB131" s="77"/>
      <c r="UBC131" s="77"/>
      <c r="UBD131" s="77"/>
      <c r="UBE131" s="77"/>
      <c r="UBF131" s="77"/>
      <c r="UBG131" s="77"/>
      <c r="UBH131" s="77"/>
      <c r="UBI131" s="77"/>
      <c r="UBJ131" s="77"/>
      <c r="UBK131" s="77"/>
      <c r="UBL131" s="77"/>
      <c r="UBM131" s="77"/>
      <c r="UBN131" s="77"/>
      <c r="UBO131" s="77"/>
      <c r="UBP131" s="77"/>
      <c r="UBQ131" s="77"/>
      <c r="UBR131" s="77"/>
      <c r="UBS131" s="77"/>
      <c r="UBT131" s="77"/>
      <c r="UBU131" s="77"/>
      <c r="UBV131" s="77"/>
      <c r="UBW131" s="77"/>
      <c r="UBX131" s="77"/>
      <c r="UBY131" s="77"/>
      <c r="UBZ131" s="77"/>
      <c r="UCA131" s="77"/>
      <c r="UCB131" s="77"/>
      <c r="UCC131" s="77"/>
      <c r="UCD131" s="77"/>
      <c r="UCE131" s="77"/>
      <c r="UCF131" s="77"/>
      <c r="UCG131" s="77"/>
      <c r="UCH131" s="77"/>
      <c r="UCI131" s="77"/>
      <c r="UCJ131" s="77"/>
      <c r="UCK131" s="77"/>
      <c r="UCL131" s="77"/>
      <c r="UCM131" s="77"/>
      <c r="UCN131" s="77"/>
      <c r="UCO131" s="77"/>
      <c r="UCP131" s="77"/>
      <c r="UCQ131" s="77"/>
      <c r="UCR131" s="77"/>
      <c r="UCS131" s="77"/>
      <c r="UCT131" s="77"/>
      <c r="UCU131" s="77"/>
      <c r="UCV131" s="77"/>
      <c r="UCW131" s="77"/>
      <c r="UCX131" s="77"/>
      <c r="UCY131" s="77"/>
      <c r="UCZ131" s="77"/>
      <c r="UDA131" s="77"/>
      <c r="UDB131" s="77"/>
      <c r="UDC131" s="77"/>
      <c r="UDD131" s="77"/>
      <c r="UDE131" s="77"/>
      <c r="UDF131" s="77"/>
      <c r="UDG131" s="77"/>
      <c r="UDH131" s="77"/>
      <c r="UDI131" s="77"/>
      <c r="UDJ131" s="77"/>
      <c r="UDK131" s="77"/>
      <c r="UDL131" s="77"/>
      <c r="UDM131" s="77"/>
      <c r="UDN131" s="77"/>
      <c r="UDO131" s="77"/>
      <c r="UDP131" s="77"/>
      <c r="UDQ131" s="77"/>
      <c r="UDR131" s="77"/>
      <c r="UDS131" s="77"/>
      <c r="UDT131" s="77"/>
      <c r="UDU131" s="77"/>
      <c r="UDV131" s="77"/>
      <c r="UDW131" s="77"/>
      <c r="UDX131" s="77"/>
      <c r="UDY131" s="77"/>
      <c r="UDZ131" s="77"/>
      <c r="UEA131" s="77"/>
      <c r="UEB131" s="77"/>
      <c r="UEC131" s="77"/>
      <c r="UED131" s="77"/>
      <c r="UEE131" s="77"/>
      <c r="UEF131" s="77"/>
      <c r="UEG131" s="77"/>
      <c r="UEH131" s="77"/>
      <c r="UEI131" s="77"/>
      <c r="UEJ131" s="77"/>
      <c r="UEK131" s="77"/>
      <c r="UEL131" s="77"/>
      <c r="UEM131" s="77"/>
      <c r="UEN131" s="77"/>
      <c r="UEO131" s="77"/>
      <c r="UEP131" s="77"/>
      <c r="UEQ131" s="77"/>
      <c r="UER131" s="77"/>
      <c r="UES131" s="77"/>
      <c r="UET131" s="77"/>
      <c r="UEU131" s="77"/>
      <c r="UEV131" s="77"/>
      <c r="UEW131" s="77"/>
      <c r="UEX131" s="77"/>
      <c r="UEY131" s="77"/>
      <c r="UEZ131" s="77"/>
      <c r="UFA131" s="77"/>
      <c r="UFB131" s="77"/>
      <c r="UFC131" s="77"/>
      <c r="UFD131" s="77"/>
      <c r="UFE131" s="77"/>
      <c r="UFF131" s="77"/>
      <c r="UFG131" s="77"/>
      <c r="UFH131" s="77"/>
      <c r="UFI131" s="77"/>
      <c r="UFJ131" s="77"/>
      <c r="UFK131" s="77"/>
      <c r="UFL131" s="77"/>
      <c r="UFM131" s="77"/>
      <c r="UFN131" s="77"/>
      <c r="UFO131" s="77"/>
      <c r="UFP131" s="77"/>
      <c r="UFQ131" s="77"/>
      <c r="UFR131" s="77"/>
      <c r="UFS131" s="77"/>
      <c r="UFT131" s="77"/>
      <c r="UFU131" s="77"/>
      <c r="UFV131" s="77"/>
      <c r="UFW131" s="77"/>
      <c r="UFX131" s="77"/>
      <c r="UFY131" s="77"/>
      <c r="UFZ131" s="77"/>
      <c r="UGA131" s="77"/>
      <c r="UGB131" s="77"/>
      <c r="UGC131" s="77"/>
      <c r="UGD131" s="77"/>
      <c r="UGE131" s="77"/>
      <c r="UGF131" s="77"/>
      <c r="UGG131" s="77"/>
      <c r="UGH131" s="77"/>
      <c r="UGI131" s="77"/>
      <c r="UGJ131" s="77"/>
      <c r="UGK131" s="77"/>
      <c r="UGL131" s="77"/>
      <c r="UGM131" s="77"/>
      <c r="UGN131" s="77"/>
      <c r="UGO131" s="77"/>
      <c r="UGP131" s="77"/>
      <c r="UGQ131" s="77"/>
      <c r="UGR131" s="77"/>
      <c r="UGS131" s="77"/>
      <c r="UGT131" s="77"/>
      <c r="UGU131" s="77"/>
      <c r="UGV131" s="77"/>
      <c r="UGW131" s="77"/>
      <c r="UGX131" s="77"/>
      <c r="UGY131" s="77"/>
      <c r="UGZ131" s="77"/>
      <c r="UHA131" s="77"/>
      <c r="UHB131" s="77"/>
      <c r="UHC131" s="77"/>
      <c r="UHD131" s="77"/>
      <c r="UHE131" s="77"/>
      <c r="UHF131" s="77"/>
      <c r="UHG131" s="77"/>
      <c r="UHH131" s="77"/>
      <c r="UHI131" s="77"/>
      <c r="UHJ131" s="77"/>
      <c r="UHK131" s="77"/>
      <c r="UHL131" s="77"/>
      <c r="UHM131" s="77"/>
      <c r="UHN131" s="77"/>
      <c r="UHO131" s="77"/>
      <c r="UHP131" s="77"/>
      <c r="UHQ131" s="77"/>
      <c r="UHR131" s="77"/>
      <c r="UHS131" s="77"/>
      <c r="UHT131" s="77"/>
      <c r="UHU131" s="77"/>
      <c r="UHV131" s="77"/>
      <c r="UHW131" s="77"/>
      <c r="UHX131" s="77"/>
      <c r="UHY131" s="77"/>
      <c r="UHZ131" s="77"/>
      <c r="UIA131" s="77"/>
      <c r="UIB131" s="77"/>
      <c r="UIC131" s="77"/>
      <c r="UID131" s="77"/>
      <c r="UIE131" s="77"/>
      <c r="UIF131" s="77"/>
      <c r="UIG131" s="77"/>
      <c r="UIH131" s="77"/>
      <c r="UII131" s="77"/>
      <c r="UIJ131" s="77"/>
      <c r="UIK131" s="77"/>
      <c r="UIL131" s="77"/>
      <c r="UIM131" s="77"/>
      <c r="UIN131" s="77"/>
      <c r="UIO131" s="77"/>
      <c r="UIP131" s="77"/>
      <c r="UIQ131" s="77"/>
      <c r="UIR131" s="77"/>
      <c r="UIS131" s="77"/>
      <c r="UIT131" s="77"/>
      <c r="UIU131" s="77"/>
      <c r="UIV131" s="77"/>
      <c r="UIW131" s="77"/>
      <c r="UIX131" s="77"/>
      <c r="UIY131" s="77"/>
      <c r="UIZ131" s="77"/>
      <c r="UJA131" s="77"/>
      <c r="UJB131" s="77"/>
      <c r="UJC131" s="77"/>
      <c r="UJD131" s="77"/>
      <c r="UJE131" s="77"/>
      <c r="UJF131" s="77"/>
      <c r="UJG131" s="77"/>
      <c r="UJH131" s="77"/>
      <c r="UJI131" s="77"/>
      <c r="UJJ131" s="77"/>
      <c r="UJK131" s="77"/>
      <c r="UJL131" s="77"/>
      <c r="UJM131" s="77"/>
      <c r="UJN131" s="77"/>
      <c r="UJO131" s="77"/>
      <c r="UJP131" s="77"/>
      <c r="UJQ131" s="77"/>
      <c r="UJR131" s="77"/>
      <c r="UJS131" s="77"/>
      <c r="UJT131" s="77"/>
      <c r="UJU131" s="77"/>
      <c r="UJV131" s="77"/>
      <c r="UJW131" s="77"/>
      <c r="UJX131" s="77"/>
      <c r="UJY131" s="77"/>
      <c r="UJZ131" s="77"/>
      <c r="UKA131" s="77"/>
      <c r="UKB131" s="77"/>
      <c r="UKC131" s="77"/>
      <c r="UKD131" s="77"/>
      <c r="UKE131" s="77"/>
      <c r="UKF131" s="77"/>
      <c r="UKG131" s="77"/>
      <c r="UKH131" s="77"/>
      <c r="UKI131" s="77"/>
      <c r="UKJ131" s="77"/>
      <c r="UKK131" s="77"/>
      <c r="UKL131" s="77"/>
      <c r="UKM131" s="77"/>
      <c r="UKN131" s="77"/>
      <c r="UKO131" s="77"/>
      <c r="UKP131" s="77"/>
      <c r="UKQ131" s="77"/>
      <c r="UKR131" s="77"/>
      <c r="UKS131" s="77"/>
      <c r="UKT131" s="77"/>
      <c r="UKU131" s="77"/>
      <c r="UKV131" s="77"/>
      <c r="UKW131" s="77"/>
      <c r="UKX131" s="77"/>
      <c r="UKY131" s="77"/>
      <c r="UKZ131" s="77"/>
      <c r="ULA131" s="77"/>
      <c r="ULB131" s="77"/>
      <c r="ULC131" s="77"/>
      <c r="ULD131" s="77"/>
      <c r="ULE131" s="77"/>
      <c r="ULF131" s="77"/>
      <c r="ULG131" s="77"/>
      <c r="ULH131" s="77"/>
      <c r="ULI131" s="77"/>
      <c r="ULJ131" s="77"/>
      <c r="ULK131" s="77"/>
      <c r="ULL131" s="77"/>
      <c r="ULM131" s="77"/>
      <c r="ULN131" s="77"/>
      <c r="ULO131" s="77"/>
      <c r="ULP131" s="77"/>
      <c r="ULQ131" s="77"/>
      <c r="ULR131" s="77"/>
      <c r="ULS131" s="77"/>
      <c r="ULT131" s="77"/>
      <c r="ULU131" s="77"/>
      <c r="ULV131" s="77"/>
      <c r="ULW131" s="77"/>
      <c r="ULX131" s="77"/>
      <c r="ULY131" s="77"/>
      <c r="ULZ131" s="77"/>
      <c r="UMA131" s="77"/>
      <c r="UMB131" s="77"/>
      <c r="UMC131" s="77"/>
      <c r="UMD131" s="77"/>
      <c r="UME131" s="77"/>
      <c r="UMF131" s="77"/>
      <c r="UMG131" s="77"/>
      <c r="UMH131" s="77"/>
      <c r="UMI131" s="77"/>
      <c r="UMJ131" s="77"/>
      <c r="UMK131" s="77"/>
      <c r="UML131" s="77"/>
      <c r="UMM131" s="77"/>
      <c r="UMN131" s="77"/>
      <c r="UMO131" s="77"/>
      <c r="UMP131" s="77"/>
      <c r="UMQ131" s="77"/>
      <c r="UMR131" s="77"/>
      <c r="UMS131" s="77"/>
      <c r="UMT131" s="77"/>
      <c r="UMU131" s="77"/>
      <c r="UMV131" s="77"/>
      <c r="UMW131" s="77"/>
      <c r="UMX131" s="77"/>
      <c r="UMY131" s="77"/>
      <c r="UMZ131" s="77"/>
      <c r="UNA131" s="77"/>
      <c r="UNB131" s="77"/>
      <c r="UNC131" s="77"/>
      <c r="UND131" s="77"/>
      <c r="UNE131" s="77"/>
      <c r="UNF131" s="77"/>
      <c r="UNG131" s="77"/>
      <c r="UNH131" s="77"/>
      <c r="UNI131" s="77"/>
      <c r="UNJ131" s="77"/>
      <c r="UNK131" s="77"/>
      <c r="UNL131" s="77"/>
      <c r="UNM131" s="77"/>
      <c r="UNN131" s="77"/>
      <c r="UNO131" s="77"/>
      <c r="UNP131" s="77"/>
      <c r="UNQ131" s="77"/>
      <c r="UNR131" s="77"/>
      <c r="UNS131" s="77"/>
      <c r="UNT131" s="77"/>
      <c r="UNU131" s="77"/>
      <c r="UNV131" s="77"/>
      <c r="UNW131" s="77"/>
      <c r="UNX131" s="77"/>
      <c r="UNY131" s="77"/>
      <c r="UNZ131" s="77"/>
      <c r="UOA131" s="77"/>
      <c r="UOB131" s="77"/>
      <c r="UOC131" s="77"/>
      <c r="UOD131" s="77"/>
      <c r="UOE131" s="77"/>
      <c r="UOF131" s="77"/>
      <c r="UOG131" s="77"/>
      <c r="UOH131" s="77"/>
      <c r="UOI131" s="77"/>
      <c r="UOJ131" s="77"/>
      <c r="UOK131" s="77"/>
      <c r="UOL131" s="77"/>
      <c r="UOM131" s="77"/>
      <c r="UON131" s="77"/>
      <c r="UOO131" s="77"/>
      <c r="UOP131" s="77"/>
      <c r="UOQ131" s="77"/>
      <c r="UOR131" s="77"/>
      <c r="UOS131" s="77"/>
      <c r="UOT131" s="77"/>
      <c r="UOU131" s="77"/>
      <c r="UOV131" s="77"/>
      <c r="UOW131" s="77"/>
      <c r="UOX131" s="77"/>
      <c r="UOY131" s="77"/>
      <c r="UOZ131" s="77"/>
      <c r="UPA131" s="77"/>
      <c r="UPB131" s="77"/>
      <c r="UPC131" s="77"/>
      <c r="UPD131" s="77"/>
      <c r="UPE131" s="77"/>
      <c r="UPF131" s="77"/>
      <c r="UPG131" s="77"/>
      <c r="UPH131" s="77"/>
      <c r="UPI131" s="77"/>
      <c r="UPJ131" s="77"/>
      <c r="UPK131" s="77"/>
      <c r="UPL131" s="77"/>
      <c r="UPM131" s="77"/>
      <c r="UPN131" s="77"/>
      <c r="UPO131" s="77"/>
      <c r="UPP131" s="77"/>
      <c r="UPQ131" s="77"/>
      <c r="UPR131" s="77"/>
      <c r="UPS131" s="77"/>
      <c r="UPT131" s="77"/>
      <c r="UPU131" s="77"/>
      <c r="UPV131" s="77"/>
      <c r="UPW131" s="77"/>
      <c r="UPX131" s="77"/>
      <c r="UPY131" s="77"/>
      <c r="UPZ131" s="77"/>
      <c r="UQA131" s="77"/>
      <c r="UQB131" s="77"/>
      <c r="UQC131" s="77"/>
      <c r="UQD131" s="77"/>
      <c r="UQE131" s="77"/>
      <c r="UQF131" s="77"/>
      <c r="UQG131" s="77"/>
      <c r="UQH131" s="77"/>
      <c r="UQI131" s="77"/>
      <c r="UQJ131" s="77"/>
      <c r="UQK131" s="77"/>
      <c r="UQL131" s="77"/>
      <c r="UQM131" s="77"/>
      <c r="UQN131" s="77"/>
      <c r="UQO131" s="77"/>
      <c r="UQP131" s="77"/>
      <c r="UQQ131" s="77"/>
      <c r="UQR131" s="77"/>
      <c r="UQS131" s="77"/>
      <c r="UQT131" s="77"/>
      <c r="UQU131" s="77"/>
      <c r="UQV131" s="77"/>
      <c r="UQW131" s="77"/>
      <c r="UQX131" s="77"/>
      <c r="UQY131" s="77"/>
      <c r="UQZ131" s="77"/>
      <c r="URA131" s="77"/>
      <c r="URB131" s="77"/>
      <c r="URC131" s="77"/>
      <c r="URD131" s="77"/>
      <c r="URE131" s="77"/>
      <c r="URF131" s="77"/>
      <c r="URG131" s="77"/>
      <c r="URH131" s="77"/>
      <c r="URI131" s="77"/>
      <c r="URJ131" s="77"/>
      <c r="URK131" s="77"/>
      <c r="URL131" s="77"/>
      <c r="URM131" s="77"/>
      <c r="URN131" s="77"/>
      <c r="URO131" s="77"/>
      <c r="URP131" s="77"/>
      <c r="URQ131" s="77"/>
      <c r="URR131" s="77"/>
      <c r="URS131" s="77"/>
      <c r="URT131" s="77"/>
      <c r="URU131" s="77"/>
      <c r="URV131" s="77"/>
      <c r="URW131" s="77"/>
      <c r="URX131" s="77"/>
      <c r="URY131" s="77"/>
      <c r="URZ131" s="77"/>
      <c r="USA131" s="77"/>
      <c r="USB131" s="77"/>
      <c r="USC131" s="77"/>
      <c r="USD131" s="77"/>
      <c r="USE131" s="77"/>
      <c r="USF131" s="77"/>
      <c r="USG131" s="77"/>
      <c r="USH131" s="77"/>
      <c r="USI131" s="77"/>
      <c r="USJ131" s="77"/>
      <c r="USK131" s="77"/>
      <c r="USL131" s="77"/>
      <c r="USM131" s="77"/>
      <c r="USN131" s="77"/>
      <c r="USO131" s="77"/>
      <c r="USP131" s="77"/>
      <c r="USQ131" s="77"/>
      <c r="USR131" s="77"/>
      <c r="USS131" s="77"/>
      <c r="UST131" s="77"/>
      <c r="USU131" s="77"/>
      <c r="USV131" s="77"/>
      <c r="USW131" s="77"/>
      <c r="USX131" s="77"/>
      <c r="USY131" s="77"/>
      <c r="USZ131" s="77"/>
      <c r="UTA131" s="77"/>
      <c r="UTB131" s="77"/>
      <c r="UTC131" s="77"/>
      <c r="UTD131" s="77"/>
      <c r="UTE131" s="77"/>
      <c r="UTF131" s="77"/>
      <c r="UTG131" s="77"/>
      <c r="UTH131" s="77"/>
      <c r="UTI131" s="77"/>
      <c r="UTJ131" s="77"/>
      <c r="UTK131" s="77"/>
      <c r="UTL131" s="77"/>
      <c r="UTM131" s="77"/>
      <c r="UTN131" s="77"/>
      <c r="UTO131" s="77"/>
      <c r="UTP131" s="77"/>
      <c r="UTQ131" s="77"/>
      <c r="UTR131" s="77"/>
      <c r="UTS131" s="77"/>
      <c r="UTT131" s="77"/>
      <c r="UTU131" s="77"/>
      <c r="UTV131" s="77"/>
      <c r="UTW131" s="77"/>
      <c r="UTX131" s="77"/>
      <c r="UTY131" s="77"/>
      <c r="UTZ131" s="77"/>
      <c r="UUA131" s="77"/>
      <c r="UUB131" s="77"/>
      <c r="UUC131" s="77"/>
      <c r="UUD131" s="77"/>
      <c r="UUE131" s="77"/>
      <c r="UUF131" s="77"/>
      <c r="UUG131" s="77"/>
      <c r="UUH131" s="77"/>
      <c r="UUI131" s="77"/>
      <c r="UUJ131" s="77"/>
      <c r="UUK131" s="77"/>
      <c r="UUL131" s="77"/>
      <c r="UUM131" s="77"/>
      <c r="UUN131" s="77"/>
      <c r="UUO131" s="77"/>
      <c r="UUP131" s="77"/>
      <c r="UUQ131" s="77"/>
      <c r="UUR131" s="77"/>
      <c r="UUS131" s="77"/>
      <c r="UUT131" s="77"/>
      <c r="UUU131" s="77"/>
      <c r="UUV131" s="77"/>
      <c r="UUW131" s="77"/>
      <c r="UUX131" s="77"/>
      <c r="UUY131" s="77"/>
      <c r="UUZ131" s="77"/>
      <c r="UVA131" s="77"/>
      <c r="UVB131" s="77"/>
      <c r="UVC131" s="77"/>
      <c r="UVD131" s="77"/>
      <c r="UVE131" s="77"/>
      <c r="UVF131" s="77"/>
      <c r="UVG131" s="77"/>
      <c r="UVH131" s="77"/>
      <c r="UVI131" s="77"/>
      <c r="UVJ131" s="77"/>
      <c r="UVK131" s="77"/>
      <c r="UVL131" s="77"/>
      <c r="UVM131" s="77"/>
      <c r="UVN131" s="77"/>
      <c r="UVO131" s="77"/>
      <c r="UVP131" s="77"/>
      <c r="UVQ131" s="77"/>
      <c r="UVR131" s="77"/>
      <c r="UVS131" s="77"/>
      <c r="UVT131" s="77"/>
      <c r="UVU131" s="77"/>
      <c r="UVV131" s="77"/>
      <c r="UVW131" s="77"/>
      <c r="UVX131" s="77"/>
      <c r="UVY131" s="77"/>
      <c r="UVZ131" s="77"/>
      <c r="UWA131" s="77"/>
      <c r="UWB131" s="77"/>
      <c r="UWC131" s="77"/>
      <c r="UWD131" s="77"/>
      <c r="UWE131" s="77"/>
      <c r="UWF131" s="77"/>
      <c r="UWG131" s="77"/>
      <c r="UWH131" s="77"/>
      <c r="UWI131" s="77"/>
      <c r="UWJ131" s="77"/>
      <c r="UWK131" s="77"/>
      <c r="UWL131" s="77"/>
      <c r="UWM131" s="77"/>
      <c r="UWN131" s="77"/>
      <c r="UWO131" s="77"/>
      <c r="UWP131" s="77"/>
      <c r="UWQ131" s="77"/>
      <c r="UWR131" s="77"/>
      <c r="UWS131" s="77"/>
      <c r="UWT131" s="77"/>
      <c r="UWU131" s="77"/>
      <c r="UWV131" s="77"/>
      <c r="UWW131" s="77"/>
      <c r="UWX131" s="77"/>
      <c r="UWY131" s="77"/>
      <c r="UWZ131" s="77"/>
      <c r="UXA131" s="77"/>
      <c r="UXB131" s="77"/>
      <c r="UXC131" s="77"/>
      <c r="UXD131" s="77"/>
      <c r="UXE131" s="77"/>
      <c r="UXF131" s="77"/>
      <c r="UXG131" s="77"/>
      <c r="UXH131" s="77"/>
      <c r="UXI131" s="77"/>
      <c r="UXJ131" s="77"/>
      <c r="UXK131" s="77"/>
      <c r="UXL131" s="77"/>
      <c r="UXM131" s="77"/>
      <c r="UXN131" s="77"/>
      <c r="UXO131" s="77"/>
      <c r="UXP131" s="77"/>
      <c r="UXQ131" s="77"/>
      <c r="UXR131" s="77"/>
      <c r="UXS131" s="77"/>
      <c r="UXT131" s="77"/>
      <c r="UXU131" s="77"/>
      <c r="UXV131" s="77"/>
      <c r="UXW131" s="77"/>
      <c r="UXX131" s="77"/>
      <c r="UXY131" s="77"/>
      <c r="UXZ131" s="77"/>
      <c r="UYA131" s="77"/>
      <c r="UYB131" s="77"/>
      <c r="UYC131" s="77"/>
      <c r="UYD131" s="77"/>
      <c r="UYE131" s="77"/>
      <c r="UYF131" s="77"/>
      <c r="UYG131" s="77"/>
      <c r="UYH131" s="77"/>
      <c r="UYI131" s="77"/>
      <c r="UYJ131" s="77"/>
      <c r="UYK131" s="77"/>
      <c r="UYL131" s="77"/>
      <c r="UYM131" s="77"/>
      <c r="UYN131" s="77"/>
      <c r="UYO131" s="77"/>
      <c r="UYP131" s="77"/>
      <c r="UYQ131" s="77"/>
      <c r="UYR131" s="77"/>
      <c r="UYS131" s="77"/>
      <c r="UYT131" s="77"/>
      <c r="UYU131" s="77"/>
      <c r="UYV131" s="77"/>
      <c r="UYW131" s="77"/>
      <c r="UYX131" s="77"/>
      <c r="UYY131" s="77"/>
      <c r="UYZ131" s="77"/>
      <c r="UZA131" s="77"/>
      <c r="UZB131" s="77"/>
      <c r="UZC131" s="77"/>
      <c r="UZD131" s="77"/>
      <c r="UZE131" s="77"/>
      <c r="UZF131" s="77"/>
      <c r="UZG131" s="77"/>
      <c r="UZH131" s="77"/>
      <c r="UZI131" s="77"/>
      <c r="UZJ131" s="77"/>
      <c r="UZK131" s="77"/>
      <c r="UZL131" s="77"/>
      <c r="UZM131" s="77"/>
      <c r="UZN131" s="77"/>
      <c r="UZO131" s="77"/>
      <c r="UZP131" s="77"/>
      <c r="UZQ131" s="77"/>
      <c r="UZR131" s="77"/>
      <c r="UZS131" s="77"/>
      <c r="UZT131" s="77"/>
      <c r="UZU131" s="77"/>
      <c r="UZV131" s="77"/>
      <c r="UZW131" s="77"/>
      <c r="UZX131" s="77"/>
      <c r="UZY131" s="77"/>
      <c r="UZZ131" s="77"/>
      <c r="VAA131" s="77"/>
      <c r="VAB131" s="77"/>
      <c r="VAC131" s="77"/>
      <c r="VAD131" s="77"/>
      <c r="VAE131" s="77"/>
      <c r="VAF131" s="77"/>
      <c r="VAG131" s="77"/>
      <c r="VAH131" s="77"/>
      <c r="VAI131" s="77"/>
      <c r="VAJ131" s="77"/>
      <c r="VAK131" s="77"/>
      <c r="VAL131" s="77"/>
      <c r="VAM131" s="77"/>
      <c r="VAN131" s="77"/>
      <c r="VAO131" s="77"/>
      <c r="VAP131" s="77"/>
      <c r="VAQ131" s="77"/>
      <c r="VAR131" s="77"/>
      <c r="VAS131" s="77"/>
      <c r="VAT131" s="77"/>
      <c r="VAU131" s="77"/>
      <c r="VAV131" s="77"/>
      <c r="VAW131" s="77"/>
      <c r="VAX131" s="77"/>
      <c r="VAY131" s="77"/>
      <c r="VAZ131" s="77"/>
      <c r="VBA131" s="77"/>
      <c r="VBB131" s="77"/>
      <c r="VBC131" s="77"/>
      <c r="VBD131" s="77"/>
      <c r="VBE131" s="77"/>
      <c r="VBF131" s="77"/>
      <c r="VBG131" s="77"/>
      <c r="VBH131" s="77"/>
      <c r="VBI131" s="77"/>
      <c r="VBJ131" s="77"/>
      <c r="VBK131" s="77"/>
      <c r="VBL131" s="77"/>
      <c r="VBM131" s="77"/>
      <c r="VBN131" s="77"/>
      <c r="VBO131" s="77"/>
      <c r="VBP131" s="77"/>
      <c r="VBQ131" s="77"/>
      <c r="VBR131" s="77"/>
      <c r="VBS131" s="77"/>
      <c r="VBT131" s="77"/>
      <c r="VBU131" s="77"/>
      <c r="VBV131" s="77"/>
      <c r="VBW131" s="77"/>
      <c r="VBX131" s="77"/>
      <c r="VBY131" s="77"/>
      <c r="VBZ131" s="77"/>
      <c r="VCA131" s="77"/>
      <c r="VCB131" s="77"/>
      <c r="VCC131" s="77"/>
      <c r="VCD131" s="77"/>
      <c r="VCE131" s="77"/>
      <c r="VCF131" s="77"/>
      <c r="VCG131" s="77"/>
      <c r="VCH131" s="77"/>
      <c r="VCI131" s="77"/>
      <c r="VCJ131" s="77"/>
      <c r="VCK131" s="77"/>
      <c r="VCL131" s="77"/>
      <c r="VCM131" s="77"/>
      <c r="VCN131" s="77"/>
      <c r="VCO131" s="77"/>
      <c r="VCP131" s="77"/>
      <c r="VCQ131" s="77"/>
      <c r="VCR131" s="77"/>
      <c r="VCS131" s="77"/>
      <c r="VCT131" s="77"/>
      <c r="VCU131" s="77"/>
      <c r="VCV131" s="77"/>
      <c r="VCW131" s="77"/>
      <c r="VCX131" s="77"/>
      <c r="VCY131" s="77"/>
      <c r="VCZ131" s="77"/>
      <c r="VDA131" s="77"/>
      <c r="VDB131" s="77"/>
      <c r="VDC131" s="77"/>
      <c r="VDD131" s="77"/>
      <c r="VDE131" s="77"/>
      <c r="VDF131" s="77"/>
      <c r="VDG131" s="77"/>
      <c r="VDH131" s="77"/>
      <c r="VDI131" s="77"/>
      <c r="VDJ131" s="77"/>
      <c r="VDK131" s="77"/>
      <c r="VDL131" s="77"/>
      <c r="VDM131" s="77"/>
      <c r="VDN131" s="77"/>
      <c r="VDO131" s="77"/>
      <c r="VDP131" s="77"/>
      <c r="VDQ131" s="77"/>
      <c r="VDR131" s="77"/>
      <c r="VDS131" s="77"/>
      <c r="VDT131" s="77"/>
      <c r="VDU131" s="77"/>
      <c r="VDV131" s="77"/>
      <c r="VDW131" s="77"/>
      <c r="VDX131" s="77"/>
      <c r="VDY131" s="77"/>
      <c r="VDZ131" s="77"/>
      <c r="VEA131" s="77"/>
      <c r="VEB131" s="77"/>
      <c r="VEC131" s="77"/>
      <c r="VED131" s="77"/>
      <c r="VEE131" s="77"/>
      <c r="VEF131" s="77"/>
      <c r="VEG131" s="77"/>
      <c r="VEH131" s="77"/>
      <c r="VEI131" s="77"/>
      <c r="VEJ131" s="77"/>
      <c r="VEK131" s="77"/>
      <c r="VEL131" s="77"/>
      <c r="VEM131" s="77"/>
      <c r="VEN131" s="77"/>
      <c r="VEO131" s="77"/>
      <c r="VEP131" s="77"/>
      <c r="VEQ131" s="77"/>
      <c r="VER131" s="77"/>
      <c r="VES131" s="77"/>
      <c r="VET131" s="77"/>
      <c r="VEU131" s="77"/>
      <c r="VEV131" s="77"/>
      <c r="VEW131" s="77"/>
      <c r="VEX131" s="77"/>
      <c r="VEY131" s="77"/>
      <c r="VEZ131" s="77"/>
      <c r="VFA131" s="77"/>
      <c r="VFB131" s="77"/>
      <c r="VFC131" s="77"/>
      <c r="VFD131" s="77"/>
      <c r="VFE131" s="77"/>
      <c r="VFF131" s="77"/>
      <c r="VFG131" s="77"/>
      <c r="VFH131" s="77"/>
      <c r="VFI131" s="77"/>
      <c r="VFJ131" s="77"/>
      <c r="VFK131" s="77"/>
      <c r="VFL131" s="77"/>
      <c r="VFM131" s="77"/>
      <c r="VFN131" s="77"/>
      <c r="VFO131" s="77"/>
      <c r="VFP131" s="77"/>
      <c r="VFQ131" s="77"/>
      <c r="VFR131" s="77"/>
      <c r="VFS131" s="77"/>
      <c r="VFT131" s="77"/>
      <c r="VFU131" s="77"/>
      <c r="VFV131" s="77"/>
      <c r="VFW131" s="77"/>
      <c r="VFX131" s="77"/>
      <c r="VFY131" s="77"/>
      <c r="VFZ131" s="77"/>
      <c r="VGA131" s="77"/>
      <c r="VGB131" s="77"/>
      <c r="VGC131" s="77"/>
      <c r="VGD131" s="77"/>
      <c r="VGE131" s="77"/>
      <c r="VGF131" s="77"/>
      <c r="VGG131" s="77"/>
      <c r="VGH131" s="77"/>
      <c r="VGI131" s="77"/>
      <c r="VGJ131" s="77"/>
      <c r="VGK131" s="77"/>
      <c r="VGL131" s="77"/>
      <c r="VGM131" s="77"/>
      <c r="VGN131" s="77"/>
      <c r="VGO131" s="77"/>
      <c r="VGP131" s="77"/>
      <c r="VGQ131" s="77"/>
      <c r="VGR131" s="77"/>
      <c r="VGS131" s="77"/>
      <c r="VGT131" s="77"/>
      <c r="VGU131" s="77"/>
      <c r="VGV131" s="77"/>
      <c r="VGW131" s="77"/>
      <c r="VGX131" s="77"/>
      <c r="VGY131" s="77"/>
      <c r="VGZ131" s="77"/>
      <c r="VHA131" s="77"/>
      <c r="VHB131" s="77"/>
      <c r="VHC131" s="77"/>
      <c r="VHD131" s="77"/>
      <c r="VHE131" s="77"/>
      <c r="VHF131" s="77"/>
      <c r="VHG131" s="77"/>
      <c r="VHH131" s="77"/>
      <c r="VHI131" s="77"/>
      <c r="VHJ131" s="77"/>
      <c r="VHK131" s="77"/>
      <c r="VHL131" s="77"/>
      <c r="VHM131" s="77"/>
      <c r="VHN131" s="77"/>
      <c r="VHO131" s="77"/>
      <c r="VHP131" s="77"/>
      <c r="VHQ131" s="77"/>
      <c r="VHR131" s="77"/>
      <c r="VHS131" s="77"/>
      <c r="VHT131" s="77"/>
      <c r="VHU131" s="77"/>
      <c r="VHV131" s="77"/>
      <c r="VHW131" s="77"/>
      <c r="VHX131" s="77"/>
      <c r="VHY131" s="77"/>
      <c r="VHZ131" s="77"/>
      <c r="VIA131" s="77"/>
      <c r="VIB131" s="77"/>
      <c r="VIC131" s="77"/>
      <c r="VID131" s="77"/>
      <c r="VIE131" s="77"/>
      <c r="VIF131" s="77"/>
      <c r="VIG131" s="77"/>
      <c r="VIH131" s="77"/>
      <c r="VII131" s="77"/>
      <c r="VIJ131" s="77"/>
      <c r="VIK131" s="77"/>
      <c r="VIL131" s="77"/>
      <c r="VIM131" s="77"/>
      <c r="VIN131" s="77"/>
      <c r="VIO131" s="77"/>
      <c r="VIP131" s="77"/>
      <c r="VIQ131" s="77"/>
      <c r="VIR131" s="77"/>
      <c r="VIS131" s="77"/>
      <c r="VIT131" s="77"/>
      <c r="VIU131" s="77"/>
      <c r="VIV131" s="77"/>
      <c r="VIW131" s="77"/>
      <c r="VIX131" s="77"/>
      <c r="VIY131" s="77"/>
      <c r="VIZ131" s="77"/>
      <c r="VJA131" s="77"/>
      <c r="VJB131" s="77"/>
      <c r="VJC131" s="77"/>
      <c r="VJD131" s="77"/>
      <c r="VJE131" s="77"/>
      <c r="VJF131" s="77"/>
      <c r="VJG131" s="77"/>
      <c r="VJH131" s="77"/>
      <c r="VJI131" s="77"/>
      <c r="VJJ131" s="77"/>
      <c r="VJK131" s="77"/>
      <c r="VJL131" s="77"/>
      <c r="VJM131" s="77"/>
      <c r="VJN131" s="77"/>
      <c r="VJO131" s="77"/>
      <c r="VJP131" s="77"/>
      <c r="VJQ131" s="77"/>
      <c r="VJR131" s="77"/>
      <c r="VJS131" s="77"/>
      <c r="VJT131" s="77"/>
      <c r="VJU131" s="77"/>
      <c r="VJV131" s="77"/>
      <c r="VJW131" s="77"/>
      <c r="VJX131" s="77"/>
      <c r="VJY131" s="77"/>
      <c r="VJZ131" s="77"/>
      <c r="VKA131" s="77"/>
      <c r="VKB131" s="77"/>
      <c r="VKC131" s="77"/>
      <c r="VKD131" s="77"/>
      <c r="VKE131" s="77"/>
      <c r="VKF131" s="77"/>
      <c r="VKG131" s="77"/>
      <c r="VKH131" s="77"/>
      <c r="VKI131" s="77"/>
      <c r="VKJ131" s="77"/>
      <c r="VKK131" s="77"/>
      <c r="VKL131" s="77"/>
      <c r="VKM131" s="77"/>
      <c r="VKN131" s="77"/>
      <c r="VKO131" s="77"/>
      <c r="VKP131" s="77"/>
      <c r="VKQ131" s="77"/>
      <c r="VKR131" s="77"/>
      <c r="VKS131" s="77"/>
      <c r="VKT131" s="77"/>
      <c r="VKU131" s="77"/>
      <c r="VKV131" s="77"/>
      <c r="VKW131" s="77"/>
      <c r="VKX131" s="77"/>
      <c r="VKY131" s="77"/>
      <c r="VKZ131" s="77"/>
      <c r="VLA131" s="77"/>
      <c r="VLB131" s="77"/>
      <c r="VLC131" s="77"/>
      <c r="VLD131" s="77"/>
      <c r="VLE131" s="77"/>
      <c r="VLF131" s="77"/>
      <c r="VLG131" s="77"/>
      <c r="VLH131" s="77"/>
      <c r="VLI131" s="77"/>
      <c r="VLJ131" s="77"/>
      <c r="VLK131" s="77"/>
      <c r="VLL131" s="77"/>
      <c r="VLM131" s="77"/>
      <c r="VLN131" s="77"/>
      <c r="VLO131" s="77"/>
      <c r="VLP131" s="77"/>
      <c r="VLQ131" s="77"/>
      <c r="VLR131" s="77"/>
      <c r="VLS131" s="77"/>
      <c r="VLT131" s="77"/>
      <c r="VLU131" s="77"/>
      <c r="VLV131" s="77"/>
      <c r="VLW131" s="77"/>
      <c r="VLX131" s="77"/>
      <c r="VLY131" s="77"/>
      <c r="VLZ131" s="77"/>
      <c r="VMA131" s="77"/>
      <c r="VMB131" s="77"/>
      <c r="VMC131" s="77"/>
      <c r="VMD131" s="77"/>
      <c r="VME131" s="77"/>
      <c r="VMF131" s="77"/>
      <c r="VMG131" s="77"/>
      <c r="VMH131" s="77"/>
      <c r="VMI131" s="77"/>
      <c r="VMJ131" s="77"/>
      <c r="VMK131" s="77"/>
      <c r="VML131" s="77"/>
      <c r="VMM131" s="77"/>
      <c r="VMN131" s="77"/>
      <c r="VMO131" s="77"/>
      <c r="VMP131" s="77"/>
      <c r="VMQ131" s="77"/>
      <c r="VMR131" s="77"/>
      <c r="VMS131" s="77"/>
      <c r="VMT131" s="77"/>
      <c r="VMU131" s="77"/>
      <c r="VMV131" s="77"/>
      <c r="VMW131" s="77"/>
      <c r="VMX131" s="77"/>
      <c r="VMY131" s="77"/>
      <c r="VMZ131" s="77"/>
      <c r="VNA131" s="77"/>
      <c r="VNB131" s="77"/>
      <c r="VNC131" s="77"/>
      <c r="VND131" s="77"/>
      <c r="VNE131" s="77"/>
      <c r="VNF131" s="77"/>
      <c r="VNG131" s="77"/>
      <c r="VNH131" s="77"/>
      <c r="VNI131" s="77"/>
      <c r="VNJ131" s="77"/>
      <c r="VNK131" s="77"/>
      <c r="VNL131" s="77"/>
      <c r="VNM131" s="77"/>
      <c r="VNN131" s="77"/>
      <c r="VNO131" s="77"/>
      <c r="VNP131" s="77"/>
      <c r="VNQ131" s="77"/>
      <c r="VNR131" s="77"/>
      <c r="VNS131" s="77"/>
      <c r="VNT131" s="77"/>
      <c r="VNU131" s="77"/>
      <c r="VNV131" s="77"/>
      <c r="VNW131" s="77"/>
      <c r="VNX131" s="77"/>
      <c r="VNY131" s="77"/>
      <c r="VNZ131" s="77"/>
      <c r="VOA131" s="77"/>
      <c r="VOB131" s="77"/>
      <c r="VOC131" s="77"/>
      <c r="VOD131" s="77"/>
      <c r="VOE131" s="77"/>
      <c r="VOF131" s="77"/>
      <c r="VOG131" s="77"/>
      <c r="VOH131" s="77"/>
      <c r="VOI131" s="77"/>
      <c r="VOJ131" s="77"/>
      <c r="VOK131" s="77"/>
      <c r="VOL131" s="77"/>
      <c r="VOM131" s="77"/>
      <c r="VON131" s="77"/>
      <c r="VOO131" s="77"/>
      <c r="VOP131" s="77"/>
      <c r="VOQ131" s="77"/>
      <c r="VOR131" s="77"/>
      <c r="VOS131" s="77"/>
      <c r="VOT131" s="77"/>
      <c r="VOU131" s="77"/>
      <c r="VOV131" s="77"/>
      <c r="VOW131" s="77"/>
      <c r="VOX131" s="77"/>
      <c r="VOY131" s="77"/>
      <c r="VOZ131" s="77"/>
      <c r="VPA131" s="77"/>
      <c r="VPB131" s="77"/>
      <c r="VPC131" s="77"/>
      <c r="VPD131" s="77"/>
      <c r="VPE131" s="77"/>
      <c r="VPF131" s="77"/>
      <c r="VPG131" s="77"/>
      <c r="VPH131" s="77"/>
      <c r="VPI131" s="77"/>
      <c r="VPJ131" s="77"/>
      <c r="VPK131" s="77"/>
      <c r="VPL131" s="77"/>
      <c r="VPM131" s="77"/>
      <c r="VPN131" s="77"/>
      <c r="VPO131" s="77"/>
      <c r="VPP131" s="77"/>
      <c r="VPQ131" s="77"/>
      <c r="VPR131" s="77"/>
      <c r="VPS131" s="77"/>
      <c r="VPT131" s="77"/>
      <c r="VPU131" s="77"/>
      <c r="VPV131" s="77"/>
      <c r="VPW131" s="77"/>
      <c r="VPX131" s="77"/>
      <c r="VPY131" s="77"/>
      <c r="VPZ131" s="77"/>
      <c r="VQA131" s="77"/>
      <c r="VQB131" s="77"/>
      <c r="VQC131" s="77"/>
      <c r="VQD131" s="77"/>
      <c r="VQE131" s="77"/>
      <c r="VQF131" s="77"/>
      <c r="VQG131" s="77"/>
      <c r="VQH131" s="77"/>
      <c r="VQI131" s="77"/>
      <c r="VQJ131" s="77"/>
      <c r="VQK131" s="77"/>
      <c r="VQL131" s="77"/>
      <c r="VQM131" s="77"/>
      <c r="VQN131" s="77"/>
      <c r="VQO131" s="77"/>
      <c r="VQP131" s="77"/>
      <c r="VQQ131" s="77"/>
      <c r="VQR131" s="77"/>
      <c r="VQS131" s="77"/>
      <c r="VQT131" s="77"/>
      <c r="VQU131" s="77"/>
      <c r="VQV131" s="77"/>
      <c r="VQW131" s="77"/>
      <c r="VQX131" s="77"/>
      <c r="VQY131" s="77"/>
      <c r="VQZ131" s="77"/>
      <c r="VRA131" s="77"/>
      <c r="VRB131" s="77"/>
      <c r="VRC131" s="77"/>
      <c r="VRD131" s="77"/>
      <c r="VRE131" s="77"/>
      <c r="VRF131" s="77"/>
      <c r="VRG131" s="77"/>
      <c r="VRH131" s="77"/>
      <c r="VRI131" s="77"/>
      <c r="VRJ131" s="77"/>
      <c r="VRK131" s="77"/>
      <c r="VRL131" s="77"/>
      <c r="VRM131" s="77"/>
      <c r="VRN131" s="77"/>
      <c r="VRO131" s="77"/>
      <c r="VRP131" s="77"/>
      <c r="VRQ131" s="77"/>
      <c r="VRR131" s="77"/>
      <c r="VRS131" s="77"/>
      <c r="VRT131" s="77"/>
      <c r="VRU131" s="77"/>
      <c r="VRV131" s="77"/>
      <c r="VRW131" s="77"/>
      <c r="VRX131" s="77"/>
      <c r="VRY131" s="77"/>
      <c r="VRZ131" s="77"/>
      <c r="VSA131" s="77"/>
      <c r="VSB131" s="77"/>
      <c r="VSC131" s="77"/>
      <c r="VSD131" s="77"/>
      <c r="VSE131" s="77"/>
      <c r="VSF131" s="77"/>
      <c r="VSG131" s="77"/>
      <c r="VSH131" s="77"/>
      <c r="VSI131" s="77"/>
      <c r="VSJ131" s="77"/>
      <c r="VSK131" s="77"/>
      <c r="VSL131" s="77"/>
      <c r="VSM131" s="77"/>
      <c r="VSN131" s="77"/>
      <c r="VSO131" s="77"/>
      <c r="VSP131" s="77"/>
      <c r="VSQ131" s="77"/>
      <c r="VSR131" s="77"/>
      <c r="VSS131" s="77"/>
      <c r="VST131" s="77"/>
      <c r="VSU131" s="77"/>
      <c r="VSV131" s="77"/>
      <c r="VSW131" s="77"/>
      <c r="VSX131" s="77"/>
      <c r="VSY131" s="77"/>
      <c r="VSZ131" s="77"/>
      <c r="VTA131" s="77"/>
      <c r="VTB131" s="77"/>
      <c r="VTC131" s="77"/>
      <c r="VTD131" s="77"/>
      <c r="VTE131" s="77"/>
      <c r="VTF131" s="77"/>
      <c r="VTG131" s="77"/>
      <c r="VTH131" s="77"/>
      <c r="VTI131" s="77"/>
      <c r="VTJ131" s="77"/>
      <c r="VTK131" s="77"/>
      <c r="VTL131" s="77"/>
      <c r="VTM131" s="77"/>
      <c r="VTN131" s="77"/>
      <c r="VTO131" s="77"/>
      <c r="VTP131" s="77"/>
      <c r="VTQ131" s="77"/>
      <c r="VTR131" s="77"/>
      <c r="VTS131" s="77"/>
      <c r="VTT131" s="77"/>
      <c r="VTU131" s="77"/>
      <c r="VTV131" s="77"/>
      <c r="VTW131" s="77"/>
      <c r="VTX131" s="77"/>
      <c r="VTY131" s="77"/>
      <c r="VTZ131" s="77"/>
      <c r="VUA131" s="77"/>
      <c r="VUB131" s="77"/>
      <c r="VUC131" s="77"/>
      <c r="VUD131" s="77"/>
      <c r="VUE131" s="77"/>
      <c r="VUF131" s="77"/>
      <c r="VUG131" s="77"/>
      <c r="VUH131" s="77"/>
      <c r="VUI131" s="77"/>
      <c r="VUJ131" s="77"/>
      <c r="VUK131" s="77"/>
      <c r="VUL131" s="77"/>
      <c r="VUM131" s="77"/>
      <c r="VUN131" s="77"/>
      <c r="VUO131" s="77"/>
      <c r="VUP131" s="77"/>
      <c r="VUQ131" s="77"/>
      <c r="VUR131" s="77"/>
      <c r="VUS131" s="77"/>
      <c r="VUT131" s="77"/>
      <c r="VUU131" s="77"/>
      <c r="VUV131" s="77"/>
      <c r="VUW131" s="77"/>
      <c r="VUX131" s="77"/>
      <c r="VUY131" s="77"/>
      <c r="VUZ131" s="77"/>
      <c r="VVA131" s="77"/>
      <c r="VVB131" s="77"/>
      <c r="VVC131" s="77"/>
      <c r="VVD131" s="77"/>
      <c r="VVE131" s="77"/>
      <c r="VVF131" s="77"/>
      <c r="VVG131" s="77"/>
      <c r="VVH131" s="77"/>
      <c r="VVI131" s="77"/>
      <c r="VVJ131" s="77"/>
      <c r="VVK131" s="77"/>
      <c r="VVL131" s="77"/>
      <c r="VVM131" s="77"/>
      <c r="VVN131" s="77"/>
      <c r="VVO131" s="77"/>
      <c r="VVP131" s="77"/>
      <c r="VVQ131" s="77"/>
      <c r="VVR131" s="77"/>
      <c r="VVS131" s="77"/>
      <c r="VVT131" s="77"/>
      <c r="VVU131" s="77"/>
      <c r="VVV131" s="77"/>
      <c r="VVW131" s="77"/>
      <c r="VVX131" s="77"/>
      <c r="VVY131" s="77"/>
      <c r="VVZ131" s="77"/>
      <c r="VWA131" s="77"/>
      <c r="VWB131" s="77"/>
      <c r="VWC131" s="77"/>
      <c r="VWD131" s="77"/>
      <c r="VWE131" s="77"/>
      <c r="VWF131" s="77"/>
      <c r="VWG131" s="77"/>
      <c r="VWH131" s="77"/>
      <c r="VWI131" s="77"/>
      <c r="VWJ131" s="77"/>
      <c r="VWK131" s="77"/>
      <c r="VWL131" s="77"/>
      <c r="VWM131" s="77"/>
      <c r="VWN131" s="77"/>
      <c r="VWO131" s="77"/>
      <c r="VWP131" s="77"/>
      <c r="VWQ131" s="77"/>
      <c r="VWR131" s="77"/>
      <c r="VWS131" s="77"/>
      <c r="VWT131" s="77"/>
      <c r="VWU131" s="77"/>
      <c r="VWV131" s="77"/>
      <c r="VWW131" s="77"/>
      <c r="VWX131" s="77"/>
      <c r="VWY131" s="77"/>
      <c r="VWZ131" s="77"/>
      <c r="VXA131" s="77"/>
      <c r="VXB131" s="77"/>
      <c r="VXC131" s="77"/>
      <c r="VXD131" s="77"/>
      <c r="VXE131" s="77"/>
      <c r="VXF131" s="77"/>
      <c r="VXG131" s="77"/>
      <c r="VXH131" s="77"/>
      <c r="VXI131" s="77"/>
      <c r="VXJ131" s="77"/>
      <c r="VXK131" s="77"/>
      <c r="VXL131" s="77"/>
      <c r="VXM131" s="77"/>
      <c r="VXN131" s="77"/>
      <c r="VXO131" s="77"/>
      <c r="VXP131" s="77"/>
      <c r="VXQ131" s="77"/>
      <c r="VXR131" s="77"/>
      <c r="VXS131" s="77"/>
      <c r="VXT131" s="77"/>
      <c r="VXU131" s="77"/>
      <c r="VXV131" s="77"/>
      <c r="VXW131" s="77"/>
      <c r="VXX131" s="77"/>
      <c r="VXY131" s="77"/>
      <c r="VXZ131" s="77"/>
      <c r="VYA131" s="77"/>
      <c r="VYB131" s="77"/>
      <c r="VYC131" s="77"/>
      <c r="VYD131" s="77"/>
      <c r="VYE131" s="77"/>
      <c r="VYF131" s="77"/>
      <c r="VYG131" s="77"/>
      <c r="VYH131" s="77"/>
      <c r="VYI131" s="77"/>
      <c r="VYJ131" s="77"/>
      <c r="VYK131" s="77"/>
      <c r="VYL131" s="77"/>
      <c r="VYM131" s="77"/>
      <c r="VYN131" s="77"/>
      <c r="VYO131" s="77"/>
      <c r="VYP131" s="77"/>
      <c r="VYQ131" s="77"/>
      <c r="VYR131" s="77"/>
      <c r="VYS131" s="77"/>
      <c r="VYT131" s="77"/>
      <c r="VYU131" s="77"/>
      <c r="VYV131" s="77"/>
      <c r="VYW131" s="77"/>
      <c r="VYX131" s="77"/>
      <c r="VYY131" s="77"/>
      <c r="VYZ131" s="77"/>
      <c r="VZA131" s="77"/>
      <c r="VZB131" s="77"/>
      <c r="VZC131" s="77"/>
      <c r="VZD131" s="77"/>
      <c r="VZE131" s="77"/>
      <c r="VZF131" s="77"/>
      <c r="VZG131" s="77"/>
      <c r="VZH131" s="77"/>
      <c r="VZI131" s="77"/>
      <c r="VZJ131" s="77"/>
      <c r="VZK131" s="77"/>
      <c r="VZL131" s="77"/>
      <c r="VZM131" s="77"/>
      <c r="VZN131" s="77"/>
      <c r="VZO131" s="77"/>
      <c r="VZP131" s="77"/>
      <c r="VZQ131" s="77"/>
      <c r="VZR131" s="77"/>
      <c r="VZS131" s="77"/>
      <c r="VZT131" s="77"/>
      <c r="VZU131" s="77"/>
      <c r="VZV131" s="77"/>
      <c r="VZW131" s="77"/>
      <c r="VZX131" s="77"/>
      <c r="VZY131" s="77"/>
      <c r="VZZ131" s="77"/>
      <c r="WAA131" s="77"/>
      <c r="WAB131" s="77"/>
      <c r="WAC131" s="77"/>
      <c r="WAD131" s="77"/>
      <c r="WAE131" s="77"/>
      <c r="WAF131" s="77"/>
      <c r="WAG131" s="77"/>
      <c r="WAH131" s="77"/>
      <c r="WAI131" s="77"/>
      <c r="WAJ131" s="77"/>
      <c r="WAK131" s="77"/>
      <c r="WAL131" s="77"/>
      <c r="WAM131" s="77"/>
      <c r="WAN131" s="77"/>
      <c r="WAO131" s="77"/>
      <c r="WAP131" s="77"/>
      <c r="WAQ131" s="77"/>
      <c r="WAR131" s="77"/>
      <c r="WAS131" s="77"/>
      <c r="WAT131" s="77"/>
      <c r="WAU131" s="77"/>
      <c r="WAV131" s="77"/>
      <c r="WAW131" s="77"/>
      <c r="WAX131" s="77"/>
      <c r="WAY131" s="77"/>
      <c r="WAZ131" s="77"/>
      <c r="WBA131" s="77"/>
      <c r="WBB131" s="77"/>
      <c r="WBC131" s="77"/>
      <c r="WBD131" s="77"/>
      <c r="WBE131" s="77"/>
      <c r="WBF131" s="77"/>
      <c r="WBG131" s="77"/>
      <c r="WBH131" s="77"/>
      <c r="WBI131" s="77"/>
      <c r="WBJ131" s="77"/>
      <c r="WBK131" s="77"/>
      <c r="WBL131" s="77"/>
      <c r="WBM131" s="77"/>
      <c r="WBN131" s="77"/>
      <c r="WBO131" s="77"/>
      <c r="WBP131" s="77"/>
      <c r="WBQ131" s="77"/>
      <c r="WBR131" s="77"/>
      <c r="WBS131" s="77"/>
      <c r="WBT131" s="77"/>
      <c r="WBU131" s="77"/>
      <c r="WBV131" s="77"/>
      <c r="WBW131" s="77"/>
      <c r="WBX131" s="77"/>
      <c r="WBY131" s="77"/>
      <c r="WBZ131" s="77"/>
      <c r="WCA131" s="77"/>
      <c r="WCB131" s="77"/>
      <c r="WCC131" s="77"/>
      <c r="WCD131" s="77"/>
      <c r="WCE131" s="77"/>
      <c r="WCF131" s="77"/>
      <c r="WCG131" s="77"/>
      <c r="WCH131" s="77"/>
      <c r="WCI131" s="77"/>
      <c r="WCJ131" s="77"/>
      <c r="WCK131" s="77"/>
      <c r="WCL131" s="77"/>
      <c r="WCM131" s="77"/>
      <c r="WCN131" s="77"/>
      <c r="WCO131" s="77"/>
      <c r="WCP131" s="77"/>
      <c r="WCQ131" s="77"/>
      <c r="WCR131" s="77"/>
      <c r="WCS131" s="77"/>
      <c r="WCT131" s="77"/>
      <c r="WCU131" s="77"/>
      <c r="WCV131" s="77"/>
      <c r="WCW131" s="77"/>
      <c r="WCX131" s="77"/>
      <c r="WCY131" s="77"/>
      <c r="WCZ131" s="77"/>
      <c r="WDA131" s="77"/>
      <c r="WDB131" s="77"/>
      <c r="WDC131" s="77"/>
      <c r="WDD131" s="77"/>
      <c r="WDE131" s="77"/>
      <c r="WDF131" s="77"/>
      <c r="WDG131" s="77"/>
      <c r="WDH131" s="77"/>
      <c r="WDI131" s="77"/>
      <c r="WDJ131" s="77"/>
      <c r="WDK131" s="77"/>
      <c r="WDL131" s="77"/>
      <c r="WDM131" s="77"/>
      <c r="WDN131" s="77"/>
      <c r="WDO131" s="77"/>
      <c r="WDP131" s="77"/>
      <c r="WDQ131" s="77"/>
      <c r="WDR131" s="77"/>
      <c r="WDS131" s="77"/>
      <c r="WDT131" s="77"/>
      <c r="WDU131" s="77"/>
      <c r="WDV131" s="77"/>
      <c r="WDW131" s="77"/>
      <c r="WDX131" s="77"/>
      <c r="WDY131" s="77"/>
      <c r="WDZ131" s="77"/>
      <c r="WEA131" s="77"/>
      <c r="WEB131" s="77"/>
      <c r="WEC131" s="77"/>
      <c r="WED131" s="77"/>
      <c r="WEE131" s="77"/>
      <c r="WEF131" s="77"/>
      <c r="WEG131" s="77"/>
      <c r="WEH131" s="77"/>
      <c r="WEI131" s="77"/>
      <c r="WEJ131" s="77"/>
      <c r="WEK131" s="77"/>
      <c r="WEL131" s="77"/>
      <c r="WEM131" s="77"/>
      <c r="WEN131" s="77"/>
      <c r="WEO131" s="77"/>
      <c r="WEP131" s="77"/>
      <c r="WEQ131" s="77"/>
      <c r="WER131" s="77"/>
      <c r="WES131" s="77"/>
      <c r="WET131" s="77"/>
      <c r="WEU131" s="77"/>
      <c r="WEV131" s="77"/>
      <c r="WEW131" s="77"/>
      <c r="WEX131" s="77"/>
      <c r="WEY131" s="77"/>
      <c r="WEZ131" s="77"/>
      <c r="WFA131" s="77"/>
      <c r="WFB131" s="77"/>
      <c r="WFC131" s="77"/>
      <c r="WFD131" s="77"/>
      <c r="WFE131" s="77"/>
      <c r="WFF131" s="77"/>
      <c r="WFG131" s="77"/>
      <c r="WFH131" s="77"/>
      <c r="WFI131" s="77"/>
      <c r="WFJ131" s="77"/>
      <c r="WFK131" s="77"/>
      <c r="WFL131" s="77"/>
      <c r="WFM131" s="77"/>
      <c r="WFN131" s="77"/>
      <c r="WFO131" s="77"/>
      <c r="WFP131" s="77"/>
      <c r="WFQ131" s="77"/>
      <c r="WFR131" s="77"/>
      <c r="WFS131" s="77"/>
      <c r="WFT131" s="77"/>
      <c r="WFU131" s="77"/>
      <c r="WFV131" s="77"/>
      <c r="WFW131" s="77"/>
      <c r="WFX131" s="77"/>
      <c r="WFY131" s="77"/>
      <c r="WFZ131" s="77"/>
      <c r="WGA131" s="77"/>
      <c r="WGB131" s="77"/>
      <c r="WGC131" s="77"/>
      <c r="WGD131" s="77"/>
      <c r="WGE131" s="77"/>
      <c r="WGF131" s="77"/>
      <c r="WGG131" s="77"/>
      <c r="WGH131" s="77"/>
      <c r="WGI131" s="77"/>
      <c r="WGJ131" s="77"/>
      <c r="WGK131" s="77"/>
      <c r="WGL131" s="77"/>
      <c r="WGM131" s="77"/>
      <c r="WGN131" s="77"/>
      <c r="WGO131" s="77"/>
      <c r="WGP131" s="77"/>
      <c r="WGQ131" s="77"/>
      <c r="WGR131" s="77"/>
      <c r="WGS131" s="77"/>
      <c r="WGT131" s="77"/>
      <c r="WGU131" s="77"/>
      <c r="WGV131" s="77"/>
      <c r="WGW131" s="77"/>
      <c r="WGX131" s="77"/>
      <c r="WGY131" s="77"/>
      <c r="WGZ131" s="77"/>
      <c r="WHA131" s="77"/>
      <c r="WHB131" s="77"/>
      <c r="WHC131" s="77"/>
      <c r="WHD131" s="77"/>
      <c r="WHE131" s="77"/>
      <c r="WHF131" s="77"/>
      <c r="WHG131" s="77"/>
      <c r="WHH131" s="77"/>
      <c r="WHI131" s="77"/>
      <c r="WHJ131" s="77"/>
      <c r="WHK131" s="77"/>
      <c r="WHL131" s="77"/>
      <c r="WHM131" s="77"/>
      <c r="WHN131" s="77"/>
      <c r="WHO131" s="77"/>
      <c r="WHP131" s="77"/>
      <c r="WHQ131" s="77"/>
      <c r="WHR131" s="77"/>
      <c r="WHS131" s="77"/>
      <c r="WHT131" s="77"/>
      <c r="WHU131" s="77"/>
      <c r="WHV131" s="77"/>
      <c r="WHW131" s="77"/>
      <c r="WHX131" s="77"/>
      <c r="WHY131" s="77"/>
      <c r="WHZ131" s="77"/>
      <c r="WIA131" s="77"/>
      <c r="WIB131" s="77"/>
      <c r="WIC131" s="77"/>
      <c r="WID131" s="77"/>
      <c r="WIE131" s="77"/>
      <c r="WIF131" s="77"/>
      <c r="WIG131" s="77"/>
      <c r="WIH131" s="77"/>
      <c r="WII131" s="77"/>
      <c r="WIJ131" s="77"/>
      <c r="WIK131" s="77"/>
      <c r="WIL131" s="77"/>
      <c r="WIM131" s="77"/>
      <c r="WIN131" s="77"/>
      <c r="WIO131" s="77"/>
      <c r="WIP131" s="77"/>
      <c r="WIQ131" s="77"/>
      <c r="WIR131" s="77"/>
      <c r="WIS131" s="77"/>
      <c r="WIT131" s="77"/>
      <c r="WIU131" s="77"/>
      <c r="WIV131" s="77"/>
      <c r="WIW131" s="77"/>
      <c r="WIX131" s="77"/>
      <c r="WIY131" s="77"/>
      <c r="WIZ131" s="77"/>
      <c r="WJA131" s="77"/>
      <c r="WJB131" s="77"/>
      <c r="WJC131" s="77"/>
      <c r="WJD131" s="77"/>
      <c r="WJE131" s="77"/>
      <c r="WJF131" s="77"/>
      <c r="WJG131" s="77"/>
      <c r="WJH131" s="77"/>
      <c r="WJI131" s="77"/>
      <c r="WJJ131" s="77"/>
      <c r="WJK131" s="77"/>
      <c r="WJL131" s="77"/>
      <c r="WJM131" s="77"/>
      <c r="WJN131" s="77"/>
      <c r="WJO131" s="77"/>
      <c r="WJP131" s="77"/>
      <c r="WJQ131" s="77"/>
      <c r="WJR131" s="77"/>
      <c r="WJS131" s="77"/>
      <c r="WJT131" s="77"/>
      <c r="WJU131" s="77"/>
      <c r="WJV131" s="77"/>
      <c r="WJW131" s="77"/>
      <c r="WJX131" s="77"/>
      <c r="WJY131" s="77"/>
      <c r="WJZ131" s="77"/>
      <c r="WKA131" s="77"/>
      <c r="WKB131" s="77"/>
      <c r="WKC131" s="77"/>
      <c r="WKD131" s="77"/>
      <c r="WKE131" s="77"/>
      <c r="WKF131" s="77"/>
      <c r="WKG131" s="77"/>
      <c r="WKH131" s="77"/>
      <c r="WKI131" s="77"/>
      <c r="WKJ131" s="77"/>
      <c r="WKK131" s="77"/>
      <c r="WKL131" s="77"/>
      <c r="WKM131" s="77"/>
      <c r="WKN131" s="77"/>
      <c r="WKO131" s="77"/>
      <c r="WKP131" s="77"/>
      <c r="WKQ131" s="77"/>
      <c r="WKR131" s="77"/>
      <c r="WKS131" s="77"/>
      <c r="WKT131" s="77"/>
      <c r="WKU131" s="77"/>
      <c r="WKV131" s="77"/>
      <c r="WKW131" s="77"/>
      <c r="WKX131" s="77"/>
      <c r="WKY131" s="77"/>
      <c r="WKZ131" s="77"/>
      <c r="WLA131" s="77"/>
      <c r="WLB131" s="77"/>
      <c r="WLC131" s="77"/>
      <c r="WLD131" s="77"/>
      <c r="WLE131" s="77"/>
      <c r="WLF131" s="77"/>
      <c r="WLG131" s="77"/>
      <c r="WLH131" s="77"/>
      <c r="WLI131" s="77"/>
      <c r="WLJ131" s="77"/>
      <c r="WLK131" s="77"/>
      <c r="WLL131" s="77"/>
      <c r="WLM131" s="77"/>
      <c r="WLN131" s="77"/>
      <c r="WLO131" s="77"/>
      <c r="WLP131" s="77"/>
      <c r="WLQ131" s="77"/>
      <c r="WLR131" s="77"/>
      <c r="WLS131" s="77"/>
      <c r="WLT131" s="77"/>
      <c r="WLU131" s="77"/>
      <c r="WLV131" s="77"/>
      <c r="WLW131" s="77"/>
      <c r="WLX131" s="77"/>
      <c r="WLY131" s="77"/>
      <c r="WLZ131" s="77"/>
      <c r="WMA131" s="77"/>
      <c r="WMB131" s="77"/>
      <c r="WMC131" s="77"/>
      <c r="WMD131" s="77"/>
      <c r="WME131" s="77"/>
      <c r="WMF131" s="77"/>
      <c r="WMG131" s="77"/>
      <c r="WMH131" s="77"/>
      <c r="WMI131" s="77"/>
      <c r="WMJ131" s="77"/>
      <c r="WMK131" s="77"/>
      <c r="WML131" s="77"/>
      <c r="WMM131" s="77"/>
      <c r="WMN131" s="77"/>
      <c r="WMO131" s="77"/>
      <c r="WMP131" s="77"/>
      <c r="WMQ131" s="77"/>
      <c r="WMR131" s="77"/>
      <c r="WMS131" s="77"/>
      <c r="WMT131" s="77"/>
      <c r="WMU131" s="77"/>
      <c r="WMV131" s="77"/>
      <c r="WMW131" s="77"/>
      <c r="WMX131" s="77"/>
      <c r="WMY131" s="77"/>
      <c r="WMZ131" s="77"/>
      <c r="WNA131" s="77"/>
      <c r="WNB131" s="77"/>
      <c r="WNC131" s="77"/>
      <c r="WND131" s="77"/>
      <c r="WNE131" s="77"/>
      <c r="WNF131" s="77"/>
      <c r="WNG131" s="77"/>
      <c r="WNH131" s="77"/>
      <c r="WNI131" s="77"/>
      <c r="WNJ131" s="77"/>
      <c r="WNK131" s="77"/>
      <c r="WNL131" s="77"/>
      <c r="WNM131" s="77"/>
      <c r="WNN131" s="77"/>
      <c r="WNO131" s="77"/>
      <c r="WNP131" s="77"/>
      <c r="WNQ131" s="77"/>
      <c r="WNR131" s="77"/>
      <c r="WNS131" s="77"/>
      <c r="WNT131" s="77"/>
      <c r="WNU131" s="77"/>
      <c r="WNV131" s="77"/>
      <c r="WNW131" s="77"/>
      <c r="WNX131" s="77"/>
      <c r="WNY131" s="77"/>
      <c r="WNZ131" s="77"/>
      <c r="WOA131" s="77"/>
      <c r="WOB131" s="77"/>
      <c r="WOC131" s="77"/>
      <c r="WOD131" s="77"/>
      <c r="WOE131" s="77"/>
      <c r="WOF131" s="77"/>
      <c r="WOG131" s="77"/>
      <c r="WOH131" s="77"/>
      <c r="WOI131" s="77"/>
      <c r="WOJ131" s="77"/>
      <c r="WOK131" s="77"/>
      <c r="WOL131" s="77"/>
      <c r="WOM131" s="77"/>
      <c r="WON131" s="77"/>
      <c r="WOO131" s="77"/>
      <c r="WOP131" s="77"/>
      <c r="WOQ131" s="77"/>
      <c r="WOR131" s="77"/>
      <c r="WOS131" s="77"/>
      <c r="WOT131" s="77"/>
      <c r="WOU131" s="77"/>
      <c r="WOV131" s="77"/>
      <c r="WOW131" s="77"/>
      <c r="WOX131" s="77"/>
      <c r="WOY131" s="77"/>
      <c r="WOZ131" s="77"/>
      <c r="WPA131" s="77"/>
      <c r="WPB131" s="77"/>
      <c r="WPC131" s="77"/>
      <c r="WPD131" s="77"/>
      <c r="WPE131" s="77"/>
      <c r="WPF131" s="77"/>
      <c r="WPG131" s="77"/>
      <c r="WPH131" s="77"/>
      <c r="WPI131" s="77"/>
      <c r="WPJ131" s="77"/>
      <c r="WPK131" s="77"/>
      <c r="WPL131" s="77"/>
      <c r="WPM131" s="77"/>
      <c r="WPN131" s="77"/>
      <c r="WPO131" s="77"/>
      <c r="WPP131" s="77"/>
      <c r="WPQ131" s="77"/>
      <c r="WPR131" s="77"/>
      <c r="WPS131" s="77"/>
      <c r="WPT131" s="77"/>
      <c r="WPU131" s="77"/>
      <c r="WPV131" s="77"/>
      <c r="WPW131" s="77"/>
      <c r="WPX131" s="77"/>
      <c r="WPY131" s="77"/>
      <c r="WPZ131" s="77"/>
      <c r="WQA131" s="77"/>
      <c r="WQB131" s="77"/>
      <c r="WQC131" s="77"/>
      <c r="WQD131" s="77"/>
      <c r="WQE131" s="77"/>
      <c r="WQF131" s="77"/>
      <c r="WQG131" s="77"/>
      <c r="WQH131" s="77"/>
      <c r="WQI131" s="77"/>
      <c r="WQJ131" s="77"/>
      <c r="WQK131" s="77"/>
      <c r="WQL131" s="77"/>
      <c r="WQM131" s="77"/>
      <c r="WQN131" s="77"/>
      <c r="WQO131" s="77"/>
      <c r="WQP131" s="77"/>
      <c r="WQQ131" s="77"/>
      <c r="WQR131" s="77"/>
      <c r="WQS131" s="77"/>
      <c r="WQT131" s="77"/>
      <c r="WQU131" s="77"/>
      <c r="WQV131" s="77"/>
      <c r="WQW131" s="77"/>
      <c r="WQX131" s="77"/>
      <c r="WQY131" s="77"/>
      <c r="WQZ131" s="77"/>
      <c r="WRA131" s="77"/>
      <c r="WRB131" s="77"/>
      <c r="WRC131" s="77"/>
      <c r="WRD131" s="77"/>
      <c r="WRE131" s="77"/>
      <c r="WRF131" s="77"/>
      <c r="WRG131" s="77"/>
      <c r="WRH131" s="77"/>
      <c r="WRI131" s="77"/>
      <c r="WRJ131" s="77"/>
      <c r="WRK131" s="77"/>
      <c r="WRL131" s="77"/>
      <c r="WRM131" s="77"/>
      <c r="WRN131" s="77"/>
      <c r="WRO131" s="77"/>
      <c r="WRP131" s="77"/>
      <c r="WRQ131" s="77"/>
      <c r="WRR131" s="77"/>
      <c r="WRS131" s="77"/>
      <c r="WRT131" s="77"/>
      <c r="WRU131" s="77"/>
      <c r="WRV131" s="77"/>
      <c r="WRW131" s="77"/>
      <c r="WRX131" s="77"/>
      <c r="WRY131" s="77"/>
      <c r="WRZ131" s="77"/>
      <c r="WSA131" s="77"/>
      <c r="WSB131" s="77"/>
      <c r="WSC131" s="77"/>
      <c r="WSD131" s="77"/>
      <c r="WSE131" s="77"/>
      <c r="WSF131" s="77"/>
      <c r="WSG131" s="77"/>
      <c r="WSH131" s="77"/>
      <c r="WSI131" s="77"/>
      <c r="WSJ131" s="77"/>
      <c r="WSK131" s="77"/>
      <c r="WSL131" s="77"/>
      <c r="WSM131" s="77"/>
      <c r="WSN131" s="77"/>
      <c r="WSO131" s="77"/>
      <c r="WSP131" s="77"/>
      <c r="WSQ131" s="77"/>
      <c r="WSR131" s="77"/>
      <c r="WSS131" s="77"/>
      <c r="WST131" s="77"/>
      <c r="WSU131" s="77"/>
      <c r="WSV131" s="77"/>
      <c r="WSW131" s="77"/>
      <c r="WSX131" s="77"/>
      <c r="WSY131" s="77"/>
      <c r="WSZ131" s="77"/>
      <c r="WTA131" s="77"/>
      <c r="WTB131" s="77"/>
      <c r="WTC131" s="77"/>
      <c r="WTD131" s="77"/>
      <c r="WTE131" s="77"/>
      <c r="WTF131" s="77"/>
      <c r="WTG131" s="77"/>
      <c r="WTH131" s="77"/>
      <c r="WTI131" s="77"/>
      <c r="WTJ131" s="77"/>
      <c r="WTK131" s="77"/>
      <c r="WTL131" s="77"/>
      <c r="WTM131" s="77"/>
      <c r="WTN131" s="77"/>
      <c r="WTO131" s="77"/>
      <c r="WTP131" s="77"/>
      <c r="WTQ131" s="77"/>
      <c r="WTR131" s="77"/>
      <c r="WTS131" s="77"/>
      <c r="WTT131" s="77"/>
      <c r="WTU131" s="77"/>
      <c r="WTV131" s="77"/>
      <c r="WTW131" s="77"/>
      <c r="WTX131" s="77"/>
      <c r="WTY131" s="77"/>
      <c r="WTZ131" s="77"/>
      <c r="WUA131" s="77"/>
      <c r="WUB131" s="77"/>
      <c r="WUC131" s="77"/>
      <c r="WUD131" s="77"/>
      <c r="WUE131" s="77"/>
      <c r="WUF131" s="77"/>
      <c r="WUG131" s="77"/>
      <c r="WUH131" s="77"/>
      <c r="WUI131" s="77"/>
      <c r="WUJ131" s="77"/>
      <c r="WUK131" s="77"/>
      <c r="WUL131" s="77"/>
      <c r="WUM131" s="77"/>
      <c r="WUN131" s="77"/>
      <c r="WUO131" s="77"/>
      <c r="WUP131" s="77"/>
      <c r="WUQ131" s="77"/>
      <c r="WUR131" s="77"/>
      <c r="WUS131" s="77"/>
      <c r="WUT131" s="77"/>
      <c r="WUU131" s="77"/>
      <c r="WUV131" s="77"/>
      <c r="WUW131" s="77"/>
      <c r="WUX131" s="77"/>
      <c r="WUY131" s="77"/>
      <c r="WUZ131" s="77"/>
      <c r="WVA131" s="77"/>
      <c r="WVB131" s="77"/>
      <c r="WVC131" s="77"/>
      <c r="WVD131" s="77"/>
      <c r="WVE131" s="77"/>
      <c r="WVF131" s="77"/>
      <c r="WVG131" s="77"/>
      <c r="WVH131" s="77"/>
      <c r="WVI131" s="77"/>
      <c r="WVJ131" s="77"/>
      <c r="WVK131" s="77"/>
      <c r="WVL131" s="77"/>
      <c r="WVM131" s="77"/>
      <c r="WVN131" s="77"/>
      <c r="WVO131" s="77"/>
      <c r="WVP131" s="77"/>
      <c r="WVQ131" s="77"/>
      <c r="WVR131" s="77"/>
      <c r="WVS131" s="77"/>
      <c r="WVT131" s="77"/>
      <c r="WVU131" s="77"/>
      <c r="WVV131" s="77"/>
      <c r="WVW131" s="77"/>
      <c r="WVX131" s="77"/>
      <c r="WVY131" s="77"/>
      <c r="WVZ131" s="77"/>
      <c r="WWA131" s="77"/>
      <c r="WWB131" s="77"/>
      <c r="WWC131" s="77"/>
      <c r="WWD131" s="77"/>
      <c r="WWE131" s="77"/>
      <c r="WWF131" s="77"/>
      <c r="WWG131" s="77"/>
      <c r="WWH131" s="77"/>
      <c r="WWI131" s="77"/>
      <c r="WWJ131" s="77"/>
      <c r="WWK131" s="77"/>
      <c r="WWL131" s="77"/>
      <c r="WWM131" s="77"/>
      <c r="WWN131" s="77"/>
      <c r="WWO131" s="77"/>
      <c r="WWP131" s="77"/>
      <c r="WWQ131" s="77"/>
      <c r="WWR131" s="77"/>
      <c r="WWS131" s="77"/>
      <c r="WWT131" s="77"/>
      <c r="WWU131" s="77"/>
      <c r="WWV131" s="77"/>
      <c r="WWW131" s="77"/>
      <c r="WWX131" s="77"/>
      <c r="WWY131" s="77"/>
      <c r="WWZ131" s="77"/>
      <c r="WXA131" s="77"/>
      <c r="WXB131" s="77"/>
      <c r="WXC131" s="77"/>
      <c r="WXD131" s="77"/>
      <c r="WXE131" s="77"/>
      <c r="WXF131" s="77"/>
      <c r="WXG131" s="77"/>
      <c r="WXH131" s="77"/>
      <c r="WXI131" s="77"/>
      <c r="WXJ131" s="77"/>
      <c r="WXK131" s="77"/>
      <c r="WXL131" s="77"/>
      <c r="WXM131" s="77"/>
      <c r="WXN131" s="77"/>
      <c r="WXO131" s="77"/>
      <c r="WXP131" s="77"/>
      <c r="WXQ131" s="77"/>
      <c r="WXR131" s="77"/>
      <c r="WXS131" s="77"/>
      <c r="WXT131" s="77"/>
      <c r="WXU131" s="77"/>
      <c r="WXV131" s="77"/>
      <c r="WXW131" s="77"/>
      <c r="WXX131" s="77"/>
      <c r="WXY131" s="77"/>
      <c r="WXZ131" s="77"/>
      <c r="WYA131" s="77"/>
      <c r="WYB131" s="77"/>
      <c r="WYC131" s="77"/>
      <c r="WYD131" s="77"/>
      <c r="WYE131" s="77"/>
      <c r="WYF131" s="77"/>
      <c r="WYG131" s="77"/>
      <c r="WYH131" s="77"/>
      <c r="WYI131" s="77"/>
      <c r="WYJ131" s="77"/>
      <c r="WYK131" s="77"/>
      <c r="WYL131" s="77"/>
      <c r="WYM131" s="77"/>
      <c r="WYN131" s="77"/>
      <c r="WYO131" s="77"/>
      <c r="WYP131" s="77"/>
      <c r="WYQ131" s="77"/>
      <c r="WYR131" s="77"/>
      <c r="WYS131" s="77"/>
      <c r="WYT131" s="77"/>
      <c r="WYU131" s="77"/>
      <c r="WYV131" s="77"/>
      <c r="WYW131" s="77"/>
      <c r="WYX131" s="77"/>
      <c r="WYY131" s="77"/>
      <c r="WYZ131" s="77"/>
      <c r="WZA131" s="77"/>
      <c r="WZB131" s="77"/>
      <c r="WZC131" s="77"/>
      <c r="WZD131" s="77"/>
      <c r="WZE131" s="77"/>
      <c r="WZF131" s="77"/>
      <c r="WZG131" s="77"/>
      <c r="WZH131" s="77"/>
      <c r="WZI131" s="77"/>
      <c r="WZJ131" s="77"/>
      <c r="WZK131" s="77"/>
      <c r="WZL131" s="77"/>
      <c r="WZM131" s="77"/>
      <c r="WZN131" s="77"/>
      <c r="WZO131" s="77"/>
      <c r="WZP131" s="77"/>
      <c r="WZQ131" s="77"/>
      <c r="WZR131" s="77"/>
      <c r="WZS131" s="77"/>
      <c r="WZT131" s="77"/>
      <c r="WZU131" s="77"/>
      <c r="WZV131" s="77"/>
      <c r="WZW131" s="77"/>
      <c r="WZX131" s="77"/>
      <c r="WZY131" s="77"/>
      <c r="WZZ131" s="77"/>
      <c r="XAA131" s="77"/>
      <c r="XAB131" s="77"/>
      <c r="XAC131" s="77"/>
      <c r="XAD131" s="77"/>
      <c r="XAE131" s="77"/>
      <c r="XAF131" s="77"/>
      <c r="XAG131" s="77"/>
      <c r="XAH131" s="77"/>
      <c r="XAI131" s="77"/>
      <c r="XAJ131" s="77"/>
      <c r="XAK131" s="77"/>
      <c r="XAL131" s="77"/>
      <c r="XAM131" s="77"/>
      <c r="XAN131" s="77"/>
      <c r="XAO131" s="77"/>
      <c r="XAP131" s="77"/>
      <c r="XAQ131" s="77"/>
      <c r="XAR131" s="77"/>
      <c r="XAS131" s="77"/>
      <c r="XAT131" s="77"/>
      <c r="XAU131" s="77"/>
      <c r="XAV131" s="77"/>
      <c r="XAW131" s="77"/>
      <c r="XAX131" s="77"/>
      <c r="XAY131" s="77"/>
      <c r="XAZ131" s="77"/>
      <c r="XBA131" s="77"/>
      <c r="XBB131" s="77"/>
      <c r="XBC131" s="77"/>
      <c r="XBD131" s="77"/>
      <c r="XBE131" s="77"/>
      <c r="XBF131" s="77"/>
      <c r="XBG131" s="77"/>
      <c r="XBH131" s="77"/>
      <c r="XBI131" s="77"/>
      <c r="XBJ131" s="77"/>
      <c r="XBK131" s="77"/>
      <c r="XBL131" s="77"/>
      <c r="XBM131" s="77"/>
      <c r="XBN131" s="77"/>
      <c r="XBO131" s="77"/>
      <c r="XBP131" s="77"/>
      <c r="XBQ131" s="77"/>
      <c r="XBR131" s="77"/>
      <c r="XBS131" s="77"/>
      <c r="XBT131" s="77"/>
      <c r="XBU131" s="77"/>
      <c r="XBV131" s="77"/>
      <c r="XBW131" s="77"/>
      <c r="XBX131" s="77"/>
      <c r="XBY131" s="77"/>
      <c r="XBZ131" s="77"/>
      <c r="XCA131" s="77"/>
      <c r="XCB131" s="77"/>
      <c r="XCC131" s="77"/>
      <c r="XCD131" s="77"/>
      <c r="XCE131" s="77"/>
      <c r="XCF131" s="77"/>
      <c r="XCG131" s="77"/>
      <c r="XCH131" s="77"/>
      <c r="XCI131" s="77"/>
      <c r="XCJ131" s="77"/>
      <c r="XCK131" s="77"/>
      <c r="XCL131" s="77"/>
      <c r="XCM131" s="77"/>
      <c r="XCN131" s="77"/>
      <c r="XCO131" s="77"/>
      <c r="XCP131" s="77"/>
      <c r="XCQ131" s="77"/>
      <c r="XCR131" s="77"/>
      <c r="XCS131" s="77"/>
      <c r="XCT131" s="77"/>
      <c r="XCU131" s="77"/>
      <c r="XCV131" s="77"/>
      <c r="XCW131" s="77"/>
      <c r="XCX131" s="77"/>
      <c r="XCY131" s="77"/>
      <c r="XCZ131" s="77"/>
      <c r="XDA131" s="77"/>
      <c r="XDB131" s="77"/>
      <c r="XDC131" s="77"/>
      <c r="XDD131" s="77"/>
      <c r="XDE131" s="77"/>
      <c r="XDF131" s="77"/>
      <c r="XDG131" s="77"/>
      <c r="XDH131" s="77"/>
      <c r="XDI131" s="77"/>
      <c r="XDJ131" s="77"/>
      <c r="XDK131" s="77"/>
      <c r="XDL131" s="77"/>
      <c r="XDM131" s="77"/>
      <c r="XDN131" s="77"/>
      <c r="XDO131" s="77"/>
      <c r="XDP131" s="77"/>
      <c r="XDQ131" s="77"/>
      <c r="XDR131" s="77"/>
      <c r="XDS131" s="77"/>
      <c r="XDT131" s="77"/>
      <c r="XDU131" s="77"/>
      <c r="XDV131" s="77"/>
      <c r="XDW131" s="77"/>
      <c r="XDX131" s="77"/>
      <c r="XDY131" s="77"/>
      <c r="XDZ131" s="77"/>
      <c r="XEA131" s="77"/>
      <c r="XEB131" s="77"/>
      <c r="XEC131" s="77"/>
      <c r="XED131" s="77"/>
      <c r="XEE131" s="77"/>
      <c r="XEF131" s="77"/>
      <c r="XEG131" s="77"/>
      <c r="XEH131" s="77"/>
      <c r="XEI131" s="77"/>
      <c r="XEJ131" s="77"/>
      <c r="XEK131" s="77"/>
      <c r="XEL131" s="77"/>
      <c r="XEM131" s="77"/>
      <c r="XEN131" s="77"/>
      <c r="XEO131" s="77"/>
      <c r="XEP131" s="77"/>
      <c r="XEQ131" s="77"/>
      <c r="XER131" s="77"/>
      <c r="XES131" s="77"/>
      <c r="XET131" s="77"/>
      <c r="XEU131" s="77"/>
      <c r="XEV131" s="77"/>
      <c r="XEW131" s="77"/>
      <c r="XEX131" s="77"/>
      <c r="XEY131" s="77"/>
      <c r="XEZ131" s="77"/>
      <c r="XFA131" s="77"/>
      <c r="XFB131" s="77"/>
      <c r="XFC131" s="77"/>
      <c r="XFD131" s="77"/>
    </row>
    <row r="132" spans="1:16384" ht="24" x14ac:dyDescent="0.25">
      <c r="A132" s="2"/>
      <c r="B132" s="2"/>
      <c r="C132" s="226"/>
      <c r="D132" s="226"/>
      <c r="E132" s="226"/>
      <c r="F132" s="226"/>
      <c r="G132" s="226"/>
      <c r="H132" s="226"/>
      <c r="I132" s="226"/>
      <c r="J132" s="226"/>
      <c r="K132" s="226"/>
      <c r="L132" s="226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6"/>
      <c r="Y132" s="56"/>
      <c r="Z132" s="56"/>
    </row>
    <row r="133" spans="1:16384" ht="15.75" x14ac:dyDescent="0.25">
      <c r="A133" s="411"/>
      <c r="B133" s="411"/>
    </row>
  </sheetData>
  <mergeCells count="249">
    <mergeCell ref="A128:D128"/>
    <mergeCell ref="E128:AF128"/>
    <mergeCell ref="A129:AF129"/>
    <mergeCell ref="J131:T131"/>
    <mergeCell ref="U131:Z131"/>
    <mergeCell ref="A133:B133"/>
    <mergeCell ref="AD90:AF90"/>
    <mergeCell ref="A125:M125"/>
    <mergeCell ref="N125:AF125"/>
    <mergeCell ref="A126:M126"/>
    <mergeCell ref="N126:AF126"/>
    <mergeCell ref="A127:D127"/>
    <mergeCell ref="E127:AF127"/>
    <mergeCell ref="N88:O88"/>
    <mergeCell ref="P88:U88"/>
    <mergeCell ref="N89:O89"/>
    <mergeCell ref="P89:U89"/>
    <mergeCell ref="A90:B90"/>
    <mergeCell ref="N90:AB90"/>
    <mergeCell ref="N85:O85"/>
    <mergeCell ref="P85:U85"/>
    <mergeCell ref="N86:O86"/>
    <mergeCell ref="P86:U86"/>
    <mergeCell ref="N87:O87"/>
    <mergeCell ref="P87:U87"/>
    <mergeCell ref="N82:O82"/>
    <mergeCell ref="P82:U82"/>
    <mergeCell ref="N83:O83"/>
    <mergeCell ref="P83:U83"/>
    <mergeCell ref="N84:O84"/>
    <mergeCell ref="P84:U84"/>
    <mergeCell ref="N79:O79"/>
    <mergeCell ref="P79:U79"/>
    <mergeCell ref="N80:O80"/>
    <mergeCell ref="P80:U80"/>
    <mergeCell ref="N81:O81"/>
    <mergeCell ref="P81:U81"/>
    <mergeCell ref="N76:O76"/>
    <mergeCell ref="P76:U76"/>
    <mergeCell ref="N77:O77"/>
    <mergeCell ref="P77:U77"/>
    <mergeCell ref="N78:O78"/>
    <mergeCell ref="P78:U78"/>
    <mergeCell ref="E74:I74"/>
    <mergeCell ref="N74:O74"/>
    <mergeCell ref="P74:U74"/>
    <mergeCell ref="E75:I75"/>
    <mergeCell ref="N75:O75"/>
    <mergeCell ref="P75:U75"/>
    <mergeCell ref="X75:AB75"/>
    <mergeCell ref="E72:I72"/>
    <mergeCell ref="N72:O72"/>
    <mergeCell ref="P72:U72"/>
    <mergeCell ref="X72:AB72"/>
    <mergeCell ref="E73:I73"/>
    <mergeCell ref="N73:O73"/>
    <mergeCell ref="P73:U73"/>
    <mergeCell ref="X73:AB73"/>
    <mergeCell ref="A69:B69"/>
    <mergeCell ref="A70:AF70"/>
    <mergeCell ref="E71:I71"/>
    <mergeCell ref="L71:M71"/>
    <mergeCell ref="N71:O71"/>
    <mergeCell ref="P71:U71"/>
    <mergeCell ref="X71:AB71"/>
    <mergeCell ref="AE71:AF71"/>
    <mergeCell ref="X74:AB74"/>
    <mergeCell ref="W62:AA63"/>
    <mergeCell ref="AB62:AF63"/>
    <mergeCell ref="C63:D63"/>
    <mergeCell ref="E63:G63"/>
    <mergeCell ref="A65:A67"/>
    <mergeCell ref="A68:B68"/>
    <mergeCell ref="C68:E68"/>
    <mergeCell ref="H68:J68"/>
    <mergeCell ref="M68:O68"/>
    <mergeCell ref="R68:T68"/>
    <mergeCell ref="A62:A64"/>
    <mergeCell ref="B62:B64"/>
    <mergeCell ref="D62:G62"/>
    <mergeCell ref="H62:L63"/>
    <mergeCell ref="M62:Q63"/>
    <mergeCell ref="R62:V63"/>
    <mergeCell ref="W68:Y68"/>
    <mergeCell ref="AB68:AD68"/>
    <mergeCell ref="C61:G61"/>
    <mergeCell ref="H61:L61"/>
    <mergeCell ref="M61:V61"/>
    <mergeCell ref="W61:AA61"/>
    <mergeCell ref="AB61:AF61"/>
    <mergeCell ref="A58:A59"/>
    <mergeCell ref="A60:B60"/>
    <mergeCell ref="C60:E60"/>
    <mergeCell ref="H60:J60"/>
    <mergeCell ref="M60:O60"/>
    <mergeCell ref="R60:T60"/>
    <mergeCell ref="A54:A56"/>
    <mergeCell ref="A57:B57"/>
    <mergeCell ref="C57:E57"/>
    <mergeCell ref="H57:J57"/>
    <mergeCell ref="M57:O57"/>
    <mergeCell ref="R57:T57"/>
    <mergeCell ref="W57:Y57"/>
    <mergeCell ref="AB57:AD57"/>
    <mergeCell ref="W60:Y60"/>
    <mergeCell ref="AB60:AD60"/>
    <mergeCell ref="W47:AA48"/>
    <mergeCell ref="AB47:AF48"/>
    <mergeCell ref="C48:D48"/>
    <mergeCell ref="E48:G48"/>
    <mergeCell ref="A50:A52"/>
    <mergeCell ref="A53:B53"/>
    <mergeCell ref="C53:E53"/>
    <mergeCell ref="H53:J53"/>
    <mergeCell ref="M53:O53"/>
    <mergeCell ref="R53:T53"/>
    <mergeCell ref="A47:A49"/>
    <mergeCell ref="B47:B49"/>
    <mergeCell ref="D47:G47"/>
    <mergeCell ref="H47:L48"/>
    <mergeCell ref="M47:Q48"/>
    <mergeCell ref="R47:V48"/>
    <mergeCell ref="W53:Y53"/>
    <mergeCell ref="AB53:AD53"/>
    <mergeCell ref="C46:G46"/>
    <mergeCell ref="H46:L46"/>
    <mergeCell ref="M46:V46"/>
    <mergeCell ref="W46:AA46"/>
    <mergeCell ref="AB46:AF46"/>
    <mergeCell ref="A43:A44"/>
    <mergeCell ref="A45:B45"/>
    <mergeCell ref="C45:E45"/>
    <mergeCell ref="H45:J45"/>
    <mergeCell ref="M45:O45"/>
    <mergeCell ref="R45:T45"/>
    <mergeCell ref="A39:A41"/>
    <mergeCell ref="A42:B42"/>
    <mergeCell ref="C42:E42"/>
    <mergeCell ref="H42:J42"/>
    <mergeCell ref="M42:O42"/>
    <mergeCell ref="R42:T42"/>
    <mergeCell ref="W42:Y42"/>
    <mergeCell ref="AB42:AD42"/>
    <mergeCell ref="W45:Y45"/>
    <mergeCell ref="AB45:AD45"/>
    <mergeCell ref="W32:AA33"/>
    <mergeCell ref="AB32:AF33"/>
    <mergeCell ref="C33:D33"/>
    <mergeCell ref="E33:G33"/>
    <mergeCell ref="A35:A37"/>
    <mergeCell ref="A38:B38"/>
    <mergeCell ref="C38:E38"/>
    <mergeCell ref="H38:J38"/>
    <mergeCell ref="M38:O38"/>
    <mergeCell ref="R38:T38"/>
    <mergeCell ref="A32:A34"/>
    <mergeCell ref="B32:B34"/>
    <mergeCell ref="D32:G32"/>
    <mergeCell ref="H32:L33"/>
    <mergeCell ref="M32:Q33"/>
    <mergeCell ref="R32:V33"/>
    <mergeCell ref="W38:Y38"/>
    <mergeCell ref="AB38:AD38"/>
    <mergeCell ref="W30:Y30"/>
    <mergeCell ref="AB30:AD30"/>
    <mergeCell ref="C31:G31"/>
    <mergeCell ref="H31:L31"/>
    <mergeCell ref="M31:V31"/>
    <mergeCell ref="W31:AA31"/>
    <mergeCell ref="AB31:AF31"/>
    <mergeCell ref="A28:A29"/>
    <mergeCell ref="A30:B30"/>
    <mergeCell ref="C30:E30"/>
    <mergeCell ref="H30:J30"/>
    <mergeCell ref="M30:O30"/>
    <mergeCell ref="R30:T30"/>
    <mergeCell ref="AB23:AD23"/>
    <mergeCell ref="A24:A26"/>
    <mergeCell ref="A27:B27"/>
    <mergeCell ref="C27:E27"/>
    <mergeCell ref="H27:J27"/>
    <mergeCell ref="M27:O27"/>
    <mergeCell ref="R27:T27"/>
    <mergeCell ref="W27:Y27"/>
    <mergeCell ref="AB27:AD27"/>
    <mergeCell ref="A23:B23"/>
    <mergeCell ref="C23:E23"/>
    <mergeCell ref="H23:J23"/>
    <mergeCell ref="M23:O23"/>
    <mergeCell ref="R23:T23"/>
    <mergeCell ref="W23:Y23"/>
    <mergeCell ref="A20:A22"/>
    <mergeCell ref="C16:G16"/>
    <mergeCell ref="H16:L16"/>
    <mergeCell ref="W16:AA16"/>
    <mergeCell ref="AB16:AF16"/>
    <mergeCell ref="A17:A19"/>
    <mergeCell ref="B17:B19"/>
    <mergeCell ref="D17:G17"/>
    <mergeCell ref="H17:L18"/>
    <mergeCell ref="M17:Q18"/>
    <mergeCell ref="M16:T16"/>
    <mergeCell ref="U16:V16"/>
    <mergeCell ref="A13:A14"/>
    <mergeCell ref="A15:B15"/>
    <mergeCell ref="C15:E15"/>
    <mergeCell ref="H15:J15"/>
    <mergeCell ref="M15:O15"/>
    <mergeCell ref="R15:T15"/>
    <mergeCell ref="W15:Y15"/>
    <mergeCell ref="AB15:AD15"/>
    <mergeCell ref="R17:V18"/>
    <mergeCell ref="W17:AA18"/>
    <mergeCell ref="AB17:AF18"/>
    <mergeCell ref="C18:D18"/>
    <mergeCell ref="E18:G18"/>
    <mergeCell ref="W7:AA8"/>
    <mergeCell ref="AB7:AF8"/>
    <mergeCell ref="C8:D8"/>
    <mergeCell ref="E8:G8"/>
    <mergeCell ref="A10:A11"/>
    <mergeCell ref="A12:B12"/>
    <mergeCell ref="C12:E12"/>
    <mergeCell ref="H12:J12"/>
    <mergeCell ref="M12:O12"/>
    <mergeCell ref="R12:T12"/>
    <mergeCell ref="A7:A9"/>
    <mergeCell ref="B7:B9"/>
    <mergeCell ref="D7:G7"/>
    <mergeCell ref="H7:L8"/>
    <mergeCell ref="M7:Q8"/>
    <mergeCell ref="R7:V8"/>
    <mergeCell ref="W12:Y12"/>
    <mergeCell ref="AB12:AD12"/>
    <mergeCell ref="A6:B6"/>
    <mergeCell ref="C6:G6"/>
    <mergeCell ref="H6:L6"/>
    <mergeCell ref="M6:V6"/>
    <mergeCell ref="W6:AA6"/>
    <mergeCell ref="AB6:AF6"/>
    <mergeCell ref="C1:U4"/>
    <mergeCell ref="V1:AF1"/>
    <mergeCell ref="V2:AF2"/>
    <mergeCell ref="V3:AF3"/>
    <mergeCell ref="V4:AF4"/>
    <mergeCell ref="A5:B5"/>
    <mergeCell ref="C5:L5"/>
    <mergeCell ref="M5:V5"/>
    <mergeCell ref="W5:AF5"/>
  </mergeCells>
  <pageMargins left="0.39370078740157483" right="0.19685039370078741" top="0" bottom="0" header="0" footer="0"/>
  <pageSetup paperSize="41" scale="32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33"/>
  <sheetViews>
    <sheetView zoomScale="40" zoomScaleNormal="40" zoomScaleSheetLayoutView="130" workbookViewId="0">
      <selection activeCell="V2" sqref="V2:AF2"/>
    </sheetView>
  </sheetViews>
  <sheetFormatPr baseColWidth="10" defaultRowHeight="15" x14ac:dyDescent="0.25"/>
  <cols>
    <col min="1" max="1" width="21.28515625" style="46" customWidth="1"/>
    <col min="2" max="2" width="74.85546875" style="57" customWidth="1"/>
    <col min="3" max="32" width="13.140625" style="46" customWidth="1"/>
    <col min="33" max="16384" width="11.42578125" style="77"/>
  </cols>
  <sheetData>
    <row r="1" spans="1:32" s="44" customFormat="1" ht="18" customHeight="1" x14ac:dyDescent="0.3">
      <c r="A1" s="173"/>
      <c r="B1" s="174" t="s">
        <v>77</v>
      </c>
      <c r="C1" s="309" t="s">
        <v>78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432" t="s">
        <v>105</v>
      </c>
      <c r="W1" s="433"/>
      <c r="X1" s="433"/>
      <c r="Y1" s="433"/>
      <c r="Z1" s="433"/>
      <c r="AA1" s="434"/>
      <c r="AB1" s="434"/>
      <c r="AC1" s="434"/>
      <c r="AD1" s="434"/>
      <c r="AE1" s="434"/>
      <c r="AF1" s="435"/>
    </row>
    <row r="2" spans="1:32" s="44" customFormat="1" ht="18" customHeight="1" x14ac:dyDescent="0.3">
      <c r="A2" s="175"/>
      <c r="B2" s="176" t="s">
        <v>79</v>
      </c>
      <c r="C2" s="311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436" t="s">
        <v>80</v>
      </c>
      <c r="W2" s="437"/>
      <c r="X2" s="437"/>
      <c r="Y2" s="437"/>
      <c r="Z2" s="437"/>
      <c r="AA2" s="438"/>
      <c r="AB2" s="438"/>
      <c r="AC2" s="438"/>
      <c r="AD2" s="438"/>
      <c r="AE2" s="438"/>
      <c r="AF2" s="439"/>
    </row>
    <row r="3" spans="1:32" s="44" customFormat="1" ht="18" customHeight="1" x14ac:dyDescent="0.3">
      <c r="A3" s="177"/>
      <c r="B3" s="176" t="s">
        <v>81</v>
      </c>
      <c r="C3" s="311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440" t="s">
        <v>82</v>
      </c>
      <c r="W3" s="441"/>
      <c r="X3" s="441"/>
      <c r="Y3" s="441"/>
      <c r="Z3" s="441"/>
      <c r="AA3" s="438"/>
      <c r="AB3" s="438"/>
      <c r="AC3" s="438"/>
      <c r="AD3" s="438"/>
      <c r="AE3" s="438"/>
      <c r="AF3" s="439"/>
    </row>
    <row r="4" spans="1:32" s="44" customFormat="1" ht="18" customHeight="1" thickBot="1" x14ac:dyDescent="0.35">
      <c r="A4" s="178"/>
      <c r="B4" s="179" t="s">
        <v>83</v>
      </c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442" t="s">
        <v>84</v>
      </c>
      <c r="W4" s="443"/>
      <c r="X4" s="443"/>
      <c r="Y4" s="443"/>
      <c r="Z4" s="443"/>
      <c r="AA4" s="444"/>
      <c r="AB4" s="444"/>
      <c r="AC4" s="444"/>
      <c r="AD4" s="444"/>
      <c r="AE4" s="444"/>
      <c r="AF4" s="445"/>
    </row>
    <row r="5" spans="1:32" s="65" customFormat="1" ht="32.25" customHeight="1" thickBot="1" x14ac:dyDescent="0.3">
      <c r="A5" s="261" t="s">
        <v>7</v>
      </c>
      <c r="B5" s="329"/>
      <c r="C5" s="330" t="s">
        <v>49</v>
      </c>
      <c r="D5" s="331"/>
      <c r="E5" s="331"/>
      <c r="F5" s="331"/>
      <c r="G5" s="331"/>
      <c r="H5" s="331"/>
      <c r="I5" s="331"/>
      <c r="J5" s="331"/>
      <c r="K5" s="331"/>
      <c r="L5" s="331"/>
      <c r="M5" s="259" t="s">
        <v>6</v>
      </c>
      <c r="N5" s="259"/>
      <c r="O5" s="259"/>
      <c r="P5" s="259"/>
      <c r="Q5" s="259"/>
      <c r="R5" s="259"/>
      <c r="S5" s="259"/>
      <c r="T5" s="259"/>
      <c r="U5" s="259"/>
      <c r="V5" s="259"/>
      <c r="W5" s="259" t="s">
        <v>76</v>
      </c>
      <c r="X5" s="259"/>
      <c r="Y5" s="259"/>
      <c r="Z5" s="259"/>
      <c r="AA5" s="259"/>
      <c r="AB5" s="259"/>
      <c r="AC5" s="259"/>
      <c r="AD5" s="259"/>
      <c r="AE5" s="259"/>
      <c r="AF5" s="260"/>
    </row>
    <row r="6" spans="1:32" s="65" customFormat="1" ht="32.25" customHeight="1" thickBot="1" x14ac:dyDescent="0.3">
      <c r="A6" s="261" t="s">
        <v>8</v>
      </c>
      <c r="B6" s="262"/>
      <c r="C6" s="263">
        <v>2</v>
      </c>
      <c r="D6" s="264"/>
      <c r="E6" s="264"/>
      <c r="F6" s="264"/>
      <c r="G6" s="265"/>
      <c r="H6" s="266" t="s">
        <v>9</v>
      </c>
      <c r="I6" s="266"/>
      <c r="J6" s="266"/>
      <c r="K6" s="266"/>
      <c r="L6" s="266"/>
      <c r="M6" s="267" t="str">
        <f>"CORTE UNIFORME CAMUFLADO NACIONAL 2010 T- "&amp;V16&amp;""</f>
        <v>CORTE UNIFORME CAMUFLADO NACIONAL 2010 T- 16</v>
      </c>
      <c r="N6" s="268"/>
      <c r="O6" s="268"/>
      <c r="P6" s="268"/>
      <c r="Q6" s="268"/>
      <c r="R6" s="268"/>
      <c r="S6" s="268"/>
      <c r="T6" s="268"/>
      <c r="U6" s="268"/>
      <c r="V6" s="269"/>
      <c r="W6" s="270" t="s">
        <v>27</v>
      </c>
      <c r="X6" s="271"/>
      <c r="Y6" s="271"/>
      <c r="Z6" s="271"/>
      <c r="AA6" s="272"/>
      <c r="AB6" s="273">
        <v>30</v>
      </c>
      <c r="AC6" s="274"/>
      <c r="AD6" s="274"/>
      <c r="AE6" s="274"/>
      <c r="AF6" s="275"/>
    </row>
    <row r="7" spans="1:32" s="44" customFormat="1" ht="26.25" customHeight="1" thickBot="1" x14ac:dyDescent="0.3">
      <c r="A7" s="287" t="s">
        <v>29</v>
      </c>
      <c r="B7" s="290" t="s">
        <v>0</v>
      </c>
      <c r="C7" s="68" t="s">
        <v>1</v>
      </c>
      <c r="D7" s="293"/>
      <c r="E7" s="294"/>
      <c r="F7" s="294"/>
      <c r="G7" s="295"/>
      <c r="H7" s="276" t="s">
        <v>1</v>
      </c>
      <c r="I7" s="277"/>
      <c r="J7" s="277"/>
      <c r="K7" s="277"/>
      <c r="L7" s="278"/>
      <c r="M7" s="276" t="s">
        <v>1</v>
      </c>
      <c r="N7" s="277"/>
      <c r="O7" s="277"/>
      <c r="P7" s="277"/>
      <c r="Q7" s="278"/>
      <c r="R7" s="276" t="s">
        <v>1</v>
      </c>
      <c r="S7" s="277"/>
      <c r="T7" s="277"/>
      <c r="U7" s="277"/>
      <c r="V7" s="278"/>
      <c r="W7" s="276" t="s">
        <v>1</v>
      </c>
      <c r="X7" s="277"/>
      <c r="Y7" s="277"/>
      <c r="Z7" s="277"/>
      <c r="AA7" s="278"/>
      <c r="AB7" s="276" t="s">
        <v>1</v>
      </c>
      <c r="AC7" s="277"/>
      <c r="AD7" s="277"/>
      <c r="AE7" s="277"/>
      <c r="AF7" s="278"/>
    </row>
    <row r="8" spans="1:32" s="44" customFormat="1" ht="26.25" customHeight="1" thickBot="1" x14ac:dyDescent="0.3">
      <c r="A8" s="288"/>
      <c r="B8" s="291"/>
      <c r="C8" s="282" t="s">
        <v>2</v>
      </c>
      <c r="D8" s="283"/>
      <c r="E8" s="284">
        <v>5040124</v>
      </c>
      <c r="F8" s="285"/>
      <c r="G8" s="286"/>
      <c r="H8" s="279"/>
      <c r="I8" s="280"/>
      <c r="J8" s="280"/>
      <c r="K8" s="280"/>
      <c r="L8" s="281"/>
      <c r="M8" s="279"/>
      <c r="N8" s="280"/>
      <c r="O8" s="280"/>
      <c r="P8" s="280"/>
      <c r="Q8" s="281"/>
      <c r="R8" s="279"/>
      <c r="S8" s="280"/>
      <c r="T8" s="280"/>
      <c r="U8" s="280"/>
      <c r="V8" s="281"/>
      <c r="W8" s="279"/>
      <c r="X8" s="280"/>
      <c r="Y8" s="280"/>
      <c r="Z8" s="280"/>
      <c r="AA8" s="281"/>
      <c r="AB8" s="279"/>
      <c r="AC8" s="280"/>
      <c r="AD8" s="280"/>
      <c r="AE8" s="280"/>
      <c r="AF8" s="281"/>
    </row>
    <row r="9" spans="1:32" s="75" customFormat="1" ht="19.5" customHeight="1" thickBot="1" x14ac:dyDescent="0.3">
      <c r="A9" s="289"/>
      <c r="B9" s="292"/>
      <c r="C9" s="66" t="s">
        <v>11</v>
      </c>
      <c r="D9" s="67" t="s">
        <v>12</v>
      </c>
      <c r="E9" s="66" t="s">
        <v>13</v>
      </c>
      <c r="F9" s="67" t="s">
        <v>14</v>
      </c>
      <c r="G9" s="66" t="s">
        <v>15</v>
      </c>
      <c r="H9" s="66" t="s">
        <v>11</v>
      </c>
      <c r="I9" s="67" t="s">
        <v>12</v>
      </c>
      <c r="J9" s="66" t="s">
        <v>13</v>
      </c>
      <c r="K9" s="67" t="s">
        <v>14</v>
      </c>
      <c r="L9" s="66" t="s">
        <v>15</v>
      </c>
      <c r="M9" s="66" t="s">
        <v>11</v>
      </c>
      <c r="N9" s="67" t="s">
        <v>12</v>
      </c>
      <c r="O9" s="66" t="s">
        <v>13</v>
      </c>
      <c r="P9" s="67" t="s">
        <v>14</v>
      </c>
      <c r="Q9" s="66" t="s">
        <v>15</v>
      </c>
      <c r="R9" s="66" t="s">
        <v>11</v>
      </c>
      <c r="S9" s="67" t="s">
        <v>12</v>
      </c>
      <c r="T9" s="66" t="s">
        <v>13</v>
      </c>
      <c r="U9" s="67" t="s">
        <v>14</v>
      </c>
      <c r="V9" s="66" t="s">
        <v>15</v>
      </c>
      <c r="W9" s="66" t="s">
        <v>11</v>
      </c>
      <c r="X9" s="67" t="s">
        <v>12</v>
      </c>
      <c r="Y9" s="66" t="s">
        <v>13</v>
      </c>
      <c r="Z9" s="67" t="s">
        <v>14</v>
      </c>
      <c r="AA9" s="66" t="s">
        <v>15</v>
      </c>
      <c r="AB9" s="66" t="s">
        <v>11</v>
      </c>
      <c r="AC9" s="67" t="s">
        <v>12</v>
      </c>
      <c r="AD9" s="66" t="s">
        <v>13</v>
      </c>
      <c r="AE9" s="67" t="s">
        <v>14</v>
      </c>
      <c r="AF9" s="66" t="s">
        <v>15</v>
      </c>
    </row>
    <row r="10" spans="1:32" s="44" customFormat="1" ht="29.25" customHeight="1" thickBot="1" x14ac:dyDescent="0.3">
      <c r="A10" s="333" t="s">
        <v>30</v>
      </c>
      <c r="B10" s="72" t="s">
        <v>31</v>
      </c>
      <c r="C10" s="5"/>
      <c r="D10" s="6"/>
      <c r="E10" s="6"/>
      <c r="F10" s="6"/>
      <c r="G10" s="7"/>
      <c r="H10" s="5"/>
      <c r="I10" s="6"/>
      <c r="J10" s="6"/>
      <c r="K10" s="6"/>
      <c r="L10" s="7"/>
      <c r="M10" s="5"/>
      <c r="N10" s="6"/>
      <c r="O10" s="6"/>
      <c r="P10" s="6"/>
      <c r="Q10" s="7"/>
      <c r="R10" s="5"/>
      <c r="S10" s="6"/>
      <c r="T10" s="6"/>
      <c r="U10" s="6"/>
      <c r="V10" s="7"/>
      <c r="W10" s="5"/>
      <c r="X10" s="6"/>
      <c r="Y10" s="6"/>
      <c r="Z10" s="6"/>
      <c r="AA10" s="7"/>
      <c r="AB10" s="5"/>
      <c r="AC10" s="6"/>
      <c r="AD10" s="6"/>
      <c r="AE10" s="6"/>
      <c r="AF10" s="7"/>
    </row>
    <row r="11" spans="1:32" s="44" customFormat="1" ht="28.5" customHeight="1" thickBot="1" x14ac:dyDescent="0.3">
      <c r="A11" s="334"/>
      <c r="B11" s="73" t="s">
        <v>3</v>
      </c>
      <c r="C11" s="41"/>
      <c r="D11" s="42"/>
      <c r="E11" s="42"/>
      <c r="F11" s="42"/>
      <c r="G11" s="43"/>
      <c r="H11" s="41"/>
      <c r="I11" s="42"/>
      <c r="J11" s="42"/>
      <c r="K11" s="42"/>
      <c r="L11" s="43"/>
      <c r="M11" s="41"/>
      <c r="N11" s="42"/>
      <c r="O11" s="42"/>
      <c r="P11" s="42"/>
      <c r="Q11" s="43"/>
      <c r="R11" s="41"/>
      <c r="S11" s="41"/>
      <c r="T11" s="42"/>
      <c r="U11" s="42"/>
      <c r="V11" s="43"/>
      <c r="W11" s="41"/>
      <c r="X11" s="42"/>
      <c r="Y11" s="42"/>
      <c r="Z11" s="42"/>
      <c r="AA11" s="43"/>
      <c r="AB11" s="41"/>
      <c r="AC11" s="42"/>
      <c r="AD11" s="42"/>
      <c r="AE11" s="42"/>
      <c r="AF11" s="43"/>
    </row>
    <row r="12" spans="1:32" s="44" customFormat="1" ht="30" customHeight="1" thickBot="1" x14ac:dyDescent="0.3">
      <c r="A12" s="301" t="s">
        <v>4</v>
      </c>
      <c r="B12" s="302"/>
      <c r="C12" s="335"/>
      <c r="D12" s="336"/>
      <c r="E12" s="337"/>
      <c r="F12" s="30" t="s">
        <v>5</v>
      </c>
      <c r="G12" s="31"/>
      <c r="H12" s="296"/>
      <c r="I12" s="297"/>
      <c r="J12" s="338"/>
      <c r="K12" s="30" t="s">
        <v>5</v>
      </c>
      <c r="L12" s="31"/>
      <c r="M12" s="296"/>
      <c r="N12" s="297"/>
      <c r="O12" s="298"/>
      <c r="P12" s="32" t="s">
        <v>5</v>
      </c>
      <c r="Q12" s="31"/>
      <c r="R12" s="296"/>
      <c r="S12" s="297"/>
      <c r="T12" s="298"/>
      <c r="U12" s="32" t="s">
        <v>5</v>
      </c>
      <c r="V12" s="31"/>
      <c r="W12" s="296"/>
      <c r="X12" s="297"/>
      <c r="Y12" s="298"/>
      <c r="Z12" s="32" t="s">
        <v>5</v>
      </c>
      <c r="AA12" s="31"/>
      <c r="AB12" s="296"/>
      <c r="AC12" s="297"/>
      <c r="AD12" s="298"/>
      <c r="AE12" s="32" t="s">
        <v>5</v>
      </c>
      <c r="AF12" s="31"/>
    </row>
    <row r="13" spans="1:32" s="44" customFormat="1" ht="29.25" customHeight="1" thickBot="1" x14ac:dyDescent="0.3">
      <c r="A13" s="299" t="s">
        <v>32</v>
      </c>
      <c r="B13" s="70" t="s">
        <v>33</v>
      </c>
      <c r="C13" s="14"/>
      <c r="D13" s="15"/>
      <c r="E13" s="15"/>
      <c r="F13" s="15"/>
      <c r="G13" s="16"/>
      <c r="H13" s="14"/>
      <c r="I13" s="15"/>
      <c r="J13" s="15"/>
      <c r="K13" s="15"/>
      <c r="L13" s="16"/>
      <c r="M13" s="14"/>
      <c r="N13" s="15"/>
      <c r="O13" s="15"/>
      <c r="P13" s="15"/>
      <c r="Q13" s="16"/>
      <c r="R13" s="14"/>
      <c r="S13" s="15"/>
      <c r="T13" s="15"/>
      <c r="U13" s="15"/>
      <c r="V13" s="16"/>
      <c r="W13" s="14"/>
      <c r="X13" s="15"/>
      <c r="Y13" s="15"/>
      <c r="Z13" s="15"/>
      <c r="AA13" s="16"/>
      <c r="AB13" s="14"/>
      <c r="AC13" s="15"/>
      <c r="AD13" s="15"/>
      <c r="AE13" s="15"/>
      <c r="AF13" s="16"/>
    </row>
    <row r="14" spans="1:32" s="44" customFormat="1" ht="29.25" customHeight="1" thickBot="1" x14ac:dyDescent="0.3">
      <c r="A14" s="300"/>
      <c r="B14" s="73" t="s">
        <v>3</v>
      </c>
      <c r="C14" s="41"/>
      <c r="D14" s="42"/>
      <c r="E14" s="42"/>
      <c r="F14" s="42"/>
      <c r="G14" s="43"/>
      <c r="H14" s="41"/>
      <c r="I14" s="42"/>
      <c r="J14" s="42"/>
      <c r="K14" s="42"/>
      <c r="L14" s="43"/>
      <c r="M14" s="41"/>
      <c r="N14" s="42"/>
      <c r="O14" s="42"/>
      <c r="P14" s="42"/>
      <c r="Q14" s="43"/>
      <c r="R14" s="41"/>
      <c r="S14" s="42"/>
      <c r="T14" s="42"/>
      <c r="U14" s="42"/>
      <c r="V14" s="43"/>
      <c r="W14" s="41"/>
      <c r="X14" s="42"/>
      <c r="Y14" s="42"/>
      <c r="Z14" s="42"/>
      <c r="AA14" s="43"/>
      <c r="AB14" s="41"/>
      <c r="AC14" s="42"/>
      <c r="AD14" s="42"/>
      <c r="AE14" s="42"/>
      <c r="AF14" s="43"/>
    </row>
    <row r="15" spans="1:32" s="44" customFormat="1" ht="30" customHeight="1" thickBot="1" x14ac:dyDescent="0.3">
      <c r="A15" s="301" t="s">
        <v>4</v>
      </c>
      <c r="B15" s="302"/>
      <c r="C15" s="303"/>
      <c r="D15" s="304"/>
      <c r="E15" s="305"/>
      <c r="F15" s="25" t="s">
        <v>5</v>
      </c>
      <c r="G15" s="26"/>
      <c r="H15" s="306"/>
      <c r="I15" s="307"/>
      <c r="J15" s="308"/>
      <c r="K15" s="25" t="s">
        <v>5</v>
      </c>
      <c r="L15" s="26"/>
      <c r="M15" s="306"/>
      <c r="N15" s="307"/>
      <c r="O15" s="332"/>
      <c r="P15" s="27" t="s">
        <v>5</v>
      </c>
      <c r="Q15" s="28"/>
      <c r="R15" s="306"/>
      <c r="S15" s="307"/>
      <c r="T15" s="332"/>
      <c r="U15" s="27" t="s">
        <v>5</v>
      </c>
      <c r="V15" s="28"/>
      <c r="W15" s="306"/>
      <c r="X15" s="307"/>
      <c r="Y15" s="332"/>
      <c r="Z15" s="27" t="s">
        <v>5</v>
      </c>
      <c r="AA15" s="28"/>
      <c r="AB15" s="306"/>
      <c r="AC15" s="307"/>
      <c r="AD15" s="332"/>
      <c r="AE15" s="27" t="s">
        <v>5</v>
      </c>
      <c r="AF15" s="28"/>
    </row>
    <row r="16" spans="1:32" s="65" customFormat="1" ht="30" customHeight="1" thickBot="1" x14ac:dyDescent="0.3">
      <c r="A16" s="63" t="s">
        <v>7</v>
      </c>
      <c r="B16" s="64" t="s">
        <v>50</v>
      </c>
      <c r="C16" s="446">
        <f>C6</f>
        <v>2</v>
      </c>
      <c r="D16" s="447"/>
      <c r="E16" s="447"/>
      <c r="F16" s="447"/>
      <c r="G16" s="448"/>
      <c r="H16" s="346" t="s">
        <v>9</v>
      </c>
      <c r="I16" s="266"/>
      <c r="J16" s="266"/>
      <c r="K16" s="266"/>
      <c r="L16" s="266"/>
      <c r="M16" s="349" t="s">
        <v>131</v>
      </c>
      <c r="N16" s="350"/>
      <c r="O16" s="350"/>
      <c r="P16" s="350"/>
      <c r="Q16" s="350"/>
      <c r="R16" s="350"/>
      <c r="S16" s="350"/>
      <c r="T16" s="350"/>
      <c r="U16" s="350"/>
      <c r="V16" s="208">
        <v>16</v>
      </c>
      <c r="W16" s="270" t="s">
        <v>27</v>
      </c>
      <c r="X16" s="271"/>
      <c r="Y16" s="271"/>
      <c r="Z16" s="271"/>
      <c r="AA16" s="272"/>
      <c r="AB16" s="273">
        <f>AB6</f>
        <v>30</v>
      </c>
      <c r="AC16" s="274"/>
      <c r="AD16" s="274"/>
      <c r="AE16" s="274"/>
      <c r="AF16" s="275"/>
    </row>
    <row r="17" spans="1:32" s="44" customFormat="1" ht="26.25" customHeight="1" thickBot="1" x14ac:dyDescent="0.3">
      <c r="A17" s="287" t="s">
        <v>34</v>
      </c>
      <c r="B17" s="290" t="s">
        <v>0</v>
      </c>
      <c r="C17" s="68" t="s">
        <v>1</v>
      </c>
      <c r="D17" s="293"/>
      <c r="E17" s="294"/>
      <c r="F17" s="294"/>
      <c r="G17" s="295"/>
      <c r="H17" s="276" t="s">
        <v>1</v>
      </c>
      <c r="I17" s="277"/>
      <c r="J17" s="277"/>
      <c r="K17" s="277"/>
      <c r="L17" s="278"/>
      <c r="M17" s="339" t="s">
        <v>1</v>
      </c>
      <c r="N17" s="340"/>
      <c r="O17" s="340"/>
      <c r="P17" s="340"/>
      <c r="Q17" s="341"/>
      <c r="R17" s="339" t="s">
        <v>1</v>
      </c>
      <c r="S17" s="340"/>
      <c r="T17" s="340"/>
      <c r="U17" s="340"/>
      <c r="V17" s="341"/>
      <c r="W17" s="276" t="s">
        <v>1</v>
      </c>
      <c r="X17" s="277"/>
      <c r="Y17" s="277"/>
      <c r="Z17" s="277"/>
      <c r="AA17" s="278"/>
      <c r="AB17" s="276"/>
      <c r="AC17" s="277"/>
      <c r="AD17" s="277"/>
      <c r="AE17" s="277"/>
      <c r="AF17" s="278"/>
    </row>
    <row r="18" spans="1:32" s="44" customFormat="1" ht="26.25" customHeight="1" thickBot="1" x14ac:dyDescent="0.3">
      <c r="A18" s="288"/>
      <c r="B18" s="291"/>
      <c r="C18" s="282" t="s">
        <v>2</v>
      </c>
      <c r="D18" s="283"/>
      <c r="E18" s="284">
        <f>E8-1</f>
        <v>5040123</v>
      </c>
      <c r="F18" s="285"/>
      <c r="G18" s="286"/>
      <c r="H18" s="279"/>
      <c r="I18" s="280"/>
      <c r="J18" s="280"/>
      <c r="K18" s="280"/>
      <c r="L18" s="281"/>
      <c r="M18" s="279"/>
      <c r="N18" s="280"/>
      <c r="O18" s="280"/>
      <c r="P18" s="280"/>
      <c r="Q18" s="281"/>
      <c r="R18" s="279"/>
      <c r="S18" s="280"/>
      <c r="T18" s="280"/>
      <c r="U18" s="280"/>
      <c r="V18" s="281"/>
      <c r="W18" s="279"/>
      <c r="X18" s="280"/>
      <c r="Y18" s="280"/>
      <c r="Z18" s="280"/>
      <c r="AA18" s="281"/>
      <c r="AB18" s="279"/>
      <c r="AC18" s="280"/>
      <c r="AD18" s="280"/>
      <c r="AE18" s="280"/>
      <c r="AF18" s="281"/>
    </row>
    <row r="19" spans="1:32" s="75" customFormat="1" ht="18.75" customHeight="1" thickBot="1" x14ac:dyDescent="0.3">
      <c r="A19" s="289"/>
      <c r="B19" s="292"/>
      <c r="C19" s="66" t="s">
        <v>11</v>
      </c>
      <c r="D19" s="67" t="s">
        <v>12</v>
      </c>
      <c r="E19" s="66" t="s">
        <v>13</v>
      </c>
      <c r="F19" s="67" t="s">
        <v>14</v>
      </c>
      <c r="G19" s="66" t="s">
        <v>15</v>
      </c>
      <c r="H19" s="66" t="s">
        <v>11</v>
      </c>
      <c r="I19" s="67" t="s">
        <v>12</v>
      </c>
      <c r="J19" s="66" t="s">
        <v>13</v>
      </c>
      <c r="K19" s="67" t="s">
        <v>14</v>
      </c>
      <c r="L19" s="66" t="s">
        <v>15</v>
      </c>
      <c r="M19" s="66" t="s">
        <v>11</v>
      </c>
      <c r="N19" s="67" t="s">
        <v>12</v>
      </c>
      <c r="O19" s="66" t="s">
        <v>13</v>
      </c>
      <c r="P19" s="67" t="s">
        <v>14</v>
      </c>
      <c r="Q19" s="66" t="s">
        <v>15</v>
      </c>
      <c r="R19" s="66" t="s">
        <v>11</v>
      </c>
      <c r="S19" s="67" t="s">
        <v>12</v>
      </c>
      <c r="T19" s="66" t="s">
        <v>13</v>
      </c>
      <c r="U19" s="67" t="s">
        <v>14</v>
      </c>
      <c r="V19" s="66" t="s">
        <v>15</v>
      </c>
      <c r="W19" s="66" t="s">
        <v>11</v>
      </c>
      <c r="X19" s="67" t="s">
        <v>12</v>
      </c>
      <c r="Y19" s="66" t="s">
        <v>13</v>
      </c>
      <c r="Z19" s="67" t="s">
        <v>14</v>
      </c>
      <c r="AA19" s="66" t="s">
        <v>15</v>
      </c>
      <c r="AB19" s="66" t="s">
        <v>11</v>
      </c>
      <c r="AC19" s="67" t="s">
        <v>12</v>
      </c>
      <c r="AD19" s="66" t="s">
        <v>13</v>
      </c>
      <c r="AE19" s="67" t="s">
        <v>14</v>
      </c>
      <c r="AF19" s="66" t="s">
        <v>15</v>
      </c>
    </row>
    <row r="20" spans="1:32" s="44" customFormat="1" ht="29.25" customHeight="1" x14ac:dyDescent="0.25">
      <c r="A20" s="333" t="s">
        <v>35</v>
      </c>
      <c r="B20" s="200" t="s">
        <v>92</v>
      </c>
      <c r="C20" s="5"/>
      <c r="D20" s="6"/>
      <c r="E20" s="6"/>
      <c r="F20" s="6"/>
      <c r="G20" s="7"/>
      <c r="H20" s="5"/>
      <c r="I20" s="6"/>
      <c r="J20" s="6"/>
      <c r="K20" s="6"/>
      <c r="L20" s="7"/>
      <c r="M20" s="5"/>
      <c r="N20" s="6"/>
      <c r="O20" s="6"/>
      <c r="P20" s="6"/>
      <c r="Q20" s="7"/>
      <c r="R20" s="5"/>
      <c r="S20" s="6"/>
      <c r="T20" s="6"/>
      <c r="U20" s="6"/>
      <c r="V20" s="7"/>
      <c r="W20" s="5"/>
      <c r="X20" s="6"/>
      <c r="Y20" s="6"/>
      <c r="Z20" s="6"/>
      <c r="AA20" s="7"/>
      <c r="AB20" s="5"/>
      <c r="AC20" s="6"/>
      <c r="AD20" s="6"/>
      <c r="AE20" s="6"/>
      <c r="AF20" s="7"/>
    </row>
    <row r="21" spans="1:32" s="44" customFormat="1" ht="29.25" customHeight="1" thickBot="1" x14ac:dyDescent="0.3">
      <c r="A21" s="342"/>
      <c r="B21" s="201" t="s">
        <v>108</v>
      </c>
      <c r="C21" s="8"/>
      <c r="D21" s="9"/>
      <c r="E21" s="9"/>
      <c r="F21" s="9"/>
      <c r="G21" s="10"/>
      <c r="H21" s="11"/>
      <c r="I21" s="12"/>
      <c r="J21" s="12"/>
      <c r="K21" s="12"/>
      <c r="L21" s="13"/>
      <c r="M21" s="11"/>
      <c r="N21" s="12"/>
      <c r="O21" s="12"/>
      <c r="P21" s="12"/>
      <c r="Q21" s="13"/>
      <c r="R21" s="11"/>
      <c r="S21" s="12"/>
      <c r="T21" s="12"/>
      <c r="U21" s="12"/>
      <c r="V21" s="13"/>
      <c r="W21" s="11"/>
      <c r="X21" s="12"/>
      <c r="Y21" s="12"/>
      <c r="Z21" s="12"/>
      <c r="AA21" s="13"/>
      <c r="AB21" s="11"/>
      <c r="AC21" s="12"/>
      <c r="AD21" s="12"/>
      <c r="AE21" s="12"/>
      <c r="AF21" s="13"/>
    </row>
    <row r="22" spans="1:32" s="44" customFormat="1" ht="27.75" customHeight="1" thickBot="1" x14ac:dyDescent="0.3">
      <c r="A22" s="334"/>
      <c r="B22" s="73" t="s">
        <v>3</v>
      </c>
      <c r="C22" s="41"/>
      <c r="D22" s="42"/>
      <c r="E22" s="42"/>
      <c r="F22" s="42"/>
      <c r="G22" s="43"/>
      <c r="H22" s="41"/>
      <c r="I22" s="42"/>
      <c r="J22" s="42"/>
      <c r="K22" s="42"/>
      <c r="L22" s="43"/>
      <c r="M22" s="41"/>
      <c r="N22" s="42"/>
      <c r="O22" s="42"/>
      <c r="P22" s="42"/>
      <c r="Q22" s="43"/>
      <c r="R22" s="41"/>
      <c r="S22" s="42"/>
      <c r="T22" s="42"/>
      <c r="U22" s="42"/>
      <c r="V22" s="43"/>
      <c r="W22" s="41"/>
      <c r="X22" s="42"/>
      <c r="Y22" s="42"/>
      <c r="Z22" s="42"/>
      <c r="AA22" s="43"/>
      <c r="AB22" s="41"/>
      <c r="AC22" s="42"/>
      <c r="AD22" s="42"/>
      <c r="AE22" s="42"/>
      <c r="AF22" s="43"/>
    </row>
    <row r="23" spans="1:32" s="44" customFormat="1" ht="30" customHeight="1" thickBot="1" x14ac:dyDescent="0.3">
      <c r="A23" s="301" t="s">
        <v>4</v>
      </c>
      <c r="B23" s="302"/>
      <c r="C23" s="335"/>
      <c r="D23" s="336"/>
      <c r="E23" s="337"/>
      <c r="F23" s="30" t="s">
        <v>5</v>
      </c>
      <c r="G23" s="31"/>
      <c r="H23" s="296"/>
      <c r="I23" s="297"/>
      <c r="J23" s="338"/>
      <c r="K23" s="30" t="s">
        <v>5</v>
      </c>
      <c r="L23" s="31"/>
      <c r="M23" s="296"/>
      <c r="N23" s="297"/>
      <c r="O23" s="298"/>
      <c r="P23" s="32" t="s">
        <v>5</v>
      </c>
      <c r="Q23" s="31"/>
      <c r="R23" s="296"/>
      <c r="S23" s="297"/>
      <c r="T23" s="298"/>
      <c r="U23" s="32" t="s">
        <v>5</v>
      </c>
      <c r="V23" s="31"/>
      <c r="W23" s="296"/>
      <c r="X23" s="297"/>
      <c r="Y23" s="298"/>
      <c r="Z23" s="32" t="s">
        <v>5</v>
      </c>
      <c r="AA23" s="31"/>
      <c r="AB23" s="296"/>
      <c r="AC23" s="297"/>
      <c r="AD23" s="298"/>
      <c r="AE23" s="32" t="s">
        <v>5</v>
      </c>
      <c r="AF23" s="31"/>
    </row>
    <row r="24" spans="1:32" s="44" customFormat="1" ht="29.25" customHeight="1" x14ac:dyDescent="0.25">
      <c r="A24" s="351" t="s">
        <v>36</v>
      </c>
      <c r="B24" s="202" t="s">
        <v>119</v>
      </c>
      <c r="C24" s="14"/>
      <c r="D24" s="15"/>
      <c r="E24" s="15"/>
      <c r="F24" s="15"/>
      <c r="G24" s="16"/>
      <c r="H24" s="14"/>
      <c r="I24" s="15"/>
      <c r="J24" s="15"/>
      <c r="K24" s="15"/>
      <c r="L24" s="16"/>
      <c r="M24" s="14"/>
      <c r="N24" s="15"/>
      <c r="O24" s="15"/>
      <c r="P24" s="15"/>
      <c r="Q24" s="16"/>
      <c r="R24" s="14"/>
      <c r="S24" s="15"/>
      <c r="T24" s="15"/>
      <c r="U24" s="15"/>
      <c r="V24" s="16"/>
      <c r="W24" s="14"/>
      <c r="X24" s="15"/>
      <c r="Y24" s="15"/>
      <c r="Z24" s="15"/>
      <c r="AA24" s="16"/>
      <c r="AB24" s="14"/>
      <c r="AC24" s="15"/>
      <c r="AD24" s="15"/>
      <c r="AE24" s="15"/>
      <c r="AF24" s="16"/>
    </row>
    <row r="25" spans="1:32" s="44" customFormat="1" ht="29.25" customHeight="1" thickBot="1" x14ac:dyDescent="0.3">
      <c r="A25" s="299"/>
      <c r="B25" s="203" t="s">
        <v>109</v>
      </c>
      <c r="C25" s="19"/>
      <c r="D25" s="17"/>
      <c r="E25" s="17"/>
      <c r="F25" s="17"/>
      <c r="G25" s="18"/>
      <c r="H25" s="19"/>
      <c r="I25" s="17"/>
      <c r="J25" s="17"/>
      <c r="K25" s="17"/>
      <c r="L25" s="18"/>
      <c r="M25" s="19"/>
      <c r="N25" s="17"/>
      <c r="O25" s="17"/>
      <c r="P25" s="17"/>
      <c r="Q25" s="18"/>
      <c r="R25" s="19"/>
      <c r="S25" s="17"/>
      <c r="T25" s="17"/>
      <c r="U25" s="17"/>
      <c r="V25" s="18"/>
      <c r="W25" s="19"/>
      <c r="X25" s="17"/>
      <c r="Y25" s="17"/>
      <c r="Z25" s="17"/>
      <c r="AA25" s="18"/>
      <c r="AB25" s="19"/>
      <c r="AC25" s="17"/>
      <c r="AD25" s="17"/>
      <c r="AE25" s="17"/>
      <c r="AF25" s="18"/>
    </row>
    <row r="26" spans="1:32" s="44" customFormat="1" ht="30" customHeight="1" thickBot="1" x14ac:dyDescent="0.3">
      <c r="A26" s="300"/>
      <c r="B26" s="74" t="s">
        <v>3</v>
      </c>
      <c r="C26" s="41"/>
      <c r="D26" s="42"/>
      <c r="E26" s="42"/>
      <c r="F26" s="42"/>
      <c r="G26" s="43"/>
      <c r="H26" s="41"/>
      <c r="I26" s="42"/>
      <c r="J26" s="42"/>
      <c r="K26" s="42"/>
      <c r="L26" s="43"/>
      <c r="M26" s="41"/>
      <c r="N26" s="42"/>
      <c r="O26" s="42"/>
      <c r="P26" s="42"/>
      <c r="Q26" s="43"/>
      <c r="R26" s="41"/>
      <c r="S26" s="42"/>
      <c r="T26" s="42"/>
      <c r="U26" s="42"/>
      <c r="V26" s="43"/>
      <c r="W26" s="41"/>
      <c r="X26" s="42"/>
      <c r="Y26" s="42"/>
      <c r="Z26" s="42"/>
      <c r="AA26" s="43"/>
      <c r="AB26" s="41"/>
      <c r="AC26" s="42"/>
      <c r="AD26" s="42"/>
      <c r="AE26" s="42"/>
      <c r="AF26" s="43"/>
    </row>
    <row r="27" spans="1:32" s="44" customFormat="1" ht="30" customHeight="1" thickBot="1" x14ac:dyDescent="0.3">
      <c r="A27" s="301" t="s">
        <v>4</v>
      </c>
      <c r="B27" s="302"/>
      <c r="C27" s="335"/>
      <c r="D27" s="336"/>
      <c r="E27" s="337"/>
      <c r="F27" s="30" t="s">
        <v>5</v>
      </c>
      <c r="G27" s="31"/>
      <c r="H27" s="296"/>
      <c r="I27" s="297"/>
      <c r="J27" s="338"/>
      <c r="K27" s="30" t="s">
        <v>5</v>
      </c>
      <c r="L27" s="31"/>
      <c r="M27" s="296"/>
      <c r="N27" s="297"/>
      <c r="O27" s="298"/>
      <c r="P27" s="32" t="s">
        <v>5</v>
      </c>
      <c r="Q27" s="31"/>
      <c r="R27" s="296"/>
      <c r="S27" s="297"/>
      <c r="T27" s="298"/>
      <c r="U27" s="32" t="s">
        <v>5</v>
      </c>
      <c r="V27" s="31"/>
      <c r="W27" s="296"/>
      <c r="X27" s="297"/>
      <c r="Y27" s="298"/>
      <c r="Z27" s="32" t="s">
        <v>5</v>
      </c>
      <c r="AA27" s="31"/>
      <c r="AB27" s="296"/>
      <c r="AC27" s="297"/>
      <c r="AD27" s="298"/>
      <c r="AE27" s="32" t="s">
        <v>5</v>
      </c>
      <c r="AF27" s="31"/>
    </row>
    <row r="28" spans="1:32" s="44" customFormat="1" ht="29.25" customHeight="1" thickBot="1" x14ac:dyDescent="0.3">
      <c r="A28" s="357" t="s">
        <v>37</v>
      </c>
      <c r="B28" s="204" t="s">
        <v>110</v>
      </c>
      <c r="C28" s="34"/>
      <c r="D28" s="15"/>
      <c r="E28" s="15"/>
      <c r="F28" s="15"/>
      <c r="G28" s="16"/>
      <c r="H28" s="14"/>
      <c r="I28" s="15"/>
      <c r="J28" s="15"/>
      <c r="K28" s="15"/>
      <c r="L28" s="16"/>
      <c r="M28" s="14"/>
      <c r="N28" s="15"/>
      <c r="O28" s="15"/>
      <c r="P28" s="15"/>
      <c r="Q28" s="16"/>
      <c r="R28" s="14"/>
      <c r="S28" s="15"/>
      <c r="T28" s="15"/>
      <c r="U28" s="15"/>
      <c r="V28" s="16"/>
      <c r="W28" s="14"/>
      <c r="X28" s="15"/>
      <c r="Y28" s="15"/>
      <c r="Z28" s="15"/>
      <c r="AA28" s="16"/>
      <c r="AB28" s="14"/>
      <c r="AC28" s="15"/>
      <c r="AD28" s="15"/>
      <c r="AE28" s="15"/>
      <c r="AF28" s="16"/>
    </row>
    <row r="29" spans="1:32" s="44" customFormat="1" ht="29.25" customHeight="1" thickBot="1" x14ac:dyDescent="0.3">
      <c r="A29" s="358"/>
      <c r="B29" s="73" t="s">
        <v>3</v>
      </c>
      <c r="C29" s="45"/>
      <c r="D29" s="42"/>
      <c r="E29" s="42"/>
      <c r="F29" s="42"/>
      <c r="G29" s="43"/>
      <c r="H29" s="41"/>
      <c r="I29" s="42"/>
      <c r="J29" s="42"/>
      <c r="K29" s="42"/>
      <c r="L29" s="43"/>
      <c r="M29" s="41"/>
      <c r="N29" s="42"/>
      <c r="O29" s="42"/>
      <c r="P29" s="42"/>
      <c r="Q29" s="43"/>
      <c r="R29" s="41"/>
      <c r="S29" s="42"/>
      <c r="T29" s="42"/>
      <c r="U29" s="42"/>
      <c r="V29" s="43"/>
      <c r="W29" s="41"/>
      <c r="X29" s="42"/>
      <c r="Y29" s="42"/>
      <c r="Z29" s="42"/>
      <c r="AA29" s="43"/>
      <c r="AB29" s="41"/>
      <c r="AC29" s="42"/>
      <c r="AD29" s="42"/>
      <c r="AE29" s="42"/>
      <c r="AF29" s="43"/>
    </row>
    <row r="30" spans="1:32" s="44" customFormat="1" ht="30" customHeight="1" thickBot="1" x14ac:dyDescent="0.3">
      <c r="A30" s="301" t="s">
        <v>4</v>
      </c>
      <c r="B30" s="302"/>
      <c r="C30" s="335"/>
      <c r="D30" s="336"/>
      <c r="E30" s="337"/>
      <c r="F30" s="30" t="s">
        <v>5</v>
      </c>
      <c r="G30" s="31"/>
      <c r="H30" s="296"/>
      <c r="I30" s="297"/>
      <c r="J30" s="338"/>
      <c r="K30" s="30" t="s">
        <v>5</v>
      </c>
      <c r="L30" s="31"/>
      <c r="M30" s="296"/>
      <c r="N30" s="297"/>
      <c r="O30" s="298"/>
      <c r="P30" s="32" t="s">
        <v>5</v>
      </c>
      <c r="Q30" s="31"/>
      <c r="R30" s="296"/>
      <c r="S30" s="297"/>
      <c r="T30" s="298"/>
      <c r="U30" s="32" t="s">
        <v>5</v>
      </c>
      <c r="V30" s="31"/>
      <c r="W30" s="296"/>
      <c r="X30" s="297"/>
      <c r="Y30" s="298"/>
      <c r="Z30" s="32" t="s">
        <v>5</v>
      </c>
      <c r="AA30" s="31"/>
      <c r="AB30" s="296"/>
      <c r="AC30" s="297"/>
      <c r="AD30" s="298"/>
      <c r="AE30" s="32" t="s">
        <v>5</v>
      </c>
      <c r="AF30" s="31"/>
    </row>
    <row r="31" spans="1:32" s="76" customFormat="1" ht="30" customHeight="1" thickBot="1" x14ac:dyDescent="0.3">
      <c r="A31" s="63" t="s">
        <v>7</v>
      </c>
      <c r="B31" s="64" t="s">
        <v>50</v>
      </c>
      <c r="C31" s="446">
        <f>C16</f>
        <v>2</v>
      </c>
      <c r="D31" s="447"/>
      <c r="E31" s="447"/>
      <c r="F31" s="447"/>
      <c r="G31" s="448"/>
      <c r="H31" s="352" t="s">
        <v>9</v>
      </c>
      <c r="I31" s="353"/>
      <c r="J31" s="353"/>
      <c r="K31" s="353"/>
      <c r="L31" s="353"/>
      <c r="M31" s="267" t="str">
        <f>"PANTALON CAMUFLADO NACIONAL 2010 DAMA T- "&amp;V16&amp;""</f>
        <v>PANTALON CAMUFLADO NACIONAL 2010 DAMA T- 16</v>
      </c>
      <c r="N31" s="268"/>
      <c r="O31" s="268"/>
      <c r="P31" s="268"/>
      <c r="Q31" s="268"/>
      <c r="R31" s="268"/>
      <c r="S31" s="268"/>
      <c r="T31" s="268"/>
      <c r="U31" s="268"/>
      <c r="V31" s="269"/>
      <c r="W31" s="354" t="s">
        <v>27</v>
      </c>
      <c r="X31" s="355"/>
      <c r="Y31" s="355"/>
      <c r="Z31" s="355"/>
      <c r="AA31" s="356"/>
      <c r="AB31" s="273">
        <f>AB16</f>
        <v>30</v>
      </c>
      <c r="AC31" s="274"/>
      <c r="AD31" s="274"/>
      <c r="AE31" s="274"/>
      <c r="AF31" s="275"/>
    </row>
    <row r="32" spans="1:32" ht="26.25" customHeight="1" thickBot="1" x14ac:dyDescent="0.3">
      <c r="A32" s="287" t="s">
        <v>38</v>
      </c>
      <c r="B32" s="290" t="s">
        <v>0</v>
      </c>
      <c r="C32" s="68" t="s">
        <v>1</v>
      </c>
      <c r="D32" s="293"/>
      <c r="E32" s="294"/>
      <c r="F32" s="294"/>
      <c r="G32" s="295"/>
      <c r="H32" s="276" t="s">
        <v>1</v>
      </c>
      <c r="I32" s="277"/>
      <c r="J32" s="277"/>
      <c r="K32" s="277"/>
      <c r="L32" s="278"/>
      <c r="M32" s="276" t="s">
        <v>1</v>
      </c>
      <c r="N32" s="277"/>
      <c r="O32" s="277"/>
      <c r="P32" s="277"/>
      <c r="Q32" s="278"/>
      <c r="R32" s="276" t="s">
        <v>1</v>
      </c>
      <c r="S32" s="277"/>
      <c r="T32" s="277"/>
      <c r="U32" s="277"/>
      <c r="V32" s="278"/>
      <c r="W32" s="276" t="s">
        <v>1</v>
      </c>
      <c r="X32" s="277"/>
      <c r="Y32" s="277"/>
      <c r="Z32" s="277"/>
      <c r="AA32" s="278"/>
      <c r="AB32" s="276" t="s">
        <v>1</v>
      </c>
      <c r="AC32" s="277"/>
      <c r="AD32" s="277"/>
      <c r="AE32" s="277"/>
      <c r="AF32" s="278"/>
    </row>
    <row r="33" spans="1:32" ht="26.25" customHeight="1" thickBot="1" x14ac:dyDescent="0.3">
      <c r="A33" s="288"/>
      <c r="B33" s="291"/>
      <c r="C33" s="282" t="s">
        <v>2</v>
      </c>
      <c r="D33" s="283"/>
      <c r="E33" s="284">
        <f>E18-1</f>
        <v>5040122</v>
      </c>
      <c r="F33" s="285"/>
      <c r="G33" s="286"/>
      <c r="H33" s="279"/>
      <c r="I33" s="280"/>
      <c r="J33" s="280"/>
      <c r="K33" s="280"/>
      <c r="L33" s="281"/>
      <c r="M33" s="279"/>
      <c r="N33" s="280"/>
      <c r="O33" s="280"/>
      <c r="P33" s="280"/>
      <c r="Q33" s="281"/>
      <c r="R33" s="279"/>
      <c r="S33" s="280"/>
      <c r="T33" s="280"/>
      <c r="U33" s="280"/>
      <c r="V33" s="281"/>
      <c r="W33" s="279"/>
      <c r="X33" s="280"/>
      <c r="Y33" s="280"/>
      <c r="Z33" s="280"/>
      <c r="AA33" s="281"/>
      <c r="AB33" s="279"/>
      <c r="AC33" s="280"/>
      <c r="AD33" s="280"/>
      <c r="AE33" s="280"/>
      <c r="AF33" s="281"/>
    </row>
    <row r="34" spans="1:32" s="78" customFormat="1" ht="18.75" customHeight="1" thickBot="1" x14ac:dyDescent="0.3">
      <c r="A34" s="288"/>
      <c r="B34" s="292"/>
      <c r="C34" s="66" t="s">
        <v>11</v>
      </c>
      <c r="D34" s="67" t="s">
        <v>12</v>
      </c>
      <c r="E34" s="66" t="s">
        <v>13</v>
      </c>
      <c r="F34" s="67" t="s">
        <v>14</v>
      </c>
      <c r="G34" s="66" t="s">
        <v>15</v>
      </c>
      <c r="H34" s="66" t="s">
        <v>11</v>
      </c>
      <c r="I34" s="67" t="s">
        <v>12</v>
      </c>
      <c r="J34" s="66" t="s">
        <v>13</v>
      </c>
      <c r="K34" s="67" t="s">
        <v>14</v>
      </c>
      <c r="L34" s="66" t="s">
        <v>15</v>
      </c>
      <c r="M34" s="66" t="s">
        <v>11</v>
      </c>
      <c r="N34" s="67" t="s">
        <v>12</v>
      </c>
      <c r="O34" s="66" t="s">
        <v>13</v>
      </c>
      <c r="P34" s="67" t="s">
        <v>14</v>
      </c>
      <c r="Q34" s="66" t="s">
        <v>15</v>
      </c>
      <c r="R34" s="66" t="s">
        <v>11</v>
      </c>
      <c r="S34" s="67" t="s">
        <v>12</v>
      </c>
      <c r="T34" s="66" t="s">
        <v>13</v>
      </c>
      <c r="U34" s="67" t="s">
        <v>14</v>
      </c>
      <c r="V34" s="66" t="s">
        <v>15</v>
      </c>
      <c r="W34" s="66" t="s">
        <v>11</v>
      </c>
      <c r="X34" s="67" t="s">
        <v>12</v>
      </c>
      <c r="Y34" s="66" t="s">
        <v>13</v>
      </c>
      <c r="Z34" s="67" t="s">
        <v>14</v>
      </c>
      <c r="AA34" s="66" t="s">
        <v>15</v>
      </c>
      <c r="AB34" s="66" t="s">
        <v>11</v>
      </c>
      <c r="AC34" s="67" t="s">
        <v>12</v>
      </c>
      <c r="AD34" s="66" t="s">
        <v>13</v>
      </c>
      <c r="AE34" s="67" t="s">
        <v>14</v>
      </c>
      <c r="AF34" s="66" t="s">
        <v>15</v>
      </c>
    </row>
    <row r="35" spans="1:32" ht="30" customHeight="1" thickBot="1" x14ac:dyDescent="0.3">
      <c r="A35" s="359" t="s">
        <v>39</v>
      </c>
      <c r="B35" s="205" t="s">
        <v>92</v>
      </c>
      <c r="C35" s="5"/>
      <c r="D35" s="6"/>
      <c r="E35" s="6"/>
      <c r="F35" s="6"/>
      <c r="G35" s="7"/>
      <c r="H35" s="5"/>
      <c r="I35" s="6"/>
      <c r="J35" s="6"/>
      <c r="K35" s="6"/>
      <c r="L35" s="7"/>
      <c r="M35" s="5"/>
      <c r="N35" s="6"/>
      <c r="O35" s="6"/>
      <c r="P35" s="6"/>
      <c r="Q35" s="7"/>
      <c r="R35" s="5"/>
      <c r="S35" s="6"/>
      <c r="T35" s="6"/>
      <c r="U35" s="6"/>
      <c r="V35" s="7"/>
      <c r="W35" s="5"/>
      <c r="X35" s="6"/>
      <c r="Y35" s="6"/>
      <c r="Z35" s="6"/>
      <c r="AA35" s="7"/>
      <c r="AB35" s="5"/>
      <c r="AC35" s="6"/>
      <c r="AD35" s="6"/>
      <c r="AE35" s="6"/>
      <c r="AF35" s="7"/>
    </row>
    <row r="36" spans="1:32" ht="30" customHeight="1" thickBot="1" x14ac:dyDescent="0.3">
      <c r="A36" s="360"/>
      <c r="B36" s="201" t="s">
        <v>142</v>
      </c>
      <c r="C36" s="8"/>
      <c r="D36" s="9"/>
      <c r="E36" s="9"/>
      <c r="F36" s="9"/>
      <c r="G36" s="10"/>
      <c r="H36" s="11"/>
      <c r="I36" s="12"/>
      <c r="J36" s="12"/>
      <c r="K36" s="12"/>
      <c r="L36" s="13"/>
      <c r="M36" s="11"/>
      <c r="N36" s="12"/>
      <c r="O36" s="12"/>
      <c r="P36" s="12"/>
      <c r="Q36" s="13"/>
      <c r="R36" s="11"/>
      <c r="S36" s="12"/>
      <c r="T36" s="12"/>
      <c r="U36" s="12"/>
      <c r="V36" s="13"/>
      <c r="W36" s="11"/>
      <c r="X36" s="12"/>
      <c r="Y36" s="12"/>
      <c r="Z36" s="12"/>
      <c r="AA36" s="13"/>
      <c r="AB36" s="11"/>
      <c r="AC36" s="12"/>
      <c r="AD36" s="12"/>
      <c r="AE36" s="12"/>
      <c r="AF36" s="13"/>
    </row>
    <row r="37" spans="1:32" ht="28.5" customHeight="1" thickBot="1" x14ac:dyDescent="0.3">
      <c r="A37" s="361"/>
      <c r="B37" s="73" t="s">
        <v>3</v>
      </c>
      <c r="C37" s="41"/>
      <c r="D37" s="42"/>
      <c r="E37" s="42"/>
      <c r="F37" s="42"/>
      <c r="G37" s="43"/>
      <c r="H37" s="41"/>
      <c r="I37" s="42"/>
      <c r="J37" s="42"/>
      <c r="K37" s="42"/>
      <c r="L37" s="43"/>
      <c r="M37" s="41"/>
      <c r="N37" s="42"/>
      <c r="O37" s="42"/>
      <c r="P37" s="42"/>
      <c r="Q37" s="43"/>
      <c r="R37" s="41"/>
      <c r="S37" s="42"/>
      <c r="T37" s="42"/>
      <c r="U37" s="42"/>
      <c r="V37" s="43"/>
      <c r="W37" s="41"/>
      <c r="X37" s="42"/>
      <c r="Y37" s="42"/>
      <c r="Z37" s="42"/>
      <c r="AA37" s="43"/>
      <c r="AB37" s="41"/>
      <c r="AC37" s="42"/>
      <c r="AD37" s="42"/>
      <c r="AE37" s="42"/>
      <c r="AF37" s="43"/>
    </row>
    <row r="38" spans="1:32" ht="30" customHeight="1" thickBot="1" x14ac:dyDescent="0.3">
      <c r="A38" s="301" t="s">
        <v>4</v>
      </c>
      <c r="B38" s="302"/>
      <c r="C38" s="335"/>
      <c r="D38" s="336"/>
      <c r="E38" s="337"/>
      <c r="F38" s="30" t="s">
        <v>5</v>
      </c>
      <c r="G38" s="31"/>
      <c r="H38" s="296"/>
      <c r="I38" s="297"/>
      <c r="J38" s="338"/>
      <c r="K38" s="30" t="s">
        <v>5</v>
      </c>
      <c r="L38" s="31"/>
      <c r="M38" s="296"/>
      <c r="N38" s="297"/>
      <c r="O38" s="298"/>
      <c r="P38" s="32" t="s">
        <v>5</v>
      </c>
      <c r="Q38" s="31"/>
      <c r="R38" s="296"/>
      <c r="S38" s="297"/>
      <c r="T38" s="298"/>
      <c r="U38" s="32" t="s">
        <v>5</v>
      </c>
      <c r="V38" s="31"/>
      <c r="W38" s="296"/>
      <c r="X38" s="297"/>
      <c r="Y38" s="298"/>
      <c r="Z38" s="32" t="s">
        <v>5</v>
      </c>
      <c r="AA38" s="31"/>
      <c r="AB38" s="296"/>
      <c r="AC38" s="297"/>
      <c r="AD38" s="298"/>
      <c r="AE38" s="32" t="s">
        <v>5</v>
      </c>
      <c r="AF38" s="31"/>
    </row>
    <row r="39" spans="1:32" ht="27.75" customHeight="1" x14ac:dyDescent="0.25">
      <c r="A39" s="299" t="s">
        <v>36</v>
      </c>
      <c r="B39" s="200" t="s">
        <v>120</v>
      </c>
      <c r="C39" s="14"/>
      <c r="D39" s="15"/>
      <c r="E39" s="15"/>
      <c r="F39" s="15"/>
      <c r="G39" s="16"/>
      <c r="H39" s="14"/>
      <c r="I39" s="15"/>
      <c r="J39" s="15"/>
      <c r="K39" s="15"/>
      <c r="L39" s="16"/>
      <c r="M39" s="14"/>
      <c r="N39" s="15"/>
      <c r="O39" s="15"/>
      <c r="P39" s="15"/>
      <c r="Q39" s="16"/>
      <c r="R39" s="14"/>
      <c r="S39" s="15"/>
      <c r="T39" s="15"/>
      <c r="U39" s="15"/>
      <c r="V39" s="16"/>
      <c r="W39" s="14"/>
      <c r="X39" s="15"/>
      <c r="Y39" s="15"/>
      <c r="Z39" s="15"/>
      <c r="AA39" s="16"/>
      <c r="AB39" s="14"/>
      <c r="AC39" s="15"/>
      <c r="AD39" s="15"/>
      <c r="AE39" s="15"/>
      <c r="AF39" s="16"/>
    </row>
    <row r="40" spans="1:32" ht="27" customHeight="1" thickBot="1" x14ac:dyDescent="0.3">
      <c r="A40" s="299"/>
      <c r="B40" s="202" t="s">
        <v>40</v>
      </c>
      <c r="C40" s="19"/>
      <c r="D40" s="17"/>
      <c r="E40" s="17"/>
      <c r="F40" s="17"/>
      <c r="G40" s="18"/>
      <c r="H40" s="19"/>
      <c r="I40" s="17"/>
      <c r="J40" s="17"/>
      <c r="K40" s="17"/>
      <c r="L40" s="18"/>
      <c r="M40" s="19"/>
      <c r="N40" s="17"/>
      <c r="O40" s="17"/>
      <c r="P40" s="17"/>
      <c r="Q40" s="18"/>
      <c r="R40" s="19"/>
      <c r="S40" s="17"/>
      <c r="T40" s="17"/>
      <c r="U40" s="17"/>
      <c r="V40" s="18"/>
      <c r="W40" s="19"/>
      <c r="X40" s="17"/>
      <c r="Y40" s="17"/>
      <c r="Z40" s="17"/>
      <c r="AA40" s="18"/>
      <c r="AB40" s="19"/>
      <c r="AC40" s="17"/>
      <c r="AD40" s="17"/>
      <c r="AE40" s="17"/>
      <c r="AF40" s="18"/>
    </row>
    <row r="41" spans="1:32" ht="25.5" customHeight="1" thickBot="1" x14ac:dyDescent="0.3">
      <c r="A41" s="300"/>
      <c r="B41" s="73" t="s">
        <v>3</v>
      </c>
      <c r="C41" s="41"/>
      <c r="D41" s="42"/>
      <c r="E41" s="42"/>
      <c r="F41" s="42"/>
      <c r="G41" s="43"/>
      <c r="H41" s="41"/>
      <c r="I41" s="42"/>
      <c r="J41" s="42"/>
      <c r="K41" s="42"/>
      <c r="L41" s="43"/>
      <c r="M41" s="41"/>
      <c r="N41" s="42"/>
      <c r="O41" s="42"/>
      <c r="P41" s="42"/>
      <c r="Q41" s="43"/>
      <c r="R41" s="41"/>
      <c r="S41" s="42"/>
      <c r="T41" s="42"/>
      <c r="U41" s="42"/>
      <c r="V41" s="43"/>
      <c r="W41" s="41"/>
      <c r="X41" s="42"/>
      <c r="Y41" s="42"/>
      <c r="Z41" s="42"/>
      <c r="AA41" s="43"/>
      <c r="AB41" s="41"/>
      <c r="AC41" s="42"/>
      <c r="AD41" s="42"/>
      <c r="AE41" s="42"/>
      <c r="AF41" s="43"/>
    </row>
    <row r="42" spans="1:32" ht="30" customHeight="1" thickBot="1" x14ac:dyDescent="0.3">
      <c r="A42" s="301" t="s">
        <v>4</v>
      </c>
      <c r="B42" s="302"/>
      <c r="C42" s="335"/>
      <c r="D42" s="336"/>
      <c r="E42" s="337"/>
      <c r="F42" s="30" t="s">
        <v>5</v>
      </c>
      <c r="G42" s="31"/>
      <c r="H42" s="296"/>
      <c r="I42" s="297"/>
      <c r="J42" s="338"/>
      <c r="K42" s="30" t="s">
        <v>5</v>
      </c>
      <c r="L42" s="31"/>
      <c r="M42" s="296"/>
      <c r="N42" s="297"/>
      <c r="O42" s="298"/>
      <c r="P42" s="32" t="s">
        <v>5</v>
      </c>
      <c r="Q42" s="31"/>
      <c r="R42" s="296"/>
      <c r="S42" s="297"/>
      <c r="T42" s="298"/>
      <c r="U42" s="32" t="s">
        <v>5</v>
      </c>
      <c r="V42" s="31"/>
      <c r="W42" s="296"/>
      <c r="X42" s="297"/>
      <c r="Y42" s="298"/>
      <c r="Z42" s="32" t="s">
        <v>5</v>
      </c>
      <c r="AA42" s="31"/>
      <c r="AB42" s="296"/>
      <c r="AC42" s="297"/>
      <c r="AD42" s="298"/>
      <c r="AE42" s="32" t="s">
        <v>5</v>
      </c>
      <c r="AF42" s="31"/>
    </row>
    <row r="43" spans="1:32" ht="30" customHeight="1" thickBot="1" x14ac:dyDescent="0.3">
      <c r="A43" s="362" t="s">
        <v>48</v>
      </c>
      <c r="B43" s="204" t="s">
        <v>110</v>
      </c>
      <c r="C43" s="34"/>
      <c r="D43" s="15"/>
      <c r="E43" s="15"/>
      <c r="F43" s="15"/>
      <c r="G43" s="16"/>
      <c r="H43" s="14"/>
      <c r="I43" s="15"/>
      <c r="J43" s="15"/>
      <c r="K43" s="15"/>
      <c r="L43" s="16"/>
      <c r="M43" s="14"/>
      <c r="N43" s="15"/>
      <c r="O43" s="15"/>
      <c r="P43" s="15"/>
      <c r="Q43" s="16"/>
      <c r="R43" s="14"/>
      <c r="S43" s="15"/>
      <c r="T43" s="15"/>
      <c r="U43" s="15"/>
      <c r="V43" s="16"/>
      <c r="W43" s="14"/>
      <c r="X43" s="15"/>
      <c r="Y43" s="15"/>
      <c r="Z43" s="15"/>
      <c r="AA43" s="16"/>
      <c r="AB43" s="14"/>
      <c r="AC43" s="15"/>
      <c r="AD43" s="15"/>
      <c r="AE43" s="15"/>
      <c r="AF43" s="16"/>
    </row>
    <row r="44" spans="1:32" ht="29.25" customHeight="1" thickBot="1" x14ac:dyDescent="0.3">
      <c r="A44" s="363"/>
      <c r="B44" s="73" t="s">
        <v>3</v>
      </c>
      <c r="C44" s="45"/>
      <c r="D44" s="42"/>
      <c r="E44" s="42"/>
      <c r="F44" s="42"/>
      <c r="G44" s="43"/>
      <c r="H44" s="41"/>
      <c r="I44" s="42"/>
      <c r="J44" s="42"/>
      <c r="K44" s="42"/>
      <c r="L44" s="43"/>
      <c r="M44" s="41"/>
      <c r="N44" s="42"/>
      <c r="O44" s="42"/>
      <c r="P44" s="42"/>
      <c r="Q44" s="43"/>
      <c r="R44" s="41"/>
      <c r="S44" s="42"/>
      <c r="T44" s="42"/>
      <c r="U44" s="42"/>
      <c r="V44" s="43"/>
      <c r="W44" s="41"/>
      <c r="X44" s="42"/>
      <c r="Y44" s="42"/>
      <c r="Z44" s="42"/>
      <c r="AA44" s="43"/>
      <c r="AB44" s="41"/>
      <c r="AC44" s="42"/>
      <c r="AD44" s="42"/>
      <c r="AE44" s="42"/>
      <c r="AF44" s="43"/>
    </row>
    <row r="45" spans="1:32" ht="30" customHeight="1" thickBot="1" x14ac:dyDescent="0.3">
      <c r="A45" s="301" t="s">
        <v>4</v>
      </c>
      <c r="B45" s="302"/>
      <c r="C45" s="335"/>
      <c r="D45" s="336"/>
      <c r="E45" s="337"/>
      <c r="F45" s="30" t="s">
        <v>5</v>
      </c>
      <c r="G45" s="31"/>
      <c r="H45" s="296"/>
      <c r="I45" s="297"/>
      <c r="J45" s="338"/>
      <c r="K45" s="30" t="s">
        <v>5</v>
      </c>
      <c r="L45" s="31"/>
      <c r="M45" s="296"/>
      <c r="N45" s="297"/>
      <c r="O45" s="298"/>
      <c r="P45" s="32" t="s">
        <v>5</v>
      </c>
      <c r="Q45" s="31"/>
      <c r="R45" s="296"/>
      <c r="S45" s="297"/>
      <c r="T45" s="298"/>
      <c r="U45" s="32" t="s">
        <v>5</v>
      </c>
      <c r="V45" s="31"/>
      <c r="W45" s="296"/>
      <c r="X45" s="297"/>
      <c r="Y45" s="298"/>
      <c r="Z45" s="32" t="s">
        <v>5</v>
      </c>
      <c r="AA45" s="31"/>
      <c r="AB45" s="296"/>
      <c r="AC45" s="297"/>
      <c r="AD45" s="298"/>
      <c r="AE45" s="32" t="s">
        <v>5</v>
      </c>
      <c r="AF45" s="31"/>
    </row>
    <row r="46" spans="1:32" s="76" customFormat="1" ht="30" customHeight="1" thickBot="1" x14ac:dyDescent="0.3">
      <c r="A46" s="63" t="s">
        <v>7</v>
      </c>
      <c r="B46" s="64" t="s">
        <v>50</v>
      </c>
      <c r="C46" s="446">
        <f>C31</f>
        <v>2</v>
      </c>
      <c r="D46" s="447"/>
      <c r="E46" s="447"/>
      <c r="F46" s="447"/>
      <c r="G46" s="448"/>
      <c r="H46" s="352" t="s">
        <v>9</v>
      </c>
      <c r="I46" s="353"/>
      <c r="J46" s="353"/>
      <c r="K46" s="353"/>
      <c r="L46" s="353"/>
      <c r="M46" s="267" t="str">
        <f>"CAMISA CAMUFLADO NACIONAL 2010 DAMA T- "&amp;V16&amp;""</f>
        <v>CAMISA CAMUFLADO NACIONAL 2010 DAMA T- 16</v>
      </c>
      <c r="N46" s="268"/>
      <c r="O46" s="268"/>
      <c r="P46" s="268"/>
      <c r="Q46" s="268"/>
      <c r="R46" s="268"/>
      <c r="S46" s="268"/>
      <c r="T46" s="268"/>
      <c r="U46" s="268"/>
      <c r="V46" s="269"/>
      <c r="W46" s="354" t="s">
        <v>27</v>
      </c>
      <c r="X46" s="355"/>
      <c r="Y46" s="355"/>
      <c r="Z46" s="355"/>
      <c r="AA46" s="356"/>
      <c r="AB46" s="273">
        <f>AB31</f>
        <v>30</v>
      </c>
      <c r="AC46" s="274"/>
      <c r="AD46" s="274"/>
      <c r="AE46" s="274"/>
      <c r="AF46" s="275"/>
    </row>
    <row r="47" spans="1:32" ht="26.25" customHeight="1" thickBot="1" x14ac:dyDescent="0.3">
      <c r="A47" s="368" t="s">
        <v>41</v>
      </c>
      <c r="B47" s="290" t="s">
        <v>0</v>
      </c>
      <c r="C47" s="68" t="s">
        <v>1</v>
      </c>
      <c r="D47" s="293"/>
      <c r="E47" s="294"/>
      <c r="F47" s="294"/>
      <c r="G47" s="295"/>
      <c r="H47" s="276" t="s">
        <v>1</v>
      </c>
      <c r="I47" s="277"/>
      <c r="J47" s="277"/>
      <c r="K47" s="277"/>
      <c r="L47" s="278"/>
      <c r="M47" s="276" t="s">
        <v>1</v>
      </c>
      <c r="N47" s="277"/>
      <c r="O47" s="277"/>
      <c r="P47" s="277"/>
      <c r="Q47" s="278"/>
      <c r="R47" s="276" t="s">
        <v>1</v>
      </c>
      <c r="S47" s="277"/>
      <c r="T47" s="277"/>
      <c r="U47" s="277"/>
      <c r="V47" s="278"/>
      <c r="W47" s="276" t="s">
        <v>1</v>
      </c>
      <c r="X47" s="277"/>
      <c r="Y47" s="277"/>
      <c r="Z47" s="277"/>
      <c r="AA47" s="278"/>
      <c r="AB47" s="276" t="s">
        <v>1</v>
      </c>
      <c r="AC47" s="277"/>
      <c r="AD47" s="277"/>
      <c r="AE47" s="277"/>
      <c r="AF47" s="278"/>
    </row>
    <row r="48" spans="1:32" ht="26.25" customHeight="1" thickBot="1" x14ac:dyDescent="0.3">
      <c r="A48" s="369"/>
      <c r="B48" s="291"/>
      <c r="C48" s="282" t="s">
        <v>2</v>
      </c>
      <c r="D48" s="283"/>
      <c r="E48" s="284">
        <f>E33-1</f>
        <v>5040121</v>
      </c>
      <c r="F48" s="285"/>
      <c r="G48" s="286"/>
      <c r="H48" s="279"/>
      <c r="I48" s="280"/>
      <c r="J48" s="280"/>
      <c r="K48" s="280"/>
      <c r="L48" s="281"/>
      <c r="M48" s="279"/>
      <c r="N48" s="280"/>
      <c r="O48" s="280"/>
      <c r="P48" s="280"/>
      <c r="Q48" s="281"/>
      <c r="R48" s="279"/>
      <c r="S48" s="280"/>
      <c r="T48" s="280"/>
      <c r="U48" s="280"/>
      <c r="V48" s="281"/>
      <c r="W48" s="279"/>
      <c r="X48" s="280"/>
      <c r="Y48" s="280"/>
      <c r="Z48" s="280"/>
      <c r="AA48" s="281"/>
      <c r="AB48" s="279"/>
      <c r="AC48" s="280"/>
      <c r="AD48" s="280"/>
      <c r="AE48" s="280"/>
      <c r="AF48" s="281"/>
    </row>
    <row r="49" spans="1:32 12133:12136" s="78" customFormat="1" ht="18.75" customHeight="1" thickBot="1" x14ac:dyDescent="0.3">
      <c r="A49" s="369"/>
      <c r="B49" s="292"/>
      <c r="C49" s="66" t="s">
        <v>11</v>
      </c>
      <c r="D49" s="67" t="s">
        <v>12</v>
      </c>
      <c r="E49" s="66" t="s">
        <v>13</v>
      </c>
      <c r="F49" s="67" t="s">
        <v>14</v>
      </c>
      <c r="G49" s="66" t="s">
        <v>15</v>
      </c>
      <c r="H49" s="66" t="s">
        <v>11</v>
      </c>
      <c r="I49" s="67" t="s">
        <v>12</v>
      </c>
      <c r="J49" s="66" t="s">
        <v>13</v>
      </c>
      <c r="K49" s="67" t="s">
        <v>14</v>
      </c>
      <c r="L49" s="66" t="s">
        <v>15</v>
      </c>
      <c r="M49" s="66" t="s">
        <v>11</v>
      </c>
      <c r="N49" s="67" t="s">
        <v>12</v>
      </c>
      <c r="O49" s="66" t="s">
        <v>13</v>
      </c>
      <c r="P49" s="67" t="s">
        <v>14</v>
      </c>
      <c r="Q49" s="66" t="s">
        <v>15</v>
      </c>
      <c r="R49" s="66" t="s">
        <v>11</v>
      </c>
      <c r="S49" s="67" t="s">
        <v>12</v>
      </c>
      <c r="T49" s="66" t="s">
        <v>13</v>
      </c>
      <c r="U49" s="67" t="s">
        <v>14</v>
      </c>
      <c r="V49" s="66" t="s">
        <v>15</v>
      </c>
      <c r="W49" s="66" t="s">
        <v>11</v>
      </c>
      <c r="X49" s="67" t="s">
        <v>12</v>
      </c>
      <c r="Y49" s="66" t="s">
        <v>13</v>
      </c>
      <c r="Z49" s="67" t="s">
        <v>14</v>
      </c>
      <c r="AA49" s="66" t="s">
        <v>15</v>
      </c>
      <c r="AB49" s="66" t="s">
        <v>11</v>
      </c>
      <c r="AC49" s="67" t="s">
        <v>12</v>
      </c>
      <c r="AD49" s="66" t="s">
        <v>13</v>
      </c>
      <c r="AE49" s="67" t="s">
        <v>14</v>
      </c>
      <c r="AF49" s="66" t="s">
        <v>15</v>
      </c>
    </row>
    <row r="50" spans="1:32 12133:12136" ht="30" customHeight="1" thickBot="1" x14ac:dyDescent="0.3">
      <c r="A50" s="359" t="s">
        <v>39</v>
      </c>
      <c r="B50" s="204" t="s">
        <v>92</v>
      </c>
      <c r="C50" s="5"/>
      <c r="D50" s="6"/>
      <c r="E50" s="6"/>
      <c r="F50" s="6"/>
      <c r="G50" s="7"/>
      <c r="H50" s="5"/>
      <c r="I50" s="6"/>
      <c r="J50" s="6"/>
      <c r="K50" s="6"/>
      <c r="L50" s="7"/>
      <c r="M50" s="5"/>
      <c r="N50" s="6"/>
      <c r="O50" s="6"/>
      <c r="P50" s="6"/>
      <c r="Q50" s="7"/>
      <c r="R50" s="5"/>
      <c r="S50" s="6"/>
      <c r="T50" s="6"/>
      <c r="U50" s="6"/>
      <c r="V50" s="7"/>
      <c r="W50" s="5"/>
      <c r="X50" s="6"/>
      <c r="Y50" s="6"/>
      <c r="Z50" s="6"/>
      <c r="AA50" s="7"/>
      <c r="AB50" s="5"/>
      <c r="AC50" s="6"/>
      <c r="AD50" s="6"/>
      <c r="AE50" s="6"/>
      <c r="AF50" s="7"/>
    </row>
    <row r="51" spans="1:32 12133:12136" ht="30" customHeight="1" thickBot="1" x14ac:dyDescent="0.3">
      <c r="A51" s="360"/>
      <c r="B51" s="38" t="s">
        <v>123</v>
      </c>
      <c r="C51" s="8"/>
      <c r="D51" s="9"/>
      <c r="E51" s="9"/>
      <c r="F51" s="9"/>
      <c r="G51" s="10"/>
      <c r="H51" s="11"/>
      <c r="I51" s="12"/>
      <c r="J51" s="12"/>
      <c r="K51" s="12"/>
      <c r="L51" s="13"/>
      <c r="M51" s="11"/>
      <c r="N51" s="12"/>
      <c r="O51" s="12"/>
      <c r="P51" s="12"/>
      <c r="Q51" s="13"/>
      <c r="R51" s="11"/>
      <c r="S51" s="12"/>
      <c r="T51" s="12"/>
      <c r="U51" s="12"/>
      <c r="V51" s="13"/>
      <c r="W51" s="11"/>
      <c r="X51" s="12"/>
      <c r="Y51" s="12"/>
      <c r="Z51" s="12"/>
      <c r="AA51" s="13"/>
      <c r="AB51" s="11"/>
      <c r="AC51" s="12"/>
      <c r="AD51" s="12"/>
      <c r="AE51" s="12"/>
      <c r="AF51" s="13"/>
      <c r="QXQ51" s="79"/>
      <c r="QXR51" s="79"/>
      <c r="QXT51" s="79"/>
    </row>
    <row r="52" spans="1:32 12133:12136" ht="27" customHeight="1" thickBot="1" x14ac:dyDescent="0.3">
      <c r="A52" s="361"/>
      <c r="B52" s="73" t="s">
        <v>3</v>
      </c>
      <c r="C52" s="41"/>
      <c r="D52" s="42"/>
      <c r="E52" s="42"/>
      <c r="F52" s="42"/>
      <c r="G52" s="43"/>
      <c r="H52" s="41"/>
      <c r="I52" s="42"/>
      <c r="J52" s="42"/>
      <c r="K52" s="42"/>
      <c r="L52" s="43"/>
      <c r="M52" s="41"/>
      <c r="N52" s="42"/>
      <c r="O52" s="42"/>
      <c r="P52" s="42"/>
      <c r="Q52" s="43"/>
      <c r="R52" s="41"/>
      <c r="S52" s="42"/>
      <c r="T52" s="42"/>
      <c r="U52" s="42"/>
      <c r="V52" s="43"/>
      <c r="W52" s="41"/>
      <c r="X52" s="42"/>
      <c r="Y52" s="42"/>
      <c r="Z52" s="42"/>
      <c r="AA52" s="43"/>
      <c r="AB52" s="41"/>
      <c r="AC52" s="42"/>
      <c r="AD52" s="42"/>
      <c r="AE52" s="42"/>
      <c r="AF52" s="43"/>
      <c r="QXQ52" s="79"/>
      <c r="QXR52" s="79"/>
    </row>
    <row r="53" spans="1:32 12133:12136" s="79" customFormat="1" ht="30" customHeight="1" thickBot="1" x14ac:dyDescent="0.3">
      <c r="A53" s="301"/>
      <c r="B53" s="302"/>
      <c r="C53" s="364"/>
      <c r="D53" s="365"/>
      <c r="E53" s="366"/>
      <c r="F53" s="30" t="s">
        <v>5</v>
      </c>
      <c r="G53" s="31"/>
      <c r="H53" s="364"/>
      <c r="I53" s="365"/>
      <c r="J53" s="366"/>
      <c r="K53" s="30" t="s">
        <v>5</v>
      </c>
      <c r="L53" s="31"/>
      <c r="M53" s="364"/>
      <c r="N53" s="365"/>
      <c r="O53" s="367"/>
      <c r="P53" s="30" t="s">
        <v>5</v>
      </c>
      <c r="Q53" s="31"/>
      <c r="R53" s="364"/>
      <c r="S53" s="365"/>
      <c r="T53" s="367"/>
      <c r="U53" s="40" t="s">
        <v>5</v>
      </c>
      <c r="V53" s="39"/>
      <c r="W53" s="364"/>
      <c r="X53" s="365"/>
      <c r="Y53" s="367"/>
      <c r="Z53" s="32" t="s">
        <v>5</v>
      </c>
      <c r="AA53" s="31"/>
      <c r="AB53" s="364"/>
      <c r="AC53" s="365"/>
      <c r="AD53" s="367"/>
      <c r="AE53" s="30" t="s">
        <v>5</v>
      </c>
      <c r="AF53" s="31"/>
    </row>
    <row r="54" spans="1:32 12133:12136" ht="30" customHeight="1" x14ac:dyDescent="0.25">
      <c r="A54" s="299" t="s">
        <v>36</v>
      </c>
      <c r="B54" s="200" t="s">
        <v>111</v>
      </c>
      <c r="C54" s="14"/>
      <c r="D54" s="15"/>
      <c r="E54" s="15"/>
      <c r="F54" s="15"/>
      <c r="G54" s="16"/>
      <c r="H54" s="14"/>
      <c r="I54" s="15"/>
      <c r="J54" s="15"/>
      <c r="K54" s="15"/>
      <c r="L54" s="16"/>
      <c r="M54" s="14"/>
      <c r="N54" s="15"/>
      <c r="O54" s="15"/>
      <c r="P54" s="15"/>
      <c r="Q54" s="16"/>
      <c r="R54" s="14"/>
      <c r="S54" s="15"/>
      <c r="T54" s="15"/>
      <c r="U54" s="15"/>
      <c r="V54" s="16"/>
      <c r="W54" s="14"/>
      <c r="X54" s="15"/>
      <c r="Y54" s="15"/>
      <c r="Z54" s="15"/>
      <c r="AA54" s="16"/>
      <c r="AB54" s="14"/>
      <c r="AC54" s="15"/>
      <c r="AD54" s="15"/>
      <c r="AE54" s="15"/>
      <c r="AF54" s="16"/>
      <c r="QXQ54" s="79"/>
    </row>
    <row r="55" spans="1:32 12133:12136" ht="30" customHeight="1" thickBot="1" x14ac:dyDescent="0.3">
      <c r="A55" s="299"/>
      <c r="B55" s="201" t="s">
        <v>42</v>
      </c>
      <c r="C55" s="19"/>
      <c r="D55" s="17"/>
      <c r="E55" s="17"/>
      <c r="F55" s="17"/>
      <c r="G55" s="18"/>
      <c r="H55" s="19"/>
      <c r="I55" s="17"/>
      <c r="J55" s="17"/>
      <c r="K55" s="17"/>
      <c r="L55" s="18"/>
      <c r="M55" s="19"/>
      <c r="N55" s="17"/>
      <c r="O55" s="17"/>
      <c r="P55" s="17"/>
      <c r="Q55" s="18"/>
      <c r="R55" s="19"/>
      <c r="S55" s="17"/>
      <c r="T55" s="17"/>
      <c r="U55" s="17"/>
      <c r="V55" s="18"/>
      <c r="W55" s="19"/>
      <c r="X55" s="17"/>
      <c r="Y55" s="17"/>
      <c r="Z55" s="17"/>
      <c r="AA55" s="18"/>
      <c r="AB55" s="19"/>
      <c r="AC55" s="17"/>
      <c r="AD55" s="17"/>
      <c r="AE55" s="17"/>
      <c r="AF55" s="18"/>
      <c r="QXQ55" s="79"/>
    </row>
    <row r="56" spans="1:32 12133:12136" ht="22.5" customHeight="1" thickBot="1" x14ac:dyDescent="0.3">
      <c r="A56" s="300"/>
      <c r="B56" s="73" t="s">
        <v>3</v>
      </c>
      <c r="C56" s="41"/>
      <c r="D56" s="42"/>
      <c r="E56" s="42"/>
      <c r="F56" s="42"/>
      <c r="G56" s="43"/>
      <c r="H56" s="41"/>
      <c r="I56" s="42"/>
      <c r="J56" s="42"/>
      <c r="K56" s="42"/>
      <c r="L56" s="43"/>
      <c r="M56" s="41"/>
      <c r="N56" s="42"/>
      <c r="O56" s="42"/>
      <c r="P56" s="42"/>
      <c r="Q56" s="43"/>
      <c r="R56" s="41"/>
      <c r="S56" s="42"/>
      <c r="T56" s="42"/>
      <c r="U56" s="42"/>
      <c r="V56" s="43"/>
      <c r="W56" s="41"/>
      <c r="X56" s="42"/>
      <c r="Y56" s="42"/>
      <c r="Z56" s="42"/>
      <c r="AA56" s="43"/>
      <c r="AB56" s="41"/>
      <c r="AC56" s="42"/>
      <c r="AD56" s="42"/>
      <c r="AE56" s="42"/>
      <c r="AF56" s="43"/>
      <c r="QXQ56" s="79"/>
    </row>
    <row r="57" spans="1:32 12133:12136" ht="30" customHeight="1" thickBot="1" x14ac:dyDescent="0.3">
      <c r="A57" s="301" t="s">
        <v>4</v>
      </c>
      <c r="B57" s="302"/>
      <c r="C57" s="335"/>
      <c r="D57" s="336"/>
      <c r="E57" s="337"/>
      <c r="F57" s="30" t="s">
        <v>5</v>
      </c>
      <c r="G57" s="31"/>
      <c r="H57" s="296"/>
      <c r="I57" s="297"/>
      <c r="J57" s="338"/>
      <c r="K57" s="30" t="s">
        <v>5</v>
      </c>
      <c r="L57" s="31"/>
      <c r="M57" s="296"/>
      <c r="N57" s="297"/>
      <c r="O57" s="298"/>
      <c r="P57" s="32" t="s">
        <v>5</v>
      </c>
      <c r="Q57" s="31"/>
      <c r="R57" s="296"/>
      <c r="S57" s="297"/>
      <c r="T57" s="298"/>
      <c r="U57" s="32" t="s">
        <v>5</v>
      </c>
      <c r="V57" s="31"/>
      <c r="W57" s="296"/>
      <c r="X57" s="297"/>
      <c r="Y57" s="298"/>
      <c r="Z57" s="32" t="s">
        <v>5</v>
      </c>
      <c r="AA57" s="31"/>
      <c r="AB57" s="296"/>
      <c r="AC57" s="297"/>
      <c r="AD57" s="298"/>
      <c r="AE57" s="32" t="s">
        <v>5</v>
      </c>
      <c r="AF57" s="31"/>
      <c r="QXQ57" s="79"/>
    </row>
    <row r="58" spans="1:32 12133:12136" ht="30" customHeight="1" thickBot="1" x14ac:dyDescent="0.3">
      <c r="A58" s="370" t="s">
        <v>37</v>
      </c>
      <c r="B58" s="204" t="s">
        <v>110</v>
      </c>
      <c r="C58" s="34"/>
      <c r="D58" s="15"/>
      <c r="E58" s="15"/>
      <c r="F58" s="15"/>
      <c r="G58" s="16"/>
      <c r="H58" s="14"/>
      <c r="I58" s="15"/>
      <c r="J58" s="15"/>
      <c r="K58" s="15"/>
      <c r="L58" s="16"/>
      <c r="M58" s="14"/>
      <c r="N58" s="15"/>
      <c r="O58" s="15"/>
      <c r="P58" s="15"/>
      <c r="Q58" s="16"/>
      <c r="R58" s="14"/>
      <c r="S58" s="15"/>
      <c r="T58" s="15"/>
      <c r="U58" s="15"/>
      <c r="V58" s="16"/>
      <c r="W58" s="14"/>
      <c r="X58" s="15"/>
      <c r="Y58" s="15"/>
      <c r="Z58" s="15"/>
      <c r="AA58" s="16"/>
      <c r="AB58" s="14"/>
      <c r="AC58" s="15"/>
      <c r="AD58" s="15"/>
      <c r="AE58" s="15"/>
      <c r="AF58" s="16"/>
      <c r="QXQ58" s="79"/>
    </row>
    <row r="59" spans="1:32 12133:12136" ht="25.5" customHeight="1" thickBot="1" x14ac:dyDescent="0.3">
      <c r="A59" s="358"/>
      <c r="B59" s="73" t="s">
        <v>3</v>
      </c>
      <c r="C59" s="45"/>
      <c r="D59" s="42"/>
      <c r="E59" s="42"/>
      <c r="F59" s="42"/>
      <c r="G59" s="43"/>
      <c r="H59" s="41"/>
      <c r="I59" s="42"/>
      <c r="J59" s="42"/>
      <c r="K59" s="42"/>
      <c r="L59" s="43"/>
      <c r="M59" s="41"/>
      <c r="N59" s="42"/>
      <c r="O59" s="42"/>
      <c r="P59" s="42"/>
      <c r="Q59" s="43"/>
      <c r="R59" s="41"/>
      <c r="S59" s="42"/>
      <c r="T59" s="42"/>
      <c r="U59" s="42"/>
      <c r="V59" s="43"/>
      <c r="W59" s="41"/>
      <c r="X59" s="42"/>
      <c r="Y59" s="42"/>
      <c r="Z59" s="42"/>
      <c r="AA59" s="43"/>
      <c r="AB59" s="41"/>
      <c r="AC59" s="42"/>
      <c r="AD59" s="42"/>
      <c r="AE59" s="42"/>
      <c r="AF59" s="43"/>
      <c r="QXQ59" s="79"/>
    </row>
    <row r="60" spans="1:32 12133:12136" ht="30" customHeight="1" thickBot="1" x14ac:dyDescent="0.3">
      <c r="A60" s="301" t="s">
        <v>4</v>
      </c>
      <c r="B60" s="302"/>
      <c r="C60" s="335"/>
      <c r="D60" s="336"/>
      <c r="E60" s="337"/>
      <c r="F60" s="30" t="s">
        <v>5</v>
      </c>
      <c r="G60" s="31"/>
      <c r="H60" s="296"/>
      <c r="I60" s="297"/>
      <c r="J60" s="338"/>
      <c r="K60" s="30" t="s">
        <v>5</v>
      </c>
      <c r="L60" s="31"/>
      <c r="M60" s="296"/>
      <c r="N60" s="297"/>
      <c r="O60" s="298"/>
      <c r="P60" s="32" t="s">
        <v>5</v>
      </c>
      <c r="Q60" s="31"/>
      <c r="R60" s="296"/>
      <c r="S60" s="297"/>
      <c r="T60" s="298"/>
      <c r="U60" s="32" t="s">
        <v>5</v>
      </c>
      <c r="V60" s="31"/>
      <c r="W60" s="296"/>
      <c r="X60" s="297"/>
      <c r="Y60" s="298"/>
      <c r="Z60" s="32" t="s">
        <v>5</v>
      </c>
      <c r="AA60" s="31"/>
      <c r="AB60" s="296"/>
      <c r="AC60" s="297"/>
      <c r="AD60" s="298"/>
      <c r="AE60" s="32" t="s">
        <v>5</v>
      </c>
      <c r="AF60" s="31"/>
      <c r="QXQ60" s="79"/>
    </row>
    <row r="61" spans="1:32 12133:12136" s="76" customFormat="1" ht="30" customHeight="1" thickBot="1" x14ac:dyDescent="0.3">
      <c r="A61" s="63"/>
      <c r="B61" s="64" t="s">
        <v>50</v>
      </c>
      <c r="C61" s="446">
        <f>C46</f>
        <v>2</v>
      </c>
      <c r="D61" s="447"/>
      <c r="E61" s="447"/>
      <c r="F61" s="447"/>
      <c r="G61" s="448"/>
      <c r="H61" s="352" t="s">
        <v>9</v>
      </c>
      <c r="I61" s="353"/>
      <c r="J61" s="353"/>
      <c r="K61" s="353"/>
      <c r="L61" s="353"/>
      <c r="M61" s="267" t="str">
        <f>"UNIFORME CAMUFLADO NACIONAL 2010 DAMA T- "&amp;V16&amp;""</f>
        <v>UNIFORME CAMUFLADO NACIONAL 2010 DAMA T- 16</v>
      </c>
      <c r="N61" s="268"/>
      <c r="O61" s="268"/>
      <c r="P61" s="268"/>
      <c r="Q61" s="268"/>
      <c r="R61" s="268"/>
      <c r="S61" s="268"/>
      <c r="T61" s="268"/>
      <c r="U61" s="268"/>
      <c r="V61" s="269"/>
      <c r="W61" s="354" t="s">
        <v>27</v>
      </c>
      <c r="X61" s="355"/>
      <c r="Y61" s="355"/>
      <c r="Z61" s="355"/>
      <c r="AA61" s="356"/>
      <c r="AB61" s="273">
        <f>AB46</f>
        <v>30</v>
      </c>
      <c r="AC61" s="274"/>
      <c r="AD61" s="274"/>
      <c r="AE61" s="274"/>
      <c r="AF61" s="275"/>
      <c r="QXQ61" s="79"/>
    </row>
    <row r="62" spans="1:32 12133:12136" ht="26.25" customHeight="1" thickBot="1" x14ac:dyDescent="0.3">
      <c r="A62" s="368" t="s">
        <v>44</v>
      </c>
      <c r="B62" s="290" t="s">
        <v>0</v>
      </c>
      <c r="C62" s="68" t="s">
        <v>1</v>
      </c>
      <c r="D62" s="293"/>
      <c r="E62" s="294"/>
      <c r="F62" s="294"/>
      <c r="G62" s="295"/>
      <c r="H62" s="276" t="s">
        <v>1</v>
      </c>
      <c r="I62" s="277"/>
      <c r="J62" s="277"/>
      <c r="K62" s="277"/>
      <c r="L62" s="278"/>
      <c r="M62" s="276" t="s">
        <v>1</v>
      </c>
      <c r="N62" s="277"/>
      <c r="O62" s="277"/>
      <c r="P62" s="277"/>
      <c r="Q62" s="278"/>
      <c r="R62" s="276" t="s">
        <v>1</v>
      </c>
      <c r="S62" s="277"/>
      <c r="T62" s="277"/>
      <c r="U62" s="277"/>
      <c r="V62" s="278"/>
      <c r="W62" s="276" t="s">
        <v>1</v>
      </c>
      <c r="X62" s="277"/>
      <c r="Y62" s="277"/>
      <c r="Z62" s="277"/>
      <c r="AA62" s="278"/>
      <c r="AB62" s="382" t="s">
        <v>1</v>
      </c>
      <c r="AC62" s="383"/>
      <c r="AD62" s="383"/>
      <c r="AE62" s="383"/>
      <c r="AF62" s="384"/>
      <c r="QXQ62" s="79"/>
    </row>
    <row r="63" spans="1:32 12133:12136" ht="26.25" customHeight="1" thickBot="1" x14ac:dyDescent="0.3">
      <c r="A63" s="369"/>
      <c r="B63" s="291"/>
      <c r="C63" s="282" t="s">
        <v>2</v>
      </c>
      <c r="D63" s="283"/>
      <c r="E63" s="284">
        <f>E8+1</f>
        <v>5040125</v>
      </c>
      <c r="F63" s="285"/>
      <c r="G63" s="286"/>
      <c r="H63" s="279"/>
      <c r="I63" s="280"/>
      <c r="J63" s="280"/>
      <c r="K63" s="280"/>
      <c r="L63" s="281"/>
      <c r="M63" s="279"/>
      <c r="N63" s="280"/>
      <c r="O63" s="280"/>
      <c r="P63" s="280"/>
      <c r="Q63" s="281"/>
      <c r="R63" s="279"/>
      <c r="S63" s="280"/>
      <c r="T63" s="280"/>
      <c r="U63" s="280"/>
      <c r="V63" s="281"/>
      <c r="W63" s="279"/>
      <c r="X63" s="280"/>
      <c r="Y63" s="280"/>
      <c r="Z63" s="280"/>
      <c r="AA63" s="281"/>
      <c r="AB63" s="385"/>
      <c r="AC63" s="386"/>
      <c r="AD63" s="386"/>
      <c r="AE63" s="386"/>
      <c r="AF63" s="387"/>
    </row>
    <row r="64" spans="1:32 12133:12136" s="78" customFormat="1" ht="18.75" customHeight="1" thickBot="1" x14ac:dyDescent="0.3">
      <c r="A64" s="369"/>
      <c r="B64" s="292"/>
      <c r="C64" s="66" t="s">
        <v>11</v>
      </c>
      <c r="D64" s="67" t="s">
        <v>12</v>
      </c>
      <c r="E64" s="66" t="s">
        <v>13</v>
      </c>
      <c r="F64" s="67" t="s">
        <v>14</v>
      </c>
      <c r="G64" s="66" t="s">
        <v>15</v>
      </c>
      <c r="H64" s="66" t="s">
        <v>11</v>
      </c>
      <c r="I64" s="67" t="s">
        <v>12</v>
      </c>
      <c r="J64" s="66" t="s">
        <v>13</v>
      </c>
      <c r="K64" s="67" t="s">
        <v>14</v>
      </c>
      <c r="L64" s="66" t="s">
        <v>15</v>
      </c>
      <c r="M64" s="66" t="s">
        <v>11</v>
      </c>
      <c r="N64" s="67" t="s">
        <v>12</v>
      </c>
      <c r="O64" s="66" t="s">
        <v>13</v>
      </c>
      <c r="P64" s="67" t="s">
        <v>14</v>
      </c>
      <c r="Q64" s="66" t="s">
        <v>15</v>
      </c>
      <c r="R64" s="66" t="s">
        <v>11</v>
      </c>
      <c r="S64" s="67" t="s">
        <v>12</v>
      </c>
      <c r="T64" s="66" t="s">
        <v>13</v>
      </c>
      <c r="U64" s="67" t="s">
        <v>14</v>
      </c>
      <c r="V64" s="66" t="s">
        <v>15</v>
      </c>
      <c r="W64" s="66" t="s">
        <v>11</v>
      </c>
      <c r="X64" s="67" t="s">
        <v>12</v>
      </c>
      <c r="Y64" s="66" t="s">
        <v>13</v>
      </c>
      <c r="Z64" s="67" t="s">
        <v>14</v>
      </c>
      <c r="AA64" s="66" t="s">
        <v>15</v>
      </c>
      <c r="AB64" s="66" t="s">
        <v>11</v>
      </c>
      <c r="AC64" s="67" t="s">
        <v>12</v>
      </c>
      <c r="AD64" s="66" t="s">
        <v>13</v>
      </c>
      <c r="AE64" s="67" t="s">
        <v>14</v>
      </c>
      <c r="AF64" s="66" t="s">
        <v>15</v>
      </c>
    </row>
    <row r="65" spans="1:32" ht="27.75" customHeight="1" x14ac:dyDescent="0.25">
      <c r="A65" s="333" t="s">
        <v>45</v>
      </c>
      <c r="B65" s="70" t="s">
        <v>46</v>
      </c>
      <c r="C65" s="5"/>
      <c r="D65" s="6"/>
      <c r="E65" s="6"/>
      <c r="F65" s="6"/>
      <c r="G65" s="7"/>
      <c r="H65" s="5"/>
      <c r="I65" s="6"/>
      <c r="J65" s="6"/>
      <c r="K65" s="6"/>
      <c r="L65" s="7"/>
      <c r="M65" s="5"/>
      <c r="N65" s="6"/>
      <c r="O65" s="6"/>
      <c r="P65" s="6"/>
      <c r="Q65" s="7"/>
      <c r="R65" s="5"/>
      <c r="S65" s="6"/>
      <c r="T65" s="6"/>
      <c r="U65" s="6"/>
      <c r="V65" s="7"/>
      <c r="W65" s="5"/>
      <c r="X65" s="6"/>
      <c r="Y65" s="6"/>
      <c r="Z65" s="6"/>
      <c r="AA65" s="7"/>
      <c r="AB65" s="5"/>
      <c r="AC65" s="6"/>
      <c r="AD65" s="6"/>
      <c r="AE65" s="6"/>
      <c r="AF65" s="7"/>
    </row>
    <row r="66" spans="1:32" ht="27.75" customHeight="1" thickBot="1" x14ac:dyDescent="0.3">
      <c r="A66" s="342"/>
      <c r="B66" s="69" t="s">
        <v>47</v>
      </c>
      <c r="C66" s="8"/>
      <c r="D66" s="9"/>
      <c r="E66" s="9"/>
      <c r="F66" s="9"/>
      <c r="G66" s="10"/>
      <c r="H66" s="11"/>
      <c r="I66" s="12"/>
      <c r="J66" s="12"/>
      <c r="K66" s="12"/>
      <c r="L66" s="13"/>
      <c r="M66" s="11"/>
      <c r="N66" s="12"/>
      <c r="O66" s="12"/>
      <c r="P66" s="12"/>
      <c r="Q66" s="13"/>
      <c r="R66" s="11"/>
      <c r="S66" s="12"/>
      <c r="T66" s="12"/>
      <c r="U66" s="12"/>
      <c r="V66" s="13"/>
      <c r="W66" s="11"/>
      <c r="X66" s="12"/>
      <c r="Y66" s="12"/>
      <c r="Z66" s="12"/>
      <c r="AA66" s="13"/>
      <c r="AB66" s="11"/>
      <c r="AC66" s="12"/>
      <c r="AD66" s="12"/>
      <c r="AE66" s="12"/>
      <c r="AF66" s="13"/>
    </row>
    <row r="67" spans="1:32" ht="25.5" customHeight="1" thickBot="1" x14ac:dyDescent="0.3">
      <c r="A67" s="334"/>
      <c r="B67" s="73" t="s">
        <v>3</v>
      </c>
      <c r="C67" s="41"/>
      <c r="D67" s="42"/>
      <c r="E67" s="42"/>
      <c r="F67" s="42"/>
      <c r="G67" s="43"/>
      <c r="H67" s="41"/>
      <c r="I67" s="42"/>
      <c r="J67" s="42"/>
      <c r="K67" s="42"/>
      <c r="L67" s="43"/>
      <c r="M67" s="41"/>
      <c r="N67" s="42"/>
      <c r="O67" s="42"/>
      <c r="P67" s="42"/>
      <c r="Q67" s="43"/>
      <c r="R67" s="41"/>
      <c r="S67" s="42"/>
      <c r="T67" s="42"/>
      <c r="U67" s="42"/>
      <c r="V67" s="43"/>
      <c r="W67" s="41"/>
      <c r="X67" s="42"/>
      <c r="Y67" s="42"/>
      <c r="Z67" s="42"/>
      <c r="AA67" s="43"/>
      <c r="AB67" s="41"/>
      <c r="AC67" s="42"/>
      <c r="AD67" s="42"/>
      <c r="AE67" s="42"/>
      <c r="AF67" s="43"/>
    </row>
    <row r="68" spans="1:32" ht="30" customHeight="1" thickBot="1" x14ac:dyDescent="0.3">
      <c r="A68" s="388" t="s">
        <v>4</v>
      </c>
      <c r="B68" s="389"/>
      <c r="C68" s="335"/>
      <c r="D68" s="336"/>
      <c r="E68" s="337"/>
      <c r="F68" s="30" t="s">
        <v>5</v>
      </c>
      <c r="G68" s="31"/>
      <c r="H68" s="296"/>
      <c r="I68" s="297"/>
      <c r="J68" s="338"/>
      <c r="K68" s="30" t="s">
        <v>5</v>
      </c>
      <c r="L68" s="31"/>
      <c r="M68" s="296"/>
      <c r="N68" s="297"/>
      <c r="O68" s="298"/>
      <c r="P68" s="32" t="s">
        <v>5</v>
      </c>
      <c r="Q68" s="31"/>
      <c r="R68" s="296"/>
      <c r="S68" s="297"/>
      <c r="T68" s="298"/>
      <c r="U68" s="32" t="s">
        <v>5</v>
      </c>
      <c r="V68" s="31"/>
      <c r="W68" s="296"/>
      <c r="X68" s="297"/>
      <c r="Y68" s="298"/>
      <c r="Z68" s="32" t="s">
        <v>5</v>
      </c>
      <c r="AA68" s="31"/>
      <c r="AB68" s="296"/>
      <c r="AC68" s="297"/>
      <c r="AD68" s="298"/>
      <c r="AE68" s="32" t="s">
        <v>5</v>
      </c>
      <c r="AF68" s="31"/>
    </row>
    <row r="69" spans="1:32" ht="29.25" customHeight="1" thickBot="1" x14ac:dyDescent="0.3">
      <c r="A69" s="396" t="s">
        <v>10</v>
      </c>
      <c r="B69" s="397"/>
      <c r="C69" s="20"/>
      <c r="D69" s="21"/>
      <c r="E69" s="21"/>
      <c r="F69" s="21"/>
      <c r="G69" s="22"/>
      <c r="H69" s="20"/>
      <c r="I69" s="21"/>
      <c r="J69" s="21"/>
      <c r="K69" s="21"/>
      <c r="L69" s="23"/>
      <c r="M69" s="24"/>
      <c r="N69" s="21"/>
      <c r="O69" s="21"/>
      <c r="P69" s="21"/>
      <c r="Q69" s="22"/>
      <c r="R69" s="20"/>
      <c r="S69" s="21"/>
      <c r="T69" s="21"/>
      <c r="U69" s="21"/>
      <c r="V69" s="23"/>
      <c r="W69" s="24"/>
      <c r="X69" s="21"/>
      <c r="Y69" s="21"/>
      <c r="Z69" s="21"/>
      <c r="AA69" s="47"/>
      <c r="AB69" s="48"/>
      <c r="AC69" s="49"/>
      <c r="AD69" s="49"/>
      <c r="AE69" s="49"/>
      <c r="AF69" s="50"/>
    </row>
    <row r="70" spans="1:32" ht="39" customHeight="1" thickBot="1" x14ac:dyDescent="0.3">
      <c r="A70" s="398" t="s">
        <v>16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401"/>
    </row>
    <row r="71" spans="1:32" ht="54" customHeight="1" thickBot="1" x14ac:dyDescent="0.3">
      <c r="A71" s="36" t="s">
        <v>28</v>
      </c>
      <c r="B71" s="37" t="s">
        <v>17</v>
      </c>
      <c r="C71" s="33" t="s">
        <v>21</v>
      </c>
      <c r="D71" s="33" t="s">
        <v>25</v>
      </c>
      <c r="E71" s="449" t="s">
        <v>18</v>
      </c>
      <c r="F71" s="450"/>
      <c r="G71" s="450"/>
      <c r="H71" s="450"/>
      <c r="I71" s="451"/>
      <c r="J71" s="33" t="s">
        <v>22</v>
      </c>
      <c r="K71" s="33" t="s">
        <v>24</v>
      </c>
      <c r="L71" s="408" t="s">
        <v>26</v>
      </c>
      <c r="M71" s="409"/>
      <c r="N71" s="452" t="s">
        <v>28</v>
      </c>
      <c r="O71" s="453"/>
      <c r="P71" s="454" t="s">
        <v>17</v>
      </c>
      <c r="Q71" s="455"/>
      <c r="R71" s="455"/>
      <c r="S71" s="455"/>
      <c r="T71" s="455"/>
      <c r="U71" s="456"/>
      <c r="V71" s="33" t="s">
        <v>21</v>
      </c>
      <c r="W71" s="33" t="s">
        <v>25</v>
      </c>
      <c r="X71" s="449" t="s">
        <v>18</v>
      </c>
      <c r="Y71" s="450"/>
      <c r="Z71" s="450"/>
      <c r="AA71" s="450"/>
      <c r="AB71" s="451"/>
      <c r="AC71" s="33" t="s">
        <v>22</v>
      </c>
      <c r="AD71" s="33" t="s">
        <v>24</v>
      </c>
      <c r="AE71" s="408" t="s">
        <v>26</v>
      </c>
      <c r="AF71" s="409"/>
    </row>
    <row r="72" spans="1:32" ht="37.5" customHeight="1" x14ac:dyDescent="0.25">
      <c r="A72" s="58"/>
      <c r="B72" s="59"/>
      <c r="C72" s="60"/>
      <c r="D72" s="60"/>
      <c r="E72" s="457"/>
      <c r="F72" s="458"/>
      <c r="G72" s="458"/>
      <c r="H72" s="458"/>
      <c r="I72" s="459"/>
      <c r="J72" s="60"/>
      <c r="K72" s="60"/>
      <c r="L72" s="60"/>
      <c r="M72" s="61"/>
      <c r="N72" s="370"/>
      <c r="O72" s="390"/>
      <c r="P72" s="391"/>
      <c r="Q72" s="392"/>
      <c r="R72" s="392"/>
      <c r="S72" s="392"/>
      <c r="T72" s="392"/>
      <c r="U72" s="390"/>
      <c r="V72" s="80"/>
      <c r="W72" s="81"/>
      <c r="X72" s="393"/>
      <c r="Y72" s="394"/>
      <c r="Z72" s="394"/>
      <c r="AA72" s="394"/>
      <c r="AB72" s="395"/>
      <c r="AC72" s="82"/>
      <c r="AD72" s="82"/>
      <c r="AE72" s="82"/>
      <c r="AF72" s="83"/>
    </row>
    <row r="73" spans="1:32" ht="37.5" customHeight="1" x14ac:dyDescent="0.25">
      <c r="A73" s="62"/>
      <c r="B73" s="35"/>
      <c r="C73" s="29"/>
      <c r="D73" s="29"/>
      <c r="E73" s="376"/>
      <c r="F73" s="377"/>
      <c r="G73" s="377"/>
      <c r="H73" s="377"/>
      <c r="I73" s="378"/>
      <c r="J73" s="29"/>
      <c r="K73" s="29"/>
      <c r="L73" s="29"/>
      <c r="M73" s="3"/>
      <c r="N73" s="371"/>
      <c r="O73" s="372"/>
      <c r="P73" s="373"/>
      <c r="Q73" s="374"/>
      <c r="R73" s="374"/>
      <c r="S73" s="374"/>
      <c r="T73" s="374"/>
      <c r="U73" s="375"/>
      <c r="V73" s="1"/>
      <c r="W73" s="29"/>
      <c r="X73" s="376"/>
      <c r="Y73" s="377"/>
      <c r="Z73" s="377"/>
      <c r="AA73" s="377"/>
      <c r="AB73" s="378"/>
      <c r="AC73" s="51"/>
      <c r="AD73" s="51"/>
      <c r="AE73" s="51"/>
      <c r="AF73" s="52"/>
    </row>
    <row r="74" spans="1:32" ht="37.5" customHeight="1" x14ac:dyDescent="0.25">
      <c r="A74" s="62"/>
      <c r="B74" s="35"/>
      <c r="C74" s="29"/>
      <c r="D74" s="29"/>
      <c r="E74" s="376"/>
      <c r="F74" s="377"/>
      <c r="G74" s="377"/>
      <c r="H74" s="377"/>
      <c r="I74" s="378"/>
      <c r="J74" s="29"/>
      <c r="K74" s="29"/>
      <c r="L74" s="29"/>
      <c r="M74" s="3"/>
      <c r="N74" s="371"/>
      <c r="O74" s="372"/>
      <c r="P74" s="373"/>
      <c r="Q74" s="374"/>
      <c r="R74" s="374"/>
      <c r="S74" s="374"/>
      <c r="T74" s="374"/>
      <c r="U74" s="375"/>
      <c r="V74" s="1"/>
      <c r="W74" s="29"/>
      <c r="X74" s="376"/>
      <c r="Y74" s="377"/>
      <c r="Z74" s="377"/>
      <c r="AA74" s="377"/>
      <c r="AB74" s="378"/>
      <c r="AC74" s="51"/>
      <c r="AD74" s="51"/>
      <c r="AE74" s="51"/>
      <c r="AF74" s="52"/>
    </row>
    <row r="75" spans="1:32" ht="37.5" customHeight="1" x14ac:dyDescent="0.25">
      <c r="A75" s="62"/>
      <c r="B75" s="35"/>
      <c r="C75" s="29"/>
      <c r="D75" s="29"/>
      <c r="E75" s="376"/>
      <c r="F75" s="377"/>
      <c r="G75" s="377"/>
      <c r="H75" s="377"/>
      <c r="I75" s="378"/>
      <c r="J75" s="29"/>
      <c r="K75" s="29"/>
      <c r="L75" s="29"/>
      <c r="M75" s="3"/>
      <c r="N75" s="371"/>
      <c r="O75" s="372"/>
      <c r="P75" s="373"/>
      <c r="Q75" s="374"/>
      <c r="R75" s="374"/>
      <c r="S75" s="374"/>
      <c r="T75" s="374"/>
      <c r="U75" s="375"/>
      <c r="V75" s="1"/>
      <c r="W75" s="29"/>
      <c r="X75" s="376"/>
      <c r="Y75" s="377"/>
      <c r="Z75" s="377"/>
      <c r="AA75" s="377"/>
      <c r="AB75" s="378"/>
      <c r="AC75" s="51"/>
      <c r="AD75" s="51"/>
      <c r="AE75" s="51"/>
      <c r="AF75" s="52"/>
    </row>
    <row r="76" spans="1:32" ht="37.5" customHeight="1" x14ac:dyDescent="0.25">
      <c r="A76" s="62"/>
      <c r="B76" s="35"/>
      <c r="C76" s="29"/>
      <c r="D76" s="29"/>
      <c r="E76" s="215"/>
      <c r="F76" s="216"/>
      <c r="G76" s="216"/>
      <c r="H76" s="216"/>
      <c r="I76" s="217"/>
      <c r="J76" s="29"/>
      <c r="K76" s="29"/>
      <c r="L76" s="29"/>
      <c r="M76" s="3"/>
      <c r="N76" s="371"/>
      <c r="O76" s="372"/>
      <c r="P76" s="373"/>
      <c r="Q76" s="374"/>
      <c r="R76" s="374"/>
      <c r="S76" s="374"/>
      <c r="T76" s="374"/>
      <c r="U76" s="375"/>
      <c r="V76" s="1"/>
      <c r="W76" s="29"/>
      <c r="X76" s="215"/>
      <c r="Y76" s="216"/>
      <c r="Z76" s="216"/>
      <c r="AA76" s="216"/>
      <c r="AB76" s="217"/>
      <c r="AC76" s="51"/>
      <c r="AD76" s="51"/>
      <c r="AE76" s="51"/>
      <c r="AF76" s="52"/>
    </row>
    <row r="77" spans="1:32" ht="37.5" customHeight="1" x14ac:dyDescent="0.25">
      <c r="A77" s="62"/>
      <c r="B77" s="35"/>
      <c r="C77" s="29"/>
      <c r="D77" s="29"/>
      <c r="E77" s="215"/>
      <c r="F77" s="216"/>
      <c r="G77" s="216"/>
      <c r="H77" s="216"/>
      <c r="I77" s="217"/>
      <c r="J77" s="29"/>
      <c r="K77" s="29"/>
      <c r="L77" s="29"/>
      <c r="M77" s="3"/>
      <c r="N77" s="371"/>
      <c r="O77" s="372"/>
      <c r="P77" s="373"/>
      <c r="Q77" s="374"/>
      <c r="R77" s="374"/>
      <c r="S77" s="374"/>
      <c r="T77" s="374"/>
      <c r="U77" s="375"/>
      <c r="V77" s="1"/>
      <c r="W77" s="29"/>
      <c r="X77" s="215"/>
      <c r="Y77" s="216"/>
      <c r="Z77" s="216"/>
      <c r="AA77" s="216"/>
      <c r="AB77" s="217"/>
      <c r="AC77" s="51"/>
      <c r="AD77" s="51"/>
      <c r="AE77" s="51"/>
      <c r="AF77" s="52"/>
    </row>
    <row r="78" spans="1:32" ht="37.5" customHeight="1" x14ac:dyDescent="0.25">
      <c r="A78" s="62"/>
      <c r="B78" s="35"/>
      <c r="C78" s="29"/>
      <c r="D78" s="29"/>
      <c r="E78" s="215"/>
      <c r="F78" s="216"/>
      <c r="G78" s="216"/>
      <c r="H78" s="216"/>
      <c r="I78" s="217"/>
      <c r="J78" s="29"/>
      <c r="K78" s="29"/>
      <c r="L78" s="29"/>
      <c r="M78" s="3"/>
      <c r="N78" s="371"/>
      <c r="O78" s="372"/>
      <c r="P78" s="373"/>
      <c r="Q78" s="374"/>
      <c r="R78" s="374"/>
      <c r="S78" s="374"/>
      <c r="T78" s="374"/>
      <c r="U78" s="375"/>
      <c r="V78" s="1"/>
      <c r="W78" s="29"/>
      <c r="X78" s="215"/>
      <c r="Y78" s="216"/>
      <c r="Z78" s="216"/>
      <c r="AA78" s="216"/>
      <c r="AB78" s="217"/>
      <c r="AC78" s="51"/>
      <c r="AD78" s="51"/>
      <c r="AE78" s="51"/>
      <c r="AF78" s="52"/>
    </row>
    <row r="79" spans="1:32" ht="37.5" customHeight="1" x14ac:dyDescent="0.25">
      <c r="A79" s="62"/>
      <c r="B79" s="35"/>
      <c r="C79" s="29"/>
      <c r="D79" s="29"/>
      <c r="E79" s="215"/>
      <c r="F79" s="216"/>
      <c r="G79" s="216"/>
      <c r="H79" s="216"/>
      <c r="I79" s="217"/>
      <c r="J79" s="29"/>
      <c r="K79" s="29"/>
      <c r="L79" s="29"/>
      <c r="M79" s="3"/>
      <c r="N79" s="371"/>
      <c r="O79" s="372"/>
      <c r="P79" s="373"/>
      <c r="Q79" s="374"/>
      <c r="R79" s="374"/>
      <c r="S79" s="374"/>
      <c r="T79" s="374"/>
      <c r="U79" s="375"/>
      <c r="V79" s="1"/>
      <c r="W79" s="29"/>
      <c r="X79" s="215"/>
      <c r="Y79" s="216"/>
      <c r="Z79" s="216"/>
      <c r="AA79" s="216"/>
      <c r="AB79" s="217"/>
      <c r="AC79" s="51"/>
      <c r="AD79" s="51"/>
      <c r="AE79" s="51"/>
      <c r="AF79" s="52"/>
    </row>
    <row r="80" spans="1:32" ht="37.5" customHeight="1" x14ac:dyDescent="0.25">
      <c r="A80" s="62"/>
      <c r="B80" s="35"/>
      <c r="C80" s="29"/>
      <c r="D80" s="29"/>
      <c r="E80" s="215"/>
      <c r="F80" s="216"/>
      <c r="G80" s="216"/>
      <c r="H80" s="216"/>
      <c r="I80" s="217"/>
      <c r="J80" s="29"/>
      <c r="K80" s="29"/>
      <c r="L80" s="29"/>
      <c r="M80" s="3"/>
      <c r="N80" s="371"/>
      <c r="O80" s="372"/>
      <c r="P80" s="373"/>
      <c r="Q80" s="374"/>
      <c r="R80" s="374"/>
      <c r="S80" s="374"/>
      <c r="T80" s="374"/>
      <c r="U80" s="375"/>
      <c r="V80" s="1"/>
      <c r="W80" s="29"/>
      <c r="X80" s="215"/>
      <c r="Y80" s="216"/>
      <c r="Z80" s="216"/>
      <c r="AA80" s="216"/>
      <c r="AB80" s="217"/>
      <c r="AC80" s="51"/>
      <c r="AD80" s="51"/>
      <c r="AE80" s="51"/>
      <c r="AF80" s="52"/>
    </row>
    <row r="81" spans="1:32" ht="37.5" customHeight="1" x14ac:dyDescent="0.25">
      <c r="A81" s="62"/>
      <c r="B81" s="35"/>
      <c r="C81" s="29"/>
      <c r="D81" s="29"/>
      <c r="E81" s="215"/>
      <c r="F81" s="216"/>
      <c r="G81" s="216"/>
      <c r="H81" s="216"/>
      <c r="I81" s="217"/>
      <c r="J81" s="29"/>
      <c r="K81" s="29"/>
      <c r="L81" s="29"/>
      <c r="M81" s="3"/>
      <c r="N81" s="371"/>
      <c r="O81" s="372"/>
      <c r="P81" s="373"/>
      <c r="Q81" s="374"/>
      <c r="R81" s="374"/>
      <c r="S81" s="374"/>
      <c r="T81" s="374"/>
      <c r="U81" s="375"/>
      <c r="V81" s="1"/>
      <c r="W81" s="29"/>
      <c r="X81" s="215"/>
      <c r="Y81" s="216"/>
      <c r="Z81" s="216"/>
      <c r="AA81" s="216"/>
      <c r="AB81" s="217"/>
      <c r="AC81" s="51"/>
      <c r="AD81" s="51"/>
      <c r="AE81" s="51"/>
      <c r="AF81" s="52"/>
    </row>
    <row r="82" spans="1:32" ht="37.5" customHeight="1" x14ac:dyDescent="0.25">
      <c r="A82" s="62"/>
      <c r="B82" s="35"/>
      <c r="C82" s="29"/>
      <c r="D82" s="29"/>
      <c r="E82" s="215"/>
      <c r="F82" s="216"/>
      <c r="G82" s="216"/>
      <c r="H82" s="216"/>
      <c r="I82" s="217"/>
      <c r="J82" s="29"/>
      <c r="K82" s="29"/>
      <c r="L82" s="29"/>
      <c r="M82" s="3"/>
      <c r="N82" s="371"/>
      <c r="O82" s="372"/>
      <c r="P82" s="373"/>
      <c r="Q82" s="374"/>
      <c r="R82" s="374"/>
      <c r="S82" s="374"/>
      <c r="T82" s="374"/>
      <c r="U82" s="375"/>
      <c r="V82" s="1"/>
      <c r="W82" s="29"/>
      <c r="X82" s="215"/>
      <c r="Y82" s="216"/>
      <c r="Z82" s="216"/>
      <c r="AA82" s="216"/>
      <c r="AB82" s="217"/>
      <c r="AC82" s="51"/>
      <c r="AD82" s="51"/>
      <c r="AE82" s="51"/>
      <c r="AF82" s="52"/>
    </row>
    <row r="83" spans="1:32" ht="37.5" customHeight="1" x14ac:dyDescent="0.25">
      <c r="A83" s="62"/>
      <c r="B83" s="35"/>
      <c r="C83" s="29"/>
      <c r="D83" s="29"/>
      <c r="E83" s="215"/>
      <c r="F83" s="216"/>
      <c r="G83" s="216"/>
      <c r="H83" s="216"/>
      <c r="I83" s="217"/>
      <c r="J83" s="29"/>
      <c r="K83" s="29"/>
      <c r="L83" s="29"/>
      <c r="M83" s="3"/>
      <c r="N83" s="371"/>
      <c r="O83" s="372"/>
      <c r="P83" s="373"/>
      <c r="Q83" s="374"/>
      <c r="R83" s="374"/>
      <c r="S83" s="374"/>
      <c r="T83" s="374"/>
      <c r="U83" s="375"/>
      <c r="V83" s="1"/>
      <c r="W83" s="29"/>
      <c r="X83" s="215"/>
      <c r="Y83" s="216"/>
      <c r="Z83" s="216"/>
      <c r="AA83" s="216"/>
      <c r="AB83" s="217"/>
      <c r="AC83" s="51"/>
      <c r="AD83" s="51"/>
      <c r="AE83" s="51"/>
      <c r="AF83" s="52"/>
    </row>
    <row r="84" spans="1:32" ht="37.5" customHeight="1" x14ac:dyDescent="0.25">
      <c r="A84" s="62"/>
      <c r="B84" s="35"/>
      <c r="C84" s="29"/>
      <c r="D84" s="29"/>
      <c r="E84" s="215"/>
      <c r="F84" s="216"/>
      <c r="G84" s="216"/>
      <c r="H84" s="216"/>
      <c r="I84" s="217"/>
      <c r="J84" s="29"/>
      <c r="K84" s="29"/>
      <c r="L84" s="29"/>
      <c r="M84" s="3"/>
      <c r="N84" s="371"/>
      <c r="O84" s="372"/>
      <c r="P84" s="373"/>
      <c r="Q84" s="374"/>
      <c r="R84" s="374"/>
      <c r="S84" s="374"/>
      <c r="T84" s="374"/>
      <c r="U84" s="375"/>
      <c r="V84" s="1"/>
      <c r="W84" s="29"/>
      <c r="X84" s="215"/>
      <c r="Y84" s="216"/>
      <c r="Z84" s="216"/>
      <c r="AA84" s="216"/>
      <c r="AB84" s="217"/>
      <c r="AC84" s="51"/>
      <c r="AD84" s="51"/>
      <c r="AE84" s="51"/>
      <c r="AF84" s="52"/>
    </row>
    <row r="85" spans="1:32" ht="37.5" customHeight="1" x14ac:dyDescent="0.25">
      <c r="A85" s="62"/>
      <c r="B85" s="35"/>
      <c r="C85" s="29"/>
      <c r="D85" s="29"/>
      <c r="E85" s="215"/>
      <c r="F85" s="216"/>
      <c r="G85" s="216"/>
      <c r="H85" s="216"/>
      <c r="I85" s="217"/>
      <c r="J85" s="29"/>
      <c r="K85" s="29"/>
      <c r="L85" s="29"/>
      <c r="M85" s="3"/>
      <c r="N85" s="371"/>
      <c r="O85" s="372"/>
      <c r="P85" s="373"/>
      <c r="Q85" s="374"/>
      <c r="R85" s="374"/>
      <c r="S85" s="374"/>
      <c r="T85" s="374"/>
      <c r="U85" s="375"/>
      <c r="V85" s="1"/>
      <c r="W85" s="29"/>
      <c r="X85" s="215"/>
      <c r="Y85" s="216"/>
      <c r="Z85" s="216"/>
      <c r="AA85" s="216"/>
      <c r="AB85" s="217"/>
      <c r="AC85" s="51"/>
      <c r="AD85" s="51"/>
      <c r="AE85" s="51"/>
      <c r="AF85" s="52"/>
    </row>
    <row r="86" spans="1:32" ht="37.5" customHeight="1" x14ac:dyDescent="0.25">
      <c r="A86" s="62"/>
      <c r="B86" s="35"/>
      <c r="C86" s="29"/>
      <c r="D86" s="29"/>
      <c r="E86" s="215"/>
      <c r="F86" s="216"/>
      <c r="G86" s="216"/>
      <c r="H86" s="216"/>
      <c r="I86" s="217"/>
      <c r="J86" s="29"/>
      <c r="K86" s="29"/>
      <c r="L86" s="29"/>
      <c r="M86" s="3"/>
      <c r="N86" s="371"/>
      <c r="O86" s="372"/>
      <c r="P86" s="373"/>
      <c r="Q86" s="374"/>
      <c r="R86" s="374"/>
      <c r="S86" s="374"/>
      <c r="T86" s="374"/>
      <c r="U86" s="375"/>
      <c r="V86" s="1"/>
      <c r="W86" s="29"/>
      <c r="X86" s="215"/>
      <c r="Y86" s="216"/>
      <c r="Z86" s="216"/>
      <c r="AA86" s="216"/>
      <c r="AB86" s="217"/>
      <c r="AC86" s="51"/>
      <c r="AD86" s="51"/>
      <c r="AE86" s="51"/>
      <c r="AF86" s="52"/>
    </row>
    <row r="87" spans="1:32" ht="37.5" customHeight="1" x14ac:dyDescent="0.25">
      <c r="A87" s="62"/>
      <c r="B87" s="35"/>
      <c r="C87" s="29"/>
      <c r="D87" s="29"/>
      <c r="E87" s="215"/>
      <c r="F87" s="216"/>
      <c r="G87" s="216"/>
      <c r="H87" s="216"/>
      <c r="I87" s="217"/>
      <c r="J87" s="29"/>
      <c r="K87" s="29"/>
      <c r="L87" s="29"/>
      <c r="M87" s="3"/>
      <c r="N87" s="371"/>
      <c r="O87" s="372"/>
      <c r="P87" s="373"/>
      <c r="Q87" s="374"/>
      <c r="R87" s="374"/>
      <c r="S87" s="374"/>
      <c r="T87" s="374"/>
      <c r="U87" s="375"/>
      <c r="V87" s="1"/>
      <c r="W87" s="29"/>
      <c r="X87" s="215"/>
      <c r="Y87" s="216"/>
      <c r="Z87" s="216"/>
      <c r="AA87" s="216"/>
      <c r="AB87" s="217"/>
      <c r="AC87" s="51"/>
      <c r="AD87" s="51"/>
      <c r="AE87" s="51"/>
      <c r="AF87" s="52"/>
    </row>
    <row r="88" spans="1:32" ht="37.5" customHeight="1" x14ac:dyDescent="0.25">
      <c r="A88" s="62"/>
      <c r="B88" s="35"/>
      <c r="C88" s="29"/>
      <c r="D88" s="29"/>
      <c r="E88" s="215"/>
      <c r="F88" s="216"/>
      <c r="G88" s="216"/>
      <c r="H88" s="216"/>
      <c r="I88" s="217"/>
      <c r="J88" s="29"/>
      <c r="K88" s="29"/>
      <c r="L88" s="29"/>
      <c r="M88" s="3"/>
      <c r="N88" s="371"/>
      <c r="O88" s="372"/>
      <c r="P88" s="373"/>
      <c r="Q88" s="374"/>
      <c r="R88" s="374"/>
      <c r="S88" s="374"/>
      <c r="T88" s="374"/>
      <c r="U88" s="375"/>
      <c r="V88" s="1"/>
      <c r="W88" s="29"/>
      <c r="X88" s="215"/>
      <c r="Y88" s="216"/>
      <c r="Z88" s="216"/>
      <c r="AA88" s="216"/>
      <c r="AB88" s="217"/>
      <c r="AC88" s="51"/>
      <c r="AD88" s="51"/>
      <c r="AE88" s="51"/>
      <c r="AF88" s="52"/>
    </row>
    <row r="89" spans="1:32" ht="37.5" customHeight="1" thickBot="1" x14ac:dyDescent="0.3">
      <c r="A89" s="88"/>
      <c r="B89" s="89"/>
      <c r="C89" s="90"/>
      <c r="D89" s="90"/>
      <c r="E89" s="85"/>
      <c r="F89" s="86"/>
      <c r="G89" s="86"/>
      <c r="H89" s="86"/>
      <c r="I89" s="87"/>
      <c r="J89" s="90"/>
      <c r="K89" s="90"/>
      <c r="L89" s="90"/>
      <c r="M89" s="91"/>
      <c r="N89" s="371"/>
      <c r="O89" s="372"/>
      <c r="P89" s="373"/>
      <c r="Q89" s="374"/>
      <c r="R89" s="374"/>
      <c r="S89" s="374"/>
      <c r="T89" s="374"/>
      <c r="U89" s="375"/>
      <c r="V89" s="1"/>
      <c r="W89" s="29"/>
      <c r="X89" s="215"/>
      <c r="Y89" s="216"/>
      <c r="Z89" s="216"/>
      <c r="AA89" s="216"/>
      <c r="AB89" s="217"/>
      <c r="AC89" s="51"/>
      <c r="AD89" s="92"/>
      <c r="AE89" s="92"/>
      <c r="AF89" s="93"/>
    </row>
    <row r="90" spans="1:32" ht="27" customHeight="1" thickBot="1" x14ac:dyDescent="0.3">
      <c r="A90" s="427" t="s">
        <v>20</v>
      </c>
      <c r="B90" s="428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5"/>
      <c r="N90" s="429" t="s">
        <v>23</v>
      </c>
      <c r="O90" s="430"/>
      <c r="P90" s="430"/>
      <c r="Q90" s="430"/>
      <c r="R90" s="430"/>
      <c r="S90" s="430"/>
      <c r="T90" s="430"/>
      <c r="U90" s="430"/>
      <c r="V90" s="430"/>
      <c r="W90" s="430"/>
      <c r="X90" s="430"/>
      <c r="Y90" s="430"/>
      <c r="Z90" s="430"/>
      <c r="AA90" s="430"/>
      <c r="AB90" s="431"/>
      <c r="AC90" s="84"/>
      <c r="AD90" s="412"/>
      <c r="AE90" s="413"/>
      <c r="AF90" s="414"/>
    </row>
    <row r="91" spans="1:32" ht="23.25" customHeight="1" x14ac:dyDescent="0.25">
      <c r="A91" s="96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8"/>
    </row>
    <row r="92" spans="1:32" ht="23.25" customHeight="1" x14ac:dyDescent="0.25">
      <c r="A92" s="99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1"/>
    </row>
    <row r="93" spans="1:32" ht="23.25" customHeight="1" x14ac:dyDescent="0.25">
      <c r="A93" s="102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4"/>
    </row>
    <row r="94" spans="1:32" ht="23.25" customHeight="1" x14ac:dyDescent="0.25">
      <c r="A94" s="99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1"/>
    </row>
    <row r="95" spans="1:32" ht="23.25" customHeight="1" x14ac:dyDescent="0.25">
      <c r="A95" s="102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4"/>
    </row>
    <row r="96" spans="1:32" ht="23.25" customHeight="1" x14ac:dyDescent="0.25">
      <c r="A96" s="99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1"/>
    </row>
    <row r="97" spans="1:32" ht="23.25" customHeight="1" x14ac:dyDescent="0.25">
      <c r="A97" s="102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4"/>
    </row>
    <row r="98" spans="1:32" ht="23.25" customHeight="1" x14ac:dyDescent="0.25">
      <c r="A98" s="99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1"/>
    </row>
    <row r="99" spans="1:32" ht="23.25" customHeight="1" x14ac:dyDescent="0.25">
      <c r="A99" s="102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/>
    </row>
    <row r="100" spans="1:32" ht="23.25" customHeight="1" x14ac:dyDescent="0.25">
      <c r="A100" s="99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1"/>
    </row>
    <row r="101" spans="1:32" ht="23.25" customHeight="1" x14ac:dyDescent="0.25">
      <c r="A101" s="102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4"/>
    </row>
    <row r="102" spans="1:32" ht="23.25" customHeight="1" x14ac:dyDescent="0.25">
      <c r="A102" s="99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1"/>
    </row>
    <row r="103" spans="1:32" ht="23.25" customHeight="1" x14ac:dyDescent="0.25">
      <c r="A103" s="102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4"/>
    </row>
    <row r="104" spans="1:32" ht="23.25" customHeight="1" x14ac:dyDescent="0.25">
      <c r="A104" s="99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1"/>
    </row>
    <row r="105" spans="1:32" ht="23.25" customHeight="1" x14ac:dyDescent="0.25">
      <c r="A105" s="102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4"/>
    </row>
    <row r="106" spans="1:32" ht="23.25" customHeight="1" x14ac:dyDescent="0.25">
      <c r="A106" s="99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1"/>
    </row>
    <row r="107" spans="1:32" s="76" customFormat="1" ht="23.25" customHeight="1" x14ac:dyDescent="0.25">
      <c r="A107" s="102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4"/>
    </row>
    <row r="108" spans="1:32" s="76" customFormat="1" ht="23.25" customHeight="1" x14ac:dyDescent="0.25">
      <c r="A108" s="99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1"/>
    </row>
    <row r="109" spans="1:32" s="76" customFormat="1" ht="23.25" customHeight="1" x14ac:dyDescent="0.25">
      <c r="A109" s="102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4"/>
    </row>
    <row r="110" spans="1:32" s="76" customFormat="1" ht="23.25" customHeight="1" x14ac:dyDescent="0.25">
      <c r="A110" s="99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1"/>
    </row>
    <row r="111" spans="1:32" s="76" customFormat="1" ht="23.25" customHeight="1" x14ac:dyDescent="0.25">
      <c r="A111" s="102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4"/>
    </row>
    <row r="112" spans="1:32" ht="23.25" customHeight="1" x14ac:dyDescent="0.25">
      <c r="A112" s="99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1"/>
    </row>
    <row r="113" spans="1:32" ht="23.25" customHeight="1" x14ac:dyDescent="0.25">
      <c r="A113" s="102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4"/>
    </row>
    <row r="114" spans="1:32" ht="23.25" customHeight="1" x14ac:dyDescent="0.25">
      <c r="A114" s="99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1"/>
    </row>
    <row r="115" spans="1:32" ht="23.25" customHeight="1" x14ac:dyDescent="0.25">
      <c r="A115" s="105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8"/>
    </row>
    <row r="116" spans="1:32" ht="23.25" customHeight="1" x14ac:dyDescent="0.25">
      <c r="A116" s="105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8"/>
    </row>
    <row r="117" spans="1:32" ht="23.25" customHeight="1" x14ac:dyDescent="0.25">
      <c r="A117" s="102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4"/>
    </row>
    <row r="118" spans="1:32" ht="23.25" customHeight="1" x14ac:dyDescent="0.25">
      <c r="A118" s="99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1"/>
    </row>
    <row r="119" spans="1:32" ht="23.25" customHeight="1" x14ac:dyDescent="0.25">
      <c r="A119" s="102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4"/>
    </row>
    <row r="120" spans="1:32" ht="23.25" customHeight="1" x14ac:dyDescent="0.25">
      <c r="A120" s="99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1"/>
    </row>
    <row r="121" spans="1:32" ht="23.25" customHeight="1" x14ac:dyDescent="0.25">
      <c r="A121" s="102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4"/>
    </row>
    <row r="122" spans="1:32" ht="23.25" customHeight="1" x14ac:dyDescent="0.25">
      <c r="A122" s="99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1"/>
    </row>
    <row r="123" spans="1:32" ht="23.25" customHeight="1" x14ac:dyDescent="0.25">
      <c r="A123" s="102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4"/>
    </row>
    <row r="124" spans="1:32" ht="23.25" customHeight="1" thickBot="1" x14ac:dyDescent="0.3">
      <c r="A124" s="106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8"/>
    </row>
    <row r="125" spans="1:32" ht="42" customHeight="1" x14ac:dyDescent="0.25">
      <c r="A125" s="415" t="s">
        <v>52</v>
      </c>
      <c r="B125" s="416"/>
      <c r="C125" s="416"/>
      <c r="D125" s="416"/>
      <c r="E125" s="416"/>
      <c r="F125" s="416"/>
      <c r="G125" s="416"/>
      <c r="H125" s="416"/>
      <c r="I125" s="416"/>
      <c r="J125" s="416"/>
      <c r="K125" s="416"/>
      <c r="L125" s="416"/>
      <c r="M125" s="416"/>
      <c r="N125" s="416" t="s">
        <v>53</v>
      </c>
      <c r="O125" s="416"/>
      <c r="P125" s="416"/>
      <c r="Q125" s="416"/>
      <c r="R125" s="416"/>
      <c r="S125" s="416"/>
      <c r="T125" s="416"/>
      <c r="U125" s="416"/>
      <c r="V125" s="416"/>
      <c r="W125" s="416"/>
      <c r="X125" s="416"/>
      <c r="Y125" s="416"/>
      <c r="Z125" s="416"/>
      <c r="AA125" s="416"/>
      <c r="AB125" s="416"/>
      <c r="AC125" s="416"/>
      <c r="AD125" s="416"/>
      <c r="AE125" s="416"/>
      <c r="AF125" s="417"/>
    </row>
    <row r="126" spans="1:32" ht="39.75" customHeight="1" x14ac:dyDescent="0.25">
      <c r="A126" s="418" t="s">
        <v>54</v>
      </c>
      <c r="B126" s="419"/>
      <c r="C126" s="419"/>
      <c r="D126" s="419"/>
      <c r="E126" s="419"/>
      <c r="F126" s="419"/>
      <c r="G126" s="419"/>
      <c r="H126" s="419"/>
      <c r="I126" s="419"/>
      <c r="J126" s="419"/>
      <c r="K126" s="419"/>
      <c r="L126" s="419"/>
      <c r="M126" s="419"/>
      <c r="N126" s="419" t="s">
        <v>55</v>
      </c>
      <c r="O126" s="419"/>
      <c r="P126" s="419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  <c r="AA126" s="419"/>
      <c r="AB126" s="419"/>
      <c r="AC126" s="419"/>
      <c r="AD126" s="419"/>
      <c r="AE126" s="419"/>
      <c r="AF126" s="420"/>
    </row>
    <row r="127" spans="1:32" ht="50.25" customHeight="1" x14ac:dyDescent="0.25">
      <c r="A127" s="418" t="s">
        <v>86</v>
      </c>
      <c r="B127" s="419"/>
      <c r="C127" s="419"/>
      <c r="D127" s="419"/>
      <c r="E127" s="421"/>
      <c r="F127" s="421"/>
      <c r="G127" s="421"/>
      <c r="H127" s="421"/>
      <c r="I127" s="421"/>
      <c r="J127" s="421"/>
      <c r="K127" s="421"/>
      <c r="L127" s="421"/>
      <c r="M127" s="421"/>
      <c r="N127" s="421"/>
      <c r="O127" s="421"/>
      <c r="P127" s="421"/>
      <c r="Q127" s="421"/>
      <c r="R127" s="421"/>
      <c r="S127" s="421"/>
      <c r="T127" s="421"/>
      <c r="U127" s="421"/>
      <c r="V127" s="421"/>
      <c r="W127" s="421"/>
      <c r="X127" s="421"/>
      <c r="Y127" s="421"/>
      <c r="Z127" s="421"/>
      <c r="AA127" s="421"/>
      <c r="AB127" s="421"/>
      <c r="AC127" s="421"/>
      <c r="AD127" s="421"/>
      <c r="AE127" s="421"/>
      <c r="AF127" s="422"/>
    </row>
    <row r="128" spans="1:32" ht="74.25" customHeight="1" x14ac:dyDescent="0.25">
      <c r="A128" s="423" t="s">
        <v>19</v>
      </c>
      <c r="B128" s="424"/>
      <c r="C128" s="424"/>
      <c r="D128" s="424"/>
      <c r="E128" s="425"/>
      <c r="F128" s="425"/>
      <c r="G128" s="425"/>
      <c r="H128" s="425"/>
      <c r="I128" s="425"/>
      <c r="J128" s="425"/>
      <c r="K128" s="425"/>
      <c r="L128" s="425"/>
      <c r="M128" s="425"/>
      <c r="N128" s="425"/>
      <c r="O128" s="425"/>
      <c r="P128" s="425"/>
      <c r="Q128" s="425"/>
      <c r="R128" s="425"/>
      <c r="S128" s="425"/>
      <c r="T128" s="425"/>
      <c r="U128" s="425"/>
      <c r="V128" s="425"/>
      <c r="W128" s="425"/>
      <c r="X128" s="425"/>
      <c r="Y128" s="425"/>
      <c r="Z128" s="425"/>
      <c r="AA128" s="425"/>
      <c r="AB128" s="425"/>
      <c r="AC128" s="425"/>
      <c r="AD128" s="425"/>
      <c r="AE128" s="425"/>
      <c r="AF128" s="426"/>
    </row>
    <row r="129" spans="1:16384" s="76" customFormat="1" ht="65.25" customHeight="1" thickBot="1" x14ac:dyDescent="0.3">
      <c r="A129" s="461" t="s">
        <v>147</v>
      </c>
      <c r="B129" s="462"/>
      <c r="C129" s="462"/>
      <c r="D129" s="462"/>
      <c r="E129" s="462"/>
      <c r="F129" s="462"/>
      <c r="G129" s="462"/>
      <c r="H129" s="462"/>
      <c r="I129" s="462"/>
      <c r="J129" s="462"/>
      <c r="K129" s="462"/>
      <c r="L129" s="462"/>
      <c r="M129" s="462"/>
      <c r="N129" s="462"/>
      <c r="O129" s="462"/>
      <c r="P129" s="462"/>
      <c r="Q129" s="462"/>
      <c r="R129" s="462"/>
      <c r="S129" s="462"/>
      <c r="T129" s="462"/>
      <c r="U129" s="462"/>
      <c r="V129" s="462"/>
      <c r="W129" s="462"/>
      <c r="X129" s="462"/>
      <c r="Y129" s="462"/>
      <c r="Z129" s="462"/>
      <c r="AA129" s="462"/>
      <c r="AB129" s="462"/>
      <c r="AC129" s="462"/>
      <c r="AD129" s="462"/>
      <c r="AE129" s="462"/>
      <c r="AF129" s="463"/>
    </row>
    <row r="130" spans="1:16384" ht="23.25" customHeight="1" x14ac:dyDescent="0.25">
      <c r="A130" s="99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1"/>
    </row>
    <row r="131" spans="1:16384" s="46" customFormat="1" ht="18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10"/>
      <c r="K131" s="410"/>
      <c r="L131" s="410"/>
      <c r="M131" s="410"/>
      <c r="N131" s="410"/>
      <c r="O131" s="410"/>
      <c r="P131" s="410"/>
      <c r="Q131" s="410"/>
      <c r="R131" s="410"/>
      <c r="S131" s="410"/>
      <c r="T131" s="410"/>
      <c r="U131" s="410"/>
      <c r="V131" s="410"/>
      <c r="W131" s="410"/>
      <c r="X131" s="410"/>
      <c r="Y131" s="410"/>
      <c r="Z131" s="410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  <c r="DC131" s="77"/>
      <c r="DD131" s="77"/>
      <c r="DE131" s="77"/>
      <c r="DF131" s="77"/>
      <c r="DG131" s="77"/>
      <c r="DH131" s="77"/>
      <c r="DI131" s="77"/>
      <c r="DJ131" s="77"/>
      <c r="DK131" s="77"/>
      <c r="DL131" s="77"/>
      <c r="DM131" s="77"/>
      <c r="DN131" s="77"/>
      <c r="DO131" s="77"/>
      <c r="DP131" s="77"/>
      <c r="DQ131" s="77"/>
      <c r="DR131" s="77"/>
      <c r="DS131" s="77"/>
      <c r="DT131" s="77"/>
      <c r="DU131" s="77"/>
      <c r="DV131" s="77"/>
      <c r="DW131" s="77"/>
      <c r="DX131" s="77"/>
      <c r="DY131" s="77"/>
      <c r="DZ131" s="77"/>
      <c r="EA131" s="77"/>
      <c r="EB131" s="77"/>
      <c r="EC131" s="77"/>
      <c r="ED131" s="77"/>
      <c r="EE131" s="77"/>
      <c r="EF131" s="77"/>
      <c r="EG131" s="77"/>
      <c r="EH131" s="77"/>
      <c r="EI131" s="77"/>
      <c r="EJ131" s="77"/>
      <c r="EK131" s="77"/>
      <c r="EL131" s="77"/>
      <c r="EM131" s="77"/>
      <c r="EN131" s="77"/>
      <c r="EO131" s="77"/>
      <c r="EP131" s="77"/>
      <c r="EQ131" s="77"/>
      <c r="ER131" s="77"/>
      <c r="ES131" s="77"/>
      <c r="ET131" s="77"/>
      <c r="EU131" s="77"/>
      <c r="EV131" s="77"/>
      <c r="EW131" s="77"/>
      <c r="EX131" s="77"/>
      <c r="EY131" s="77"/>
      <c r="EZ131" s="77"/>
      <c r="FA131" s="77"/>
      <c r="FB131" s="77"/>
      <c r="FC131" s="77"/>
      <c r="FD131" s="77"/>
      <c r="FE131" s="77"/>
      <c r="FF131" s="77"/>
      <c r="FG131" s="77"/>
      <c r="FH131" s="77"/>
      <c r="FI131" s="77"/>
      <c r="FJ131" s="77"/>
      <c r="FK131" s="77"/>
      <c r="FL131" s="77"/>
      <c r="FM131" s="77"/>
      <c r="FN131" s="77"/>
      <c r="FO131" s="77"/>
      <c r="FP131" s="77"/>
      <c r="FQ131" s="77"/>
      <c r="FR131" s="77"/>
      <c r="FS131" s="77"/>
      <c r="FT131" s="77"/>
      <c r="FU131" s="77"/>
      <c r="FV131" s="77"/>
      <c r="FW131" s="77"/>
      <c r="FX131" s="77"/>
      <c r="FY131" s="77"/>
      <c r="FZ131" s="77"/>
      <c r="GA131" s="77"/>
      <c r="GB131" s="77"/>
      <c r="GC131" s="77"/>
      <c r="GD131" s="77"/>
      <c r="GE131" s="77"/>
      <c r="GF131" s="77"/>
      <c r="GG131" s="77"/>
      <c r="GH131" s="77"/>
      <c r="GI131" s="77"/>
      <c r="GJ131" s="77"/>
      <c r="GK131" s="77"/>
      <c r="GL131" s="77"/>
      <c r="GM131" s="77"/>
      <c r="GN131" s="77"/>
      <c r="GO131" s="77"/>
      <c r="GP131" s="77"/>
      <c r="GQ131" s="77"/>
      <c r="GR131" s="77"/>
      <c r="GS131" s="77"/>
      <c r="GT131" s="77"/>
      <c r="GU131" s="77"/>
      <c r="GV131" s="77"/>
      <c r="GW131" s="77"/>
      <c r="GX131" s="77"/>
      <c r="GY131" s="77"/>
      <c r="GZ131" s="77"/>
      <c r="HA131" s="77"/>
      <c r="HB131" s="77"/>
      <c r="HC131" s="77"/>
      <c r="HD131" s="77"/>
      <c r="HE131" s="77"/>
      <c r="HF131" s="77"/>
      <c r="HG131" s="77"/>
      <c r="HH131" s="77"/>
      <c r="HI131" s="77"/>
      <c r="HJ131" s="77"/>
      <c r="HK131" s="77"/>
      <c r="HL131" s="77"/>
      <c r="HM131" s="77"/>
      <c r="HN131" s="77"/>
      <c r="HO131" s="77"/>
      <c r="HP131" s="77"/>
      <c r="HQ131" s="77"/>
      <c r="HR131" s="77"/>
      <c r="HS131" s="77"/>
      <c r="HT131" s="77"/>
      <c r="HU131" s="77"/>
      <c r="HV131" s="77"/>
      <c r="HW131" s="77"/>
      <c r="HX131" s="77"/>
      <c r="HY131" s="77"/>
      <c r="HZ131" s="77"/>
      <c r="IA131" s="77"/>
      <c r="IB131" s="77"/>
      <c r="IC131" s="77"/>
      <c r="ID131" s="77"/>
      <c r="IE131" s="77"/>
      <c r="IF131" s="77"/>
      <c r="IG131" s="77"/>
      <c r="IH131" s="77"/>
      <c r="II131" s="77"/>
      <c r="IJ131" s="77"/>
      <c r="IK131" s="77"/>
      <c r="IL131" s="77"/>
      <c r="IM131" s="77"/>
      <c r="IN131" s="77"/>
      <c r="IO131" s="77"/>
      <c r="IP131" s="77"/>
      <c r="IQ131" s="77"/>
      <c r="IR131" s="77"/>
      <c r="IS131" s="77"/>
      <c r="IT131" s="77"/>
      <c r="IU131" s="77"/>
      <c r="IV131" s="77"/>
      <c r="IW131" s="77"/>
      <c r="IX131" s="77"/>
      <c r="IY131" s="77"/>
      <c r="IZ131" s="77"/>
      <c r="JA131" s="77"/>
      <c r="JB131" s="77"/>
      <c r="JC131" s="77"/>
      <c r="JD131" s="77"/>
      <c r="JE131" s="77"/>
      <c r="JF131" s="77"/>
      <c r="JG131" s="77"/>
      <c r="JH131" s="77"/>
      <c r="JI131" s="77"/>
      <c r="JJ131" s="77"/>
      <c r="JK131" s="77"/>
      <c r="JL131" s="77"/>
      <c r="JM131" s="77"/>
      <c r="JN131" s="77"/>
      <c r="JO131" s="77"/>
      <c r="JP131" s="77"/>
      <c r="JQ131" s="77"/>
      <c r="JR131" s="77"/>
      <c r="JS131" s="77"/>
      <c r="JT131" s="77"/>
      <c r="JU131" s="77"/>
      <c r="JV131" s="77"/>
      <c r="JW131" s="77"/>
      <c r="JX131" s="77"/>
      <c r="JY131" s="77"/>
      <c r="JZ131" s="77"/>
      <c r="KA131" s="77"/>
      <c r="KB131" s="77"/>
      <c r="KC131" s="77"/>
      <c r="KD131" s="77"/>
      <c r="KE131" s="77"/>
      <c r="KF131" s="77"/>
      <c r="KG131" s="77"/>
      <c r="KH131" s="77"/>
      <c r="KI131" s="77"/>
      <c r="KJ131" s="77"/>
      <c r="KK131" s="77"/>
      <c r="KL131" s="77"/>
      <c r="KM131" s="77"/>
      <c r="KN131" s="77"/>
      <c r="KO131" s="77"/>
      <c r="KP131" s="77"/>
      <c r="KQ131" s="77"/>
      <c r="KR131" s="77"/>
      <c r="KS131" s="77"/>
      <c r="KT131" s="77"/>
      <c r="KU131" s="77"/>
      <c r="KV131" s="77"/>
      <c r="KW131" s="77"/>
      <c r="KX131" s="77"/>
      <c r="KY131" s="77"/>
      <c r="KZ131" s="77"/>
      <c r="LA131" s="77"/>
      <c r="LB131" s="77"/>
      <c r="LC131" s="77"/>
      <c r="LD131" s="77"/>
      <c r="LE131" s="77"/>
      <c r="LF131" s="77"/>
      <c r="LG131" s="77"/>
      <c r="LH131" s="77"/>
      <c r="LI131" s="77"/>
      <c r="LJ131" s="77"/>
      <c r="LK131" s="77"/>
      <c r="LL131" s="77"/>
      <c r="LM131" s="77"/>
      <c r="LN131" s="77"/>
      <c r="LO131" s="77"/>
      <c r="LP131" s="77"/>
      <c r="LQ131" s="77"/>
      <c r="LR131" s="77"/>
      <c r="LS131" s="77"/>
      <c r="LT131" s="77"/>
      <c r="LU131" s="77"/>
      <c r="LV131" s="77"/>
      <c r="LW131" s="77"/>
      <c r="LX131" s="77"/>
      <c r="LY131" s="77"/>
      <c r="LZ131" s="77"/>
      <c r="MA131" s="77"/>
      <c r="MB131" s="77"/>
      <c r="MC131" s="77"/>
      <c r="MD131" s="77"/>
      <c r="ME131" s="77"/>
      <c r="MF131" s="77"/>
      <c r="MG131" s="77"/>
      <c r="MH131" s="77"/>
      <c r="MI131" s="77"/>
      <c r="MJ131" s="77"/>
      <c r="MK131" s="77"/>
      <c r="ML131" s="77"/>
      <c r="MM131" s="77"/>
      <c r="MN131" s="77"/>
      <c r="MO131" s="77"/>
      <c r="MP131" s="77"/>
      <c r="MQ131" s="77"/>
      <c r="MR131" s="77"/>
      <c r="MS131" s="77"/>
      <c r="MT131" s="77"/>
      <c r="MU131" s="77"/>
      <c r="MV131" s="77"/>
      <c r="MW131" s="77"/>
      <c r="MX131" s="77"/>
      <c r="MY131" s="77"/>
      <c r="MZ131" s="77"/>
      <c r="NA131" s="77"/>
      <c r="NB131" s="77"/>
      <c r="NC131" s="77"/>
      <c r="ND131" s="77"/>
      <c r="NE131" s="77"/>
      <c r="NF131" s="77"/>
      <c r="NG131" s="77"/>
      <c r="NH131" s="77"/>
      <c r="NI131" s="77"/>
      <c r="NJ131" s="77"/>
      <c r="NK131" s="77"/>
      <c r="NL131" s="77"/>
      <c r="NM131" s="77"/>
      <c r="NN131" s="77"/>
      <c r="NO131" s="77"/>
      <c r="NP131" s="77"/>
      <c r="NQ131" s="77"/>
      <c r="NR131" s="77"/>
      <c r="NS131" s="77"/>
      <c r="NT131" s="77"/>
      <c r="NU131" s="77"/>
      <c r="NV131" s="77"/>
      <c r="NW131" s="77"/>
      <c r="NX131" s="77"/>
      <c r="NY131" s="77"/>
      <c r="NZ131" s="77"/>
      <c r="OA131" s="77"/>
      <c r="OB131" s="77"/>
      <c r="OC131" s="77"/>
      <c r="OD131" s="77"/>
      <c r="OE131" s="77"/>
      <c r="OF131" s="77"/>
      <c r="OG131" s="77"/>
      <c r="OH131" s="77"/>
      <c r="OI131" s="77"/>
      <c r="OJ131" s="77"/>
      <c r="OK131" s="77"/>
      <c r="OL131" s="77"/>
      <c r="OM131" s="77"/>
      <c r="ON131" s="77"/>
      <c r="OO131" s="77"/>
      <c r="OP131" s="77"/>
      <c r="OQ131" s="77"/>
      <c r="OR131" s="77"/>
      <c r="OS131" s="77"/>
      <c r="OT131" s="77"/>
      <c r="OU131" s="77"/>
      <c r="OV131" s="77"/>
      <c r="OW131" s="77"/>
      <c r="OX131" s="77"/>
      <c r="OY131" s="77"/>
      <c r="OZ131" s="77"/>
      <c r="PA131" s="77"/>
      <c r="PB131" s="77"/>
      <c r="PC131" s="77"/>
      <c r="PD131" s="77"/>
      <c r="PE131" s="77"/>
      <c r="PF131" s="77"/>
      <c r="PG131" s="77"/>
      <c r="PH131" s="77"/>
      <c r="PI131" s="77"/>
      <c r="PJ131" s="77"/>
      <c r="PK131" s="77"/>
      <c r="PL131" s="77"/>
      <c r="PM131" s="77"/>
      <c r="PN131" s="77"/>
      <c r="PO131" s="77"/>
      <c r="PP131" s="77"/>
      <c r="PQ131" s="77"/>
      <c r="PR131" s="77"/>
      <c r="PS131" s="77"/>
      <c r="PT131" s="77"/>
      <c r="PU131" s="77"/>
      <c r="PV131" s="77"/>
      <c r="PW131" s="77"/>
      <c r="PX131" s="77"/>
      <c r="PY131" s="77"/>
      <c r="PZ131" s="77"/>
      <c r="QA131" s="77"/>
      <c r="QB131" s="77"/>
      <c r="QC131" s="77"/>
      <c r="QD131" s="77"/>
      <c r="QE131" s="77"/>
      <c r="QF131" s="77"/>
      <c r="QG131" s="77"/>
      <c r="QH131" s="77"/>
      <c r="QI131" s="77"/>
      <c r="QJ131" s="77"/>
      <c r="QK131" s="77"/>
      <c r="QL131" s="77"/>
      <c r="QM131" s="77"/>
      <c r="QN131" s="77"/>
      <c r="QO131" s="77"/>
      <c r="QP131" s="77"/>
      <c r="QQ131" s="77"/>
      <c r="QR131" s="77"/>
      <c r="QS131" s="77"/>
      <c r="QT131" s="77"/>
      <c r="QU131" s="77"/>
      <c r="QV131" s="77"/>
      <c r="QW131" s="77"/>
      <c r="QX131" s="77"/>
      <c r="QY131" s="77"/>
      <c r="QZ131" s="77"/>
      <c r="RA131" s="77"/>
      <c r="RB131" s="77"/>
      <c r="RC131" s="77"/>
      <c r="RD131" s="77"/>
      <c r="RE131" s="77"/>
      <c r="RF131" s="77"/>
      <c r="RG131" s="77"/>
      <c r="RH131" s="77"/>
      <c r="RI131" s="77"/>
      <c r="RJ131" s="77"/>
      <c r="RK131" s="77"/>
      <c r="RL131" s="77"/>
      <c r="RM131" s="77"/>
      <c r="RN131" s="77"/>
      <c r="RO131" s="77"/>
      <c r="RP131" s="77"/>
      <c r="RQ131" s="77"/>
      <c r="RR131" s="77"/>
      <c r="RS131" s="77"/>
      <c r="RT131" s="77"/>
      <c r="RU131" s="77"/>
      <c r="RV131" s="77"/>
      <c r="RW131" s="77"/>
      <c r="RX131" s="77"/>
      <c r="RY131" s="77"/>
      <c r="RZ131" s="77"/>
      <c r="SA131" s="77"/>
      <c r="SB131" s="77"/>
      <c r="SC131" s="77"/>
      <c r="SD131" s="77"/>
      <c r="SE131" s="77"/>
      <c r="SF131" s="77"/>
      <c r="SG131" s="77"/>
      <c r="SH131" s="77"/>
      <c r="SI131" s="77"/>
      <c r="SJ131" s="77"/>
      <c r="SK131" s="77"/>
      <c r="SL131" s="77"/>
      <c r="SM131" s="77"/>
      <c r="SN131" s="77"/>
      <c r="SO131" s="77"/>
      <c r="SP131" s="77"/>
      <c r="SQ131" s="77"/>
      <c r="SR131" s="77"/>
      <c r="SS131" s="77"/>
      <c r="ST131" s="77"/>
      <c r="SU131" s="77"/>
      <c r="SV131" s="77"/>
      <c r="SW131" s="77"/>
      <c r="SX131" s="77"/>
      <c r="SY131" s="77"/>
      <c r="SZ131" s="77"/>
      <c r="TA131" s="77"/>
      <c r="TB131" s="77"/>
      <c r="TC131" s="77"/>
      <c r="TD131" s="77"/>
      <c r="TE131" s="77"/>
      <c r="TF131" s="77"/>
      <c r="TG131" s="77"/>
      <c r="TH131" s="77"/>
      <c r="TI131" s="77"/>
      <c r="TJ131" s="77"/>
      <c r="TK131" s="77"/>
      <c r="TL131" s="77"/>
      <c r="TM131" s="77"/>
      <c r="TN131" s="77"/>
      <c r="TO131" s="77"/>
      <c r="TP131" s="77"/>
      <c r="TQ131" s="77"/>
      <c r="TR131" s="77"/>
      <c r="TS131" s="77"/>
      <c r="TT131" s="77"/>
      <c r="TU131" s="77"/>
      <c r="TV131" s="77"/>
      <c r="TW131" s="77"/>
      <c r="TX131" s="77"/>
      <c r="TY131" s="77"/>
      <c r="TZ131" s="77"/>
      <c r="UA131" s="77"/>
      <c r="UB131" s="77"/>
      <c r="UC131" s="77"/>
      <c r="UD131" s="77"/>
      <c r="UE131" s="77"/>
      <c r="UF131" s="77"/>
      <c r="UG131" s="77"/>
      <c r="UH131" s="77"/>
      <c r="UI131" s="77"/>
      <c r="UJ131" s="77"/>
      <c r="UK131" s="77"/>
      <c r="UL131" s="77"/>
      <c r="UM131" s="77"/>
      <c r="UN131" s="77"/>
      <c r="UO131" s="77"/>
      <c r="UP131" s="77"/>
      <c r="UQ131" s="77"/>
      <c r="UR131" s="77"/>
      <c r="US131" s="77"/>
      <c r="UT131" s="77"/>
      <c r="UU131" s="77"/>
      <c r="UV131" s="77"/>
      <c r="UW131" s="77"/>
      <c r="UX131" s="77"/>
      <c r="UY131" s="77"/>
      <c r="UZ131" s="77"/>
      <c r="VA131" s="77"/>
      <c r="VB131" s="77"/>
      <c r="VC131" s="77"/>
      <c r="VD131" s="77"/>
      <c r="VE131" s="77"/>
      <c r="VF131" s="77"/>
      <c r="VG131" s="77"/>
      <c r="VH131" s="77"/>
      <c r="VI131" s="77"/>
      <c r="VJ131" s="77"/>
      <c r="VK131" s="77"/>
      <c r="VL131" s="77"/>
      <c r="VM131" s="77"/>
      <c r="VN131" s="77"/>
      <c r="VO131" s="77"/>
      <c r="VP131" s="77"/>
      <c r="VQ131" s="77"/>
      <c r="VR131" s="77"/>
      <c r="VS131" s="77"/>
      <c r="VT131" s="77"/>
      <c r="VU131" s="77"/>
      <c r="VV131" s="77"/>
      <c r="VW131" s="77"/>
      <c r="VX131" s="77"/>
      <c r="VY131" s="77"/>
      <c r="VZ131" s="77"/>
      <c r="WA131" s="77"/>
      <c r="WB131" s="77"/>
      <c r="WC131" s="77"/>
      <c r="WD131" s="77"/>
      <c r="WE131" s="77"/>
      <c r="WF131" s="77"/>
      <c r="WG131" s="77"/>
      <c r="WH131" s="77"/>
      <c r="WI131" s="77"/>
      <c r="WJ131" s="77"/>
      <c r="WK131" s="77"/>
      <c r="WL131" s="77"/>
      <c r="WM131" s="77"/>
      <c r="WN131" s="77"/>
      <c r="WO131" s="77"/>
      <c r="WP131" s="77"/>
      <c r="WQ131" s="77"/>
      <c r="WR131" s="77"/>
      <c r="WS131" s="77"/>
      <c r="WT131" s="77"/>
      <c r="WU131" s="77"/>
      <c r="WV131" s="77"/>
      <c r="WW131" s="77"/>
      <c r="WX131" s="77"/>
      <c r="WY131" s="77"/>
      <c r="WZ131" s="77"/>
      <c r="XA131" s="77"/>
      <c r="XB131" s="77"/>
      <c r="XC131" s="77"/>
      <c r="XD131" s="77"/>
      <c r="XE131" s="77"/>
      <c r="XF131" s="77"/>
      <c r="XG131" s="77"/>
      <c r="XH131" s="77"/>
      <c r="XI131" s="77"/>
      <c r="XJ131" s="77"/>
      <c r="XK131" s="77"/>
      <c r="XL131" s="77"/>
      <c r="XM131" s="77"/>
      <c r="XN131" s="77"/>
      <c r="XO131" s="77"/>
      <c r="XP131" s="77"/>
      <c r="XQ131" s="77"/>
      <c r="XR131" s="77"/>
      <c r="XS131" s="77"/>
      <c r="XT131" s="77"/>
      <c r="XU131" s="77"/>
      <c r="XV131" s="77"/>
      <c r="XW131" s="77"/>
      <c r="XX131" s="77"/>
      <c r="XY131" s="77"/>
      <c r="XZ131" s="77"/>
      <c r="YA131" s="77"/>
      <c r="YB131" s="77"/>
      <c r="YC131" s="77"/>
      <c r="YD131" s="77"/>
      <c r="YE131" s="77"/>
      <c r="YF131" s="77"/>
      <c r="YG131" s="77"/>
      <c r="YH131" s="77"/>
      <c r="YI131" s="77"/>
      <c r="YJ131" s="77"/>
      <c r="YK131" s="77"/>
      <c r="YL131" s="77"/>
      <c r="YM131" s="77"/>
      <c r="YN131" s="77"/>
      <c r="YO131" s="77"/>
      <c r="YP131" s="77"/>
      <c r="YQ131" s="77"/>
      <c r="YR131" s="77"/>
      <c r="YS131" s="77"/>
      <c r="YT131" s="77"/>
      <c r="YU131" s="77"/>
      <c r="YV131" s="77"/>
      <c r="YW131" s="77"/>
      <c r="YX131" s="77"/>
      <c r="YY131" s="77"/>
      <c r="YZ131" s="77"/>
      <c r="ZA131" s="77"/>
      <c r="ZB131" s="77"/>
      <c r="ZC131" s="77"/>
      <c r="ZD131" s="77"/>
      <c r="ZE131" s="77"/>
      <c r="ZF131" s="77"/>
      <c r="ZG131" s="77"/>
      <c r="ZH131" s="77"/>
      <c r="ZI131" s="77"/>
      <c r="ZJ131" s="77"/>
      <c r="ZK131" s="77"/>
      <c r="ZL131" s="77"/>
      <c r="ZM131" s="77"/>
      <c r="ZN131" s="77"/>
      <c r="ZO131" s="77"/>
      <c r="ZP131" s="77"/>
      <c r="ZQ131" s="77"/>
      <c r="ZR131" s="77"/>
      <c r="ZS131" s="77"/>
      <c r="ZT131" s="77"/>
      <c r="ZU131" s="77"/>
      <c r="ZV131" s="77"/>
      <c r="ZW131" s="77"/>
      <c r="ZX131" s="77"/>
      <c r="ZY131" s="77"/>
      <c r="ZZ131" s="77"/>
      <c r="AAA131" s="77"/>
      <c r="AAB131" s="77"/>
      <c r="AAC131" s="77"/>
      <c r="AAD131" s="77"/>
      <c r="AAE131" s="77"/>
      <c r="AAF131" s="77"/>
      <c r="AAG131" s="77"/>
      <c r="AAH131" s="77"/>
      <c r="AAI131" s="77"/>
      <c r="AAJ131" s="77"/>
      <c r="AAK131" s="77"/>
      <c r="AAL131" s="77"/>
      <c r="AAM131" s="77"/>
      <c r="AAN131" s="77"/>
      <c r="AAO131" s="77"/>
      <c r="AAP131" s="77"/>
      <c r="AAQ131" s="77"/>
      <c r="AAR131" s="77"/>
      <c r="AAS131" s="77"/>
      <c r="AAT131" s="77"/>
      <c r="AAU131" s="77"/>
      <c r="AAV131" s="77"/>
      <c r="AAW131" s="77"/>
      <c r="AAX131" s="77"/>
      <c r="AAY131" s="77"/>
      <c r="AAZ131" s="77"/>
      <c r="ABA131" s="77"/>
      <c r="ABB131" s="77"/>
      <c r="ABC131" s="77"/>
      <c r="ABD131" s="77"/>
      <c r="ABE131" s="77"/>
      <c r="ABF131" s="77"/>
      <c r="ABG131" s="77"/>
      <c r="ABH131" s="77"/>
      <c r="ABI131" s="77"/>
      <c r="ABJ131" s="77"/>
      <c r="ABK131" s="77"/>
      <c r="ABL131" s="77"/>
      <c r="ABM131" s="77"/>
      <c r="ABN131" s="77"/>
      <c r="ABO131" s="77"/>
      <c r="ABP131" s="77"/>
      <c r="ABQ131" s="77"/>
      <c r="ABR131" s="77"/>
      <c r="ABS131" s="77"/>
      <c r="ABT131" s="77"/>
      <c r="ABU131" s="77"/>
      <c r="ABV131" s="77"/>
      <c r="ABW131" s="77"/>
      <c r="ABX131" s="77"/>
      <c r="ABY131" s="77"/>
      <c r="ABZ131" s="77"/>
      <c r="ACA131" s="77"/>
      <c r="ACB131" s="77"/>
      <c r="ACC131" s="77"/>
      <c r="ACD131" s="77"/>
      <c r="ACE131" s="77"/>
      <c r="ACF131" s="77"/>
      <c r="ACG131" s="77"/>
      <c r="ACH131" s="77"/>
      <c r="ACI131" s="77"/>
      <c r="ACJ131" s="77"/>
      <c r="ACK131" s="77"/>
      <c r="ACL131" s="77"/>
      <c r="ACM131" s="77"/>
      <c r="ACN131" s="77"/>
      <c r="ACO131" s="77"/>
      <c r="ACP131" s="77"/>
      <c r="ACQ131" s="77"/>
      <c r="ACR131" s="77"/>
      <c r="ACS131" s="77"/>
      <c r="ACT131" s="77"/>
      <c r="ACU131" s="77"/>
      <c r="ACV131" s="77"/>
      <c r="ACW131" s="77"/>
      <c r="ACX131" s="77"/>
      <c r="ACY131" s="77"/>
      <c r="ACZ131" s="77"/>
      <c r="ADA131" s="77"/>
      <c r="ADB131" s="77"/>
      <c r="ADC131" s="77"/>
      <c r="ADD131" s="77"/>
      <c r="ADE131" s="77"/>
      <c r="ADF131" s="77"/>
      <c r="ADG131" s="77"/>
      <c r="ADH131" s="77"/>
      <c r="ADI131" s="77"/>
      <c r="ADJ131" s="77"/>
      <c r="ADK131" s="77"/>
      <c r="ADL131" s="77"/>
      <c r="ADM131" s="77"/>
      <c r="ADN131" s="77"/>
      <c r="ADO131" s="77"/>
      <c r="ADP131" s="77"/>
      <c r="ADQ131" s="77"/>
      <c r="ADR131" s="77"/>
      <c r="ADS131" s="77"/>
      <c r="ADT131" s="77"/>
      <c r="ADU131" s="77"/>
      <c r="ADV131" s="77"/>
      <c r="ADW131" s="77"/>
      <c r="ADX131" s="77"/>
      <c r="ADY131" s="77"/>
      <c r="ADZ131" s="77"/>
      <c r="AEA131" s="77"/>
      <c r="AEB131" s="77"/>
      <c r="AEC131" s="77"/>
      <c r="AED131" s="77"/>
      <c r="AEE131" s="77"/>
      <c r="AEF131" s="77"/>
      <c r="AEG131" s="77"/>
      <c r="AEH131" s="77"/>
      <c r="AEI131" s="77"/>
      <c r="AEJ131" s="77"/>
      <c r="AEK131" s="77"/>
      <c r="AEL131" s="77"/>
      <c r="AEM131" s="77"/>
      <c r="AEN131" s="77"/>
      <c r="AEO131" s="77"/>
      <c r="AEP131" s="77"/>
      <c r="AEQ131" s="77"/>
      <c r="AER131" s="77"/>
      <c r="AES131" s="77"/>
      <c r="AET131" s="77"/>
      <c r="AEU131" s="77"/>
      <c r="AEV131" s="77"/>
      <c r="AEW131" s="77"/>
      <c r="AEX131" s="77"/>
      <c r="AEY131" s="77"/>
      <c r="AEZ131" s="77"/>
      <c r="AFA131" s="77"/>
      <c r="AFB131" s="77"/>
      <c r="AFC131" s="77"/>
      <c r="AFD131" s="77"/>
      <c r="AFE131" s="77"/>
      <c r="AFF131" s="77"/>
      <c r="AFG131" s="77"/>
      <c r="AFH131" s="77"/>
      <c r="AFI131" s="77"/>
      <c r="AFJ131" s="77"/>
      <c r="AFK131" s="77"/>
      <c r="AFL131" s="77"/>
      <c r="AFM131" s="77"/>
      <c r="AFN131" s="77"/>
      <c r="AFO131" s="77"/>
      <c r="AFP131" s="77"/>
      <c r="AFQ131" s="77"/>
      <c r="AFR131" s="77"/>
      <c r="AFS131" s="77"/>
      <c r="AFT131" s="77"/>
      <c r="AFU131" s="77"/>
      <c r="AFV131" s="77"/>
      <c r="AFW131" s="77"/>
      <c r="AFX131" s="77"/>
      <c r="AFY131" s="77"/>
      <c r="AFZ131" s="77"/>
      <c r="AGA131" s="77"/>
      <c r="AGB131" s="77"/>
      <c r="AGC131" s="77"/>
      <c r="AGD131" s="77"/>
      <c r="AGE131" s="77"/>
      <c r="AGF131" s="77"/>
      <c r="AGG131" s="77"/>
      <c r="AGH131" s="77"/>
      <c r="AGI131" s="77"/>
      <c r="AGJ131" s="77"/>
      <c r="AGK131" s="77"/>
      <c r="AGL131" s="77"/>
      <c r="AGM131" s="77"/>
      <c r="AGN131" s="77"/>
      <c r="AGO131" s="77"/>
      <c r="AGP131" s="77"/>
      <c r="AGQ131" s="77"/>
      <c r="AGR131" s="77"/>
      <c r="AGS131" s="77"/>
      <c r="AGT131" s="77"/>
      <c r="AGU131" s="77"/>
      <c r="AGV131" s="77"/>
      <c r="AGW131" s="77"/>
      <c r="AGX131" s="77"/>
      <c r="AGY131" s="77"/>
      <c r="AGZ131" s="77"/>
      <c r="AHA131" s="77"/>
      <c r="AHB131" s="77"/>
      <c r="AHC131" s="77"/>
      <c r="AHD131" s="77"/>
      <c r="AHE131" s="77"/>
      <c r="AHF131" s="77"/>
      <c r="AHG131" s="77"/>
      <c r="AHH131" s="77"/>
      <c r="AHI131" s="77"/>
      <c r="AHJ131" s="77"/>
      <c r="AHK131" s="77"/>
      <c r="AHL131" s="77"/>
      <c r="AHM131" s="77"/>
      <c r="AHN131" s="77"/>
      <c r="AHO131" s="77"/>
      <c r="AHP131" s="77"/>
      <c r="AHQ131" s="77"/>
      <c r="AHR131" s="77"/>
      <c r="AHS131" s="77"/>
      <c r="AHT131" s="77"/>
      <c r="AHU131" s="77"/>
      <c r="AHV131" s="77"/>
      <c r="AHW131" s="77"/>
      <c r="AHX131" s="77"/>
      <c r="AHY131" s="77"/>
      <c r="AHZ131" s="77"/>
      <c r="AIA131" s="77"/>
      <c r="AIB131" s="77"/>
      <c r="AIC131" s="77"/>
      <c r="AID131" s="77"/>
      <c r="AIE131" s="77"/>
      <c r="AIF131" s="77"/>
      <c r="AIG131" s="77"/>
      <c r="AIH131" s="77"/>
      <c r="AII131" s="77"/>
      <c r="AIJ131" s="77"/>
      <c r="AIK131" s="77"/>
      <c r="AIL131" s="77"/>
      <c r="AIM131" s="77"/>
      <c r="AIN131" s="77"/>
      <c r="AIO131" s="77"/>
      <c r="AIP131" s="77"/>
      <c r="AIQ131" s="77"/>
      <c r="AIR131" s="77"/>
      <c r="AIS131" s="77"/>
      <c r="AIT131" s="77"/>
      <c r="AIU131" s="77"/>
      <c r="AIV131" s="77"/>
      <c r="AIW131" s="77"/>
      <c r="AIX131" s="77"/>
      <c r="AIY131" s="77"/>
      <c r="AIZ131" s="77"/>
      <c r="AJA131" s="77"/>
      <c r="AJB131" s="77"/>
      <c r="AJC131" s="77"/>
      <c r="AJD131" s="77"/>
      <c r="AJE131" s="77"/>
      <c r="AJF131" s="77"/>
      <c r="AJG131" s="77"/>
      <c r="AJH131" s="77"/>
      <c r="AJI131" s="77"/>
      <c r="AJJ131" s="77"/>
      <c r="AJK131" s="77"/>
      <c r="AJL131" s="77"/>
      <c r="AJM131" s="77"/>
      <c r="AJN131" s="77"/>
      <c r="AJO131" s="77"/>
      <c r="AJP131" s="77"/>
      <c r="AJQ131" s="77"/>
      <c r="AJR131" s="77"/>
      <c r="AJS131" s="77"/>
      <c r="AJT131" s="77"/>
      <c r="AJU131" s="77"/>
      <c r="AJV131" s="77"/>
      <c r="AJW131" s="77"/>
      <c r="AJX131" s="77"/>
      <c r="AJY131" s="77"/>
      <c r="AJZ131" s="77"/>
      <c r="AKA131" s="77"/>
      <c r="AKB131" s="77"/>
      <c r="AKC131" s="77"/>
      <c r="AKD131" s="77"/>
      <c r="AKE131" s="77"/>
      <c r="AKF131" s="77"/>
      <c r="AKG131" s="77"/>
      <c r="AKH131" s="77"/>
      <c r="AKI131" s="77"/>
      <c r="AKJ131" s="77"/>
      <c r="AKK131" s="77"/>
      <c r="AKL131" s="77"/>
      <c r="AKM131" s="77"/>
      <c r="AKN131" s="77"/>
      <c r="AKO131" s="77"/>
      <c r="AKP131" s="77"/>
      <c r="AKQ131" s="77"/>
      <c r="AKR131" s="77"/>
      <c r="AKS131" s="77"/>
      <c r="AKT131" s="77"/>
      <c r="AKU131" s="77"/>
      <c r="AKV131" s="77"/>
      <c r="AKW131" s="77"/>
      <c r="AKX131" s="77"/>
      <c r="AKY131" s="77"/>
      <c r="AKZ131" s="77"/>
      <c r="ALA131" s="77"/>
      <c r="ALB131" s="77"/>
      <c r="ALC131" s="77"/>
      <c r="ALD131" s="77"/>
      <c r="ALE131" s="77"/>
      <c r="ALF131" s="77"/>
      <c r="ALG131" s="77"/>
      <c r="ALH131" s="77"/>
      <c r="ALI131" s="77"/>
      <c r="ALJ131" s="77"/>
      <c r="ALK131" s="77"/>
      <c r="ALL131" s="77"/>
      <c r="ALM131" s="77"/>
      <c r="ALN131" s="77"/>
      <c r="ALO131" s="77"/>
      <c r="ALP131" s="77"/>
      <c r="ALQ131" s="77"/>
      <c r="ALR131" s="77"/>
      <c r="ALS131" s="77"/>
      <c r="ALT131" s="77"/>
      <c r="ALU131" s="77"/>
      <c r="ALV131" s="77"/>
      <c r="ALW131" s="77"/>
      <c r="ALX131" s="77"/>
      <c r="ALY131" s="77"/>
      <c r="ALZ131" s="77"/>
      <c r="AMA131" s="77"/>
      <c r="AMB131" s="77"/>
      <c r="AMC131" s="77"/>
      <c r="AMD131" s="77"/>
      <c r="AME131" s="77"/>
      <c r="AMF131" s="77"/>
      <c r="AMG131" s="77"/>
      <c r="AMH131" s="77"/>
      <c r="AMI131" s="77"/>
      <c r="AMJ131" s="77"/>
      <c r="AMK131" s="77"/>
      <c r="AML131" s="77"/>
      <c r="AMM131" s="77"/>
      <c r="AMN131" s="77"/>
      <c r="AMO131" s="77"/>
      <c r="AMP131" s="77"/>
      <c r="AMQ131" s="77"/>
      <c r="AMR131" s="77"/>
      <c r="AMS131" s="77"/>
      <c r="AMT131" s="77"/>
      <c r="AMU131" s="77"/>
      <c r="AMV131" s="77"/>
      <c r="AMW131" s="77"/>
      <c r="AMX131" s="77"/>
      <c r="AMY131" s="77"/>
      <c r="AMZ131" s="77"/>
      <c r="ANA131" s="77"/>
      <c r="ANB131" s="77"/>
      <c r="ANC131" s="77"/>
      <c r="AND131" s="77"/>
      <c r="ANE131" s="77"/>
      <c r="ANF131" s="77"/>
      <c r="ANG131" s="77"/>
      <c r="ANH131" s="77"/>
      <c r="ANI131" s="77"/>
      <c r="ANJ131" s="77"/>
      <c r="ANK131" s="77"/>
      <c r="ANL131" s="77"/>
      <c r="ANM131" s="77"/>
      <c r="ANN131" s="77"/>
      <c r="ANO131" s="77"/>
      <c r="ANP131" s="77"/>
      <c r="ANQ131" s="77"/>
      <c r="ANR131" s="77"/>
      <c r="ANS131" s="77"/>
      <c r="ANT131" s="77"/>
      <c r="ANU131" s="77"/>
      <c r="ANV131" s="77"/>
      <c r="ANW131" s="77"/>
      <c r="ANX131" s="77"/>
      <c r="ANY131" s="77"/>
      <c r="ANZ131" s="77"/>
      <c r="AOA131" s="77"/>
      <c r="AOB131" s="77"/>
      <c r="AOC131" s="77"/>
      <c r="AOD131" s="77"/>
      <c r="AOE131" s="77"/>
      <c r="AOF131" s="77"/>
      <c r="AOG131" s="77"/>
      <c r="AOH131" s="77"/>
      <c r="AOI131" s="77"/>
      <c r="AOJ131" s="77"/>
      <c r="AOK131" s="77"/>
      <c r="AOL131" s="77"/>
      <c r="AOM131" s="77"/>
      <c r="AON131" s="77"/>
      <c r="AOO131" s="77"/>
      <c r="AOP131" s="77"/>
      <c r="AOQ131" s="77"/>
      <c r="AOR131" s="77"/>
      <c r="AOS131" s="77"/>
      <c r="AOT131" s="77"/>
      <c r="AOU131" s="77"/>
      <c r="AOV131" s="77"/>
      <c r="AOW131" s="77"/>
      <c r="AOX131" s="77"/>
      <c r="AOY131" s="77"/>
      <c r="AOZ131" s="77"/>
      <c r="APA131" s="77"/>
      <c r="APB131" s="77"/>
      <c r="APC131" s="77"/>
      <c r="APD131" s="77"/>
      <c r="APE131" s="77"/>
      <c r="APF131" s="77"/>
      <c r="APG131" s="77"/>
      <c r="APH131" s="77"/>
      <c r="API131" s="77"/>
      <c r="APJ131" s="77"/>
      <c r="APK131" s="77"/>
      <c r="APL131" s="77"/>
      <c r="APM131" s="77"/>
      <c r="APN131" s="77"/>
      <c r="APO131" s="77"/>
      <c r="APP131" s="77"/>
      <c r="APQ131" s="77"/>
      <c r="APR131" s="77"/>
      <c r="APS131" s="77"/>
      <c r="APT131" s="77"/>
      <c r="APU131" s="77"/>
      <c r="APV131" s="77"/>
      <c r="APW131" s="77"/>
      <c r="APX131" s="77"/>
      <c r="APY131" s="77"/>
      <c r="APZ131" s="77"/>
      <c r="AQA131" s="77"/>
      <c r="AQB131" s="77"/>
      <c r="AQC131" s="77"/>
      <c r="AQD131" s="77"/>
      <c r="AQE131" s="77"/>
      <c r="AQF131" s="77"/>
      <c r="AQG131" s="77"/>
      <c r="AQH131" s="77"/>
      <c r="AQI131" s="77"/>
      <c r="AQJ131" s="77"/>
      <c r="AQK131" s="77"/>
      <c r="AQL131" s="77"/>
      <c r="AQM131" s="77"/>
      <c r="AQN131" s="77"/>
      <c r="AQO131" s="77"/>
      <c r="AQP131" s="77"/>
      <c r="AQQ131" s="77"/>
      <c r="AQR131" s="77"/>
      <c r="AQS131" s="77"/>
      <c r="AQT131" s="77"/>
      <c r="AQU131" s="77"/>
      <c r="AQV131" s="77"/>
      <c r="AQW131" s="77"/>
      <c r="AQX131" s="77"/>
      <c r="AQY131" s="77"/>
      <c r="AQZ131" s="77"/>
      <c r="ARA131" s="77"/>
      <c r="ARB131" s="77"/>
      <c r="ARC131" s="77"/>
      <c r="ARD131" s="77"/>
      <c r="ARE131" s="77"/>
      <c r="ARF131" s="77"/>
      <c r="ARG131" s="77"/>
      <c r="ARH131" s="77"/>
      <c r="ARI131" s="77"/>
      <c r="ARJ131" s="77"/>
      <c r="ARK131" s="77"/>
      <c r="ARL131" s="77"/>
      <c r="ARM131" s="77"/>
      <c r="ARN131" s="77"/>
      <c r="ARO131" s="77"/>
      <c r="ARP131" s="77"/>
      <c r="ARQ131" s="77"/>
      <c r="ARR131" s="77"/>
      <c r="ARS131" s="77"/>
      <c r="ART131" s="77"/>
      <c r="ARU131" s="77"/>
      <c r="ARV131" s="77"/>
      <c r="ARW131" s="77"/>
      <c r="ARX131" s="77"/>
      <c r="ARY131" s="77"/>
      <c r="ARZ131" s="77"/>
      <c r="ASA131" s="77"/>
      <c r="ASB131" s="77"/>
      <c r="ASC131" s="77"/>
      <c r="ASD131" s="77"/>
      <c r="ASE131" s="77"/>
      <c r="ASF131" s="77"/>
      <c r="ASG131" s="77"/>
      <c r="ASH131" s="77"/>
      <c r="ASI131" s="77"/>
      <c r="ASJ131" s="77"/>
      <c r="ASK131" s="77"/>
      <c r="ASL131" s="77"/>
      <c r="ASM131" s="77"/>
      <c r="ASN131" s="77"/>
      <c r="ASO131" s="77"/>
      <c r="ASP131" s="77"/>
      <c r="ASQ131" s="77"/>
      <c r="ASR131" s="77"/>
      <c r="ASS131" s="77"/>
      <c r="AST131" s="77"/>
      <c r="ASU131" s="77"/>
      <c r="ASV131" s="77"/>
      <c r="ASW131" s="77"/>
      <c r="ASX131" s="77"/>
      <c r="ASY131" s="77"/>
      <c r="ASZ131" s="77"/>
      <c r="ATA131" s="77"/>
      <c r="ATB131" s="77"/>
      <c r="ATC131" s="77"/>
      <c r="ATD131" s="77"/>
      <c r="ATE131" s="77"/>
      <c r="ATF131" s="77"/>
      <c r="ATG131" s="77"/>
      <c r="ATH131" s="77"/>
      <c r="ATI131" s="77"/>
      <c r="ATJ131" s="77"/>
      <c r="ATK131" s="77"/>
      <c r="ATL131" s="77"/>
      <c r="ATM131" s="77"/>
      <c r="ATN131" s="77"/>
      <c r="ATO131" s="77"/>
      <c r="ATP131" s="77"/>
      <c r="ATQ131" s="77"/>
      <c r="ATR131" s="77"/>
      <c r="ATS131" s="77"/>
      <c r="ATT131" s="77"/>
      <c r="ATU131" s="77"/>
      <c r="ATV131" s="77"/>
      <c r="ATW131" s="77"/>
      <c r="ATX131" s="77"/>
      <c r="ATY131" s="77"/>
      <c r="ATZ131" s="77"/>
      <c r="AUA131" s="77"/>
      <c r="AUB131" s="77"/>
      <c r="AUC131" s="77"/>
      <c r="AUD131" s="77"/>
      <c r="AUE131" s="77"/>
      <c r="AUF131" s="77"/>
      <c r="AUG131" s="77"/>
      <c r="AUH131" s="77"/>
      <c r="AUI131" s="77"/>
      <c r="AUJ131" s="77"/>
      <c r="AUK131" s="77"/>
      <c r="AUL131" s="77"/>
      <c r="AUM131" s="77"/>
      <c r="AUN131" s="77"/>
      <c r="AUO131" s="77"/>
      <c r="AUP131" s="77"/>
      <c r="AUQ131" s="77"/>
      <c r="AUR131" s="77"/>
      <c r="AUS131" s="77"/>
      <c r="AUT131" s="77"/>
      <c r="AUU131" s="77"/>
      <c r="AUV131" s="77"/>
      <c r="AUW131" s="77"/>
      <c r="AUX131" s="77"/>
      <c r="AUY131" s="77"/>
      <c r="AUZ131" s="77"/>
      <c r="AVA131" s="77"/>
      <c r="AVB131" s="77"/>
      <c r="AVC131" s="77"/>
      <c r="AVD131" s="77"/>
      <c r="AVE131" s="77"/>
      <c r="AVF131" s="77"/>
      <c r="AVG131" s="77"/>
      <c r="AVH131" s="77"/>
      <c r="AVI131" s="77"/>
      <c r="AVJ131" s="77"/>
      <c r="AVK131" s="77"/>
      <c r="AVL131" s="77"/>
      <c r="AVM131" s="77"/>
      <c r="AVN131" s="77"/>
      <c r="AVO131" s="77"/>
      <c r="AVP131" s="77"/>
      <c r="AVQ131" s="77"/>
      <c r="AVR131" s="77"/>
      <c r="AVS131" s="77"/>
      <c r="AVT131" s="77"/>
      <c r="AVU131" s="77"/>
      <c r="AVV131" s="77"/>
      <c r="AVW131" s="77"/>
      <c r="AVX131" s="77"/>
      <c r="AVY131" s="77"/>
      <c r="AVZ131" s="77"/>
      <c r="AWA131" s="77"/>
      <c r="AWB131" s="77"/>
      <c r="AWC131" s="77"/>
      <c r="AWD131" s="77"/>
      <c r="AWE131" s="77"/>
      <c r="AWF131" s="77"/>
      <c r="AWG131" s="77"/>
      <c r="AWH131" s="77"/>
      <c r="AWI131" s="77"/>
      <c r="AWJ131" s="77"/>
      <c r="AWK131" s="77"/>
      <c r="AWL131" s="77"/>
      <c r="AWM131" s="77"/>
      <c r="AWN131" s="77"/>
      <c r="AWO131" s="77"/>
      <c r="AWP131" s="77"/>
      <c r="AWQ131" s="77"/>
      <c r="AWR131" s="77"/>
      <c r="AWS131" s="77"/>
      <c r="AWT131" s="77"/>
      <c r="AWU131" s="77"/>
      <c r="AWV131" s="77"/>
      <c r="AWW131" s="77"/>
      <c r="AWX131" s="77"/>
      <c r="AWY131" s="77"/>
      <c r="AWZ131" s="77"/>
      <c r="AXA131" s="77"/>
      <c r="AXB131" s="77"/>
      <c r="AXC131" s="77"/>
      <c r="AXD131" s="77"/>
      <c r="AXE131" s="77"/>
      <c r="AXF131" s="77"/>
      <c r="AXG131" s="77"/>
      <c r="AXH131" s="77"/>
      <c r="AXI131" s="77"/>
      <c r="AXJ131" s="77"/>
      <c r="AXK131" s="77"/>
      <c r="AXL131" s="77"/>
      <c r="AXM131" s="77"/>
      <c r="AXN131" s="77"/>
      <c r="AXO131" s="77"/>
      <c r="AXP131" s="77"/>
      <c r="AXQ131" s="77"/>
      <c r="AXR131" s="77"/>
      <c r="AXS131" s="77"/>
      <c r="AXT131" s="77"/>
      <c r="AXU131" s="77"/>
      <c r="AXV131" s="77"/>
      <c r="AXW131" s="77"/>
      <c r="AXX131" s="77"/>
      <c r="AXY131" s="77"/>
      <c r="AXZ131" s="77"/>
      <c r="AYA131" s="77"/>
      <c r="AYB131" s="77"/>
      <c r="AYC131" s="77"/>
      <c r="AYD131" s="77"/>
      <c r="AYE131" s="77"/>
      <c r="AYF131" s="77"/>
      <c r="AYG131" s="77"/>
      <c r="AYH131" s="77"/>
      <c r="AYI131" s="77"/>
      <c r="AYJ131" s="77"/>
      <c r="AYK131" s="77"/>
      <c r="AYL131" s="77"/>
      <c r="AYM131" s="77"/>
      <c r="AYN131" s="77"/>
      <c r="AYO131" s="77"/>
      <c r="AYP131" s="77"/>
      <c r="AYQ131" s="77"/>
      <c r="AYR131" s="77"/>
      <c r="AYS131" s="77"/>
      <c r="AYT131" s="77"/>
      <c r="AYU131" s="77"/>
      <c r="AYV131" s="77"/>
      <c r="AYW131" s="77"/>
      <c r="AYX131" s="77"/>
      <c r="AYY131" s="77"/>
      <c r="AYZ131" s="77"/>
      <c r="AZA131" s="77"/>
      <c r="AZB131" s="77"/>
      <c r="AZC131" s="77"/>
      <c r="AZD131" s="77"/>
      <c r="AZE131" s="77"/>
      <c r="AZF131" s="77"/>
      <c r="AZG131" s="77"/>
      <c r="AZH131" s="77"/>
      <c r="AZI131" s="77"/>
      <c r="AZJ131" s="77"/>
      <c r="AZK131" s="77"/>
      <c r="AZL131" s="77"/>
      <c r="AZM131" s="77"/>
      <c r="AZN131" s="77"/>
      <c r="AZO131" s="77"/>
      <c r="AZP131" s="77"/>
      <c r="AZQ131" s="77"/>
      <c r="AZR131" s="77"/>
      <c r="AZS131" s="77"/>
      <c r="AZT131" s="77"/>
      <c r="AZU131" s="77"/>
      <c r="AZV131" s="77"/>
      <c r="AZW131" s="77"/>
      <c r="AZX131" s="77"/>
      <c r="AZY131" s="77"/>
      <c r="AZZ131" s="77"/>
      <c r="BAA131" s="77"/>
      <c r="BAB131" s="77"/>
      <c r="BAC131" s="77"/>
      <c r="BAD131" s="77"/>
      <c r="BAE131" s="77"/>
      <c r="BAF131" s="77"/>
      <c r="BAG131" s="77"/>
      <c r="BAH131" s="77"/>
      <c r="BAI131" s="77"/>
      <c r="BAJ131" s="77"/>
      <c r="BAK131" s="77"/>
      <c r="BAL131" s="77"/>
      <c r="BAM131" s="77"/>
      <c r="BAN131" s="77"/>
      <c r="BAO131" s="77"/>
      <c r="BAP131" s="77"/>
      <c r="BAQ131" s="77"/>
      <c r="BAR131" s="77"/>
      <c r="BAS131" s="77"/>
      <c r="BAT131" s="77"/>
      <c r="BAU131" s="77"/>
      <c r="BAV131" s="77"/>
      <c r="BAW131" s="77"/>
      <c r="BAX131" s="77"/>
      <c r="BAY131" s="77"/>
      <c r="BAZ131" s="77"/>
      <c r="BBA131" s="77"/>
      <c r="BBB131" s="77"/>
      <c r="BBC131" s="77"/>
      <c r="BBD131" s="77"/>
      <c r="BBE131" s="77"/>
      <c r="BBF131" s="77"/>
      <c r="BBG131" s="77"/>
      <c r="BBH131" s="77"/>
      <c r="BBI131" s="77"/>
      <c r="BBJ131" s="77"/>
      <c r="BBK131" s="77"/>
      <c r="BBL131" s="77"/>
      <c r="BBM131" s="77"/>
      <c r="BBN131" s="77"/>
      <c r="BBO131" s="77"/>
      <c r="BBP131" s="77"/>
      <c r="BBQ131" s="77"/>
      <c r="BBR131" s="77"/>
      <c r="BBS131" s="77"/>
      <c r="BBT131" s="77"/>
      <c r="BBU131" s="77"/>
      <c r="BBV131" s="77"/>
      <c r="BBW131" s="77"/>
      <c r="BBX131" s="77"/>
      <c r="BBY131" s="77"/>
      <c r="BBZ131" s="77"/>
      <c r="BCA131" s="77"/>
      <c r="BCB131" s="77"/>
      <c r="BCC131" s="77"/>
      <c r="BCD131" s="77"/>
      <c r="BCE131" s="77"/>
      <c r="BCF131" s="77"/>
      <c r="BCG131" s="77"/>
      <c r="BCH131" s="77"/>
      <c r="BCI131" s="77"/>
      <c r="BCJ131" s="77"/>
      <c r="BCK131" s="77"/>
      <c r="BCL131" s="77"/>
      <c r="BCM131" s="77"/>
      <c r="BCN131" s="77"/>
      <c r="BCO131" s="77"/>
      <c r="BCP131" s="77"/>
      <c r="BCQ131" s="77"/>
      <c r="BCR131" s="77"/>
      <c r="BCS131" s="77"/>
      <c r="BCT131" s="77"/>
      <c r="BCU131" s="77"/>
      <c r="BCV131" s="77"/>
      <c r="BCW131" s="77"/>
      <c r="BCX131" s="77"/>
      <c r="BCY131" s="77"/>
      <c r="BCZ131" s="77"/>
      <c r="BDA131" s="77"/>
      <c r="BDB131" s="77"/>
      <c r="BDC131" s="77"/>
      <c r="BDD131" s="77"/>
      <c r="BDE131" s="77"/>
      <c r="BDF131" s="77"/>
      <c r="BDG131" s="77"/>
      <c r="BDH131" s="77"/>
      <c r="BDI131" s="77"/>
      <c r="BDJ131" s="77"/>
      <c r="BDK131" s="77"/>
      <c r="BDL131" s="77"/>
      <c r="BDM131" s="77"/>
      <c r="BDN131" s="77"/>
      <c r="BDO131" s="77"/>
      <c r="BDP131" s="77"/>
      <c r="BDQ131" s="77"/>
      <c r="BDR131" s="77"/>
      <c r="BDS131" s="77"/>
      <c r="BDT131" s="77"/>
      <c r="BDU131" s="77"/>
      <c r="BDV131" s="77"/>
      <c r="BDW131" s="77"/>
      <c r="BDX131" s="77"/>
      <c r="BDY131" s="77"/>
      <c r="BDZ131" s="77"/>
      <c r="BEA131" s="77"/>
      <c r="BEB131" s="77"/>
      <c r="BEC131" s="77"/>
      <c r="BED131" s="77"/>
      <c r="BEE131" s="77"/>
      <c r="BEF131" s="77"/>
      <c r="BEG131" s="77"/>
      <c r="BEH131" s="77"/>
      <c r="BEI131" s="77"/>
      <c r="BEJ131" s="77"/>
      <c r="BEK131" s="77"/>
      <c r="BEL131" s="77"/>
      <c r="BEM131" s="77"/>
      <c r="BEN131" s="77"/>
      <c r="BEO131" s="77"/>
      <c r="BEP131" s="77"/>
      <c r="BEQ131" s="77"/>
      <c r="BER131" s="77"/>
      <c r="BES131" s="77"/>
      <c r="BET131" s="77"/>
      <c r="BEU131" s="77"/>
      <c r="BEV131" s="77"/>
      <c r="BEW131" s="77"/>
      <c r="BEX131" s="77"/>
      <c r="BEY131" s="77"/>
      <c r="BEZ131" s="77"/>
      <c r="BFA131" s="77"/>
      <c r="BFB131" s="77"/>
      <c r="BFC131" s="77"/>
      <c r="BFD131" s="77"/>
      <c r="BFE131" s="77"/>
      <c r="BFF131" s="77"/>
      <c r="BFG131" s="77"/>
      <c r="BFH131" s="77"/>
      <c r="BFI131" s="77"/>
      <c r="BFJ131" s="77"/>
      <c r="BFK131" s="77"/>
      <c r="BFL131" s="77"/>
      <c r="BFM131" s="77"/>
      <c r="BFN131" s="77"/>
      <c r="BFO131" s="77"/>
      <c r="BFP131" s="77"/>
      <c r="BFQ131" s="77"/>
      <c r="BFR131" s="77"/>
      <c r="BFS131" s="77"/>
      <c r="BFT131" s="77"/>
      <c r="BFU131" s="77"/>
      <c r="BFV131" s="77"/>
      <c r="BFW131" s="77"/>
      <c r="BFX131" s="77"/>
      <c r="BFY131" s="77"/>
      <c r="BFZ131" s="77"/>
      <c r="BGA131" s="77"/>
      <c r="BGB131" s="77"/>
      <c r="BGC131" s="77"/>
      <c r="BGD131" s="77"/>
      <c r="BGE131" s="77"/>
      <c r="BGF131" s="77"/>
      <c r="BGG131" s="77"/>
      <c r="BGH131" s="77"/>
      <c r="BGI131" s="77"/>
      <c r="BGJ131" s="77"/>
      <c r="BGK131" s="77"/>
      <c r="BGL131" s="77"/>
      <c r="BGM131" s="77"/>
      <c r="BGN131" s="77"/>
      <c r="BGO131" s="77"/>
      <c r="BGP131" s="77"/>
      <c r="BGQ131" s="77"/>
      <c r="BGR131" s="77"/>
      <c r="BGS131" s="77"/>
      <c r="BGT131" s="77"/>
      <c r="BGU131" s="77"/>
      <c r="BGV131" s="77"/>
      <c r="BGW131" s="77"/>
      <c r="BGX131" s="77"/>
      <c r="BGY131" s="77"/>
      <c r="BGZ131" s="77"/>
      <c r="BHA131" s="77"/>
      <c r="BHB131" s="77"/>
      <c r="BHC131" s="77"/>
      <c r="BHD131" s="77"/>
      <c r="BHE131" s="77"/>
      <c r="BHF131" s="77"/>
      <c r="BHG131" s="77"/>
      <c r="BHH131" s="77"/>
      <c r="BHI131" s="77"/>
      <c r="BHJ131" s="77"/>
      <c r="BHK131" s="77"/>
      <c r="BHL131" s="77"/>
      <c r="BHM131" s="77"/>
      <c r="BHN131" s="77"/>
      <c r="BHO131" s="77"/>
      <c r="BHP131" s="77"/>
      <c r="BHQ131" s="77"/>
      <c r="BHR131" s="77"/>
      <c r="BHS131" s="77"/>
      <c r="BHT131" s="77"/>
      <c r="BHU131" s="77"/>
      <c r="BHV131" s="77"/>
      <c r="BHW131" s="77"/>
      <c r="BHX131" s="77"/>
      <c r="BHY131" s="77"/>
      <c r="BHZ131" s="77"/>
      <c r="BIA131" s="77"/>
      <c r="BIB131" s="77"/>
      <c r="BIC131" s="77"/>
      <c r="BID131" s="77"/>
      <c r="BIE131" s="77"/>
      <c r="BIF131" s="77"/>
      <c r="BIG131" s="77"/>
      <c r="BIH131" s="77"/>
      <c r="BII131" s="77"/>
      <c r="BIJ131" s="77"/>
      <c r="BIK131" s="77"/>
      <c r="BIL131" s="77"/>
      <c r="BIM131" s="77"/>
      <c r="BIN131" s="77"/>
      <c r="BIO131" s="77"/>
      <c r="BIP131" s="77"/>
      <c r="BIQ131" s="77"/>
      <c r="BIR131" s="77"/>
      <c r="BIS131" s="77"/>
      <c r="BIT131" s="77"/>
      <c r="BIU131" s="77"/>
      <c r="BIV131" s="77"/>
      <c r="BIW131" s="77"/>
      <c r="BIX131" s="77"/>
      <c r="BIY131" s="77"/>
      <c r="BIZ131" s="77"/>
      <c r="BJA131" s="77"/>
      <c r="BJB131" s="77"/>
      <c r="BJC131" s="77"/>
      <c r="BJD131" s="77"/>
      <c r="BJE131" s="77"/>
      <c r="BJF131" s="77"/>
      <c r="BJG131" s="77"/>
      <c r="BJH131" s="77"/>
      <c r="BJI131" s="77"/>
      <c r="BJJ131" s="77"/>
      <c r="BJK131" s="77"/>
      <c r="BJL131" s="77"/>
      <c r="BJM131" s="77"/>
      <c r="BJN131" s="77"/>
      <c r="BJO131" s="77"/>
      <c r="BJP131" s="77"/>
      <c r="BJQ131" s="77"/>
      <c r="BJR131" s="77"/>
      <c r="BJS131" s="77"/>
      <c r="BJT131" s="77"/>
      <c r="BJU131" s="77"/>
      <c r="BJV131" s="77"/>
      <c r="BJW131" s="77"/>
      <c r="BJX131" s="77"/>
      <c r="BJY131" s="77"/>
      <c r="BJZ131" s="77"/>
      <c r="BKA131" s="77"/>
      <c r="BKB131" s="77"/>
      <c r="BKC131" s="77"/>
      <c r="BKD131" s="77"/>
      <c r="BKE131" s="77"/>
      <c r="BKF131" s="77"/>
      <c r="BKG131" s="77"/>
      <c r="BKH131" s="77"/>
      <c r="BKI131" s="77"/>
      <c r="BKJ131" s="77"/>
      <c r="BKK131" s="77"/>
      <c r="BKL131" s="77"/>
      <c r="BKM131" s="77"/>
      <c r="BKN131" s="77"/>
      <c r="BKO131" s="77"/>
      <c r="BKP131" s="77"/>
      <c r="BKQ131" s="77"/>
      <c r="BKR131" s="77"/>
      <c r="BKS131" s="77"/>
      <c r="BKT131" s="77"/>
      <c r="BKU131" s="77"/>
      <c r="BKV131" s="77"/>
      <c r="BKW131" s="77"/>
      <c r="BKX131" s="77"/>
      <c r="BKY131" s="77"/>
      <c r="BKZ131" s="77"/>
      <c r="BLA131" s="77"/>
      <c r="BLB131" s="77"/>
      <c r="BLC131" s="77"/>
      <c r="BLD131" s="77"/>
      <c r="BLE131" s="77"/>
      <c r="BLF131" s="77"/>
      <c r="BLG131" s="77"/>
      <c r="BLH131" s="77"/>
      <c r="BLI131" s="77"/>
      <c r="BLJ131" s="77"/>
      <c r="BLK131" s="77"/>
      <c r="BLL131" s="77"/>
      <c r="BLM131" s="77"/>
      <c r="BLN131" s="77"/>
      <c r="BLO131" s="77"/>
      <c r="BLP131" s="77"/>
      <c r="BLQ131" s="77"/>
      <c r="BLR131" s="77"/>
      <c r="BLS131" s="77"/>
      <c r="BLT131" s="77"/>
      <c r="BLU131" s="77"/>
      <c r="BLV131" s="77"/>
      <c r="BLW131" s="77"/>
      <c r="BLX131" s="77"/>
      <c r="BLY131" s="77"/>
      <c r="BLZ131" s="77"/>
      <c r="BMA131" s="77"/>
      <c r="BMB131" s="77"/>
      <c r="BMC131" s="77"/>
      <c r="BMD131" s="77"/>
      <c r="BME131" s="77"/>
      <c r="BMF131" s="77"/>
      <c r="BMG131" s="77"/>
      <c r="BMH131" s="77"/>
      <c r="BMI131" s="77"/>
      <c r="BMJ131" s="77"/>
      <c r="BMK131" s="77"/>
      <c r="BML131" s="77"/>
      <c r="BMM131" s="77"/>
      <c r="BMN131" s="77"/>
      <c r="BMO131" s="77"/>
      <c r="BMP131" s="77"/>
      <c r="BMQ131" s="77"/>
      <c r="BMR131" s="77"/>
      <c r="BMS131" s="77"/>
      <c r="BMT131" s="77"/>
      <c r="BMU131" s="77"/>
      <c r="BMV131" s="77"/>
      <c r="BMW131" s="77"/>
      <c r="BMX131" s="77"/>
      <c r="BMY131" s="77"/>
      <c r="BMZ131" s="77"/>
      <c r="BNA131" s="77"/>
      <c r="BNB131" s="77"/>
      <c r="BNC131" s="77"/>
      <c r="BND131" s="77"/>
      <c r="BNE131" s="77"/>
      <c r="BNF131" s="77"/>
      <c r="BNG131" s="77"/>
      <c r="BNH131" s="77"/>
      <c r="BNI131" s="77"/>
      <c r="BNJ131" s="77"/>
      <c r="BNK131" s="77"/>
      <c r="BNL131" s="77"/>
      <c r="BNM131" s="77"/>
      <c r="BNN131" s="77"/>
      <c r="BNO131" s="77"/>
      <c r="BNP131" s="77"/>
      <c r="BNQ131" s="77"/>
      <c r="BNR131" s="77"/>
      <c r="BNS131" s="77"/>
      <c r="BNT131" s="77"/>
      <c r="BNU131" s="77"/>
      <c r="BNV131" s="77"/>
      <c r="BNW131" s="77"/>
      <c r="BNX131" s="77"/>
      <c r="BNY131" s="77"/>
      <c r="BNZ131" s="77"/>
      <c r="BOA131" s="77"/>
      <c r="BOB131" s="77"/>
      <c r="BOC131" s="77"/>
      <c r="BOD131" s="77"/>
      <c r="BOE131" s="77"/>
      <c r="BOF131" s="77"/>
      <c r="BOG131" s="77"/>
      <c r="BOH131" s="77"/>
      <c r="BOI131" s="77"/>
      <c r="BOJ131" s="77"/>
      <c r="BOK131" s="77"/>
      <c r="BOL131" s="77"/>
      <c r="BOM131" s="77"/>
      <c r="BON131" s="77"/>
      <c r="BOO131" s="77"/>
      <c r="BOP131" s="77"/>
      <c r="BOQ131" s="77"/>
      <c r="BOR131" s="77"/>
      <c r="BOS131" s="77"/>
      <c r="BOT131" s="77"/>
      <c r="BOU131" s="77"/>
      <c r="BOV131" s="77"/>
      <c r="BOW131" s="77"/>
      <c r="BOX131" s="77"/>
      <c r="BOY131" s="77"/>
      <c r="BOZ131" s="77"/>
      <c r="BPA131" s="77"/>
      <c r="BPB131" s="77"/>
      <c r="BPC131" s="77"/>
      <c r="BPD131" s="77"/>
      <c r="BPE131" s="77"/>
      <c r="BPF131" s="77"/>
      <c r="BPG131" s="77"/>
      <c r="BPH131" s="77"/>
      <c r="BPI131" s="77"/>
      <c r="BPJ131" s="77"/>
      <c r="BPK131" s="77"/>
      <c r="BPL131" s="77"/>
      <c r="BPM131" s="77"/>
      <c r="BPN131" s="77"/>
      <c r="BPO131" s="77"/>
      <c r="BPP131" s="77"/>
      <c r="BPQ131" s="77"/>
      <c r="BPR131" s="77"/>
      <c r="BPS131" s="77"/>
      <c r="BPT131" s="77"/>
      <c r="BPU131" s="77"/>
      <c r="BPV131" s="77"/>
      <c r="BPW131" s="77"/>
      <c r="BPX131" s="77"/>
      <c r="BPY131" s="77"/>
      <c r="BPZ131" s="77"/>
      <c r="BQA131" s="77"/>
      <c r="BQB131" s="77"/>
      <c r="BQC131" s="77"/>
      <c r="BQD131" s="77"/>
      <c r="BQE131" s="77"/>
      <c r="BQF131" s="77"/>
      <c r="BQG131" s="77"/>
      <c r="BQH131" s="77"/>
      <c r="BQI131" s="77"/>
      <c r="BQJ131" s="77"/>
      <c r="BQK131" s="77"/>
      <c r="BQL131" s="77"/>
      <c r="BQM131" s="77"/>
      <c r="BQN131" s="77"/>
      <c r="BQO131" s="77"/>
      <c r="BQP131" s="77"/>
      <c r="BQQ131" s="77"/>
      <c r="BQR131" s="77"/>
      <c r="BQS131" s="77"/>
      <c r="BQT131" s="77"/>
      <c r="BQU131" s="77"/>
      <c r="BQV131" s="77"/>
      <c r="BQW131" s="77"/>
      <c r="BQX131" s="77"/>
      <c r="BQY131" s="77"/>
      <c r="BQZ131" s="77"/>
      <c r="BRA131" s="77"/>
      <c r="BRB131" s="77"/>
      <c r="BRC131" s="77"/>
      <c r="BRD131" s="77"/>
      <c r="BRE131" s="77"/>
      <c r="BRF131" s="77"/>
      <c r="BRG131" s="77"/>
      <c r="BRH131" s="77"/>
      <c r="BRI131" s="77"/>
      <c r="BRJ131" s="77"/>
      <c r="BRK131" s="77"/>
      <c r="BRL131" s="77"/>
      <c r="BRM131" s="77"/>
      <c r="BRN131" s="77"/>
      <c r="BRO131" s="77"/>
      <c r="BRP131" s="77"/>
      <c r="BRQ131" s="77"/>
      <c r="BRR131" s="77"/>
      <c r="BRS131" s="77"/>
      <c r="BRT131" s="77"/>
      <c r="BRU131" s="77"/>
      <c r="BRV131" s="77"/>
      <c r="BRW131" s="77"/>
      <c r="BRX131" s="77"/>
      <c r="BRY131" s="77"/>
      <c r="BRZ131" s="77"/>
      <c r="BSA131" s="77"/>
      <c r="BSB131" s="77"/>
      <c r="BSC131" s="77"/>
      <c r="BSD131" s="77"/>
      <c r="BSE131" s="77"/>
      <c r="BSF131" s="77"/>
      <c r="BSG131" s="77"/>
      <c r="BSH131" s="77"/>
      <c r="BSI131" s="77"/>
      <c r="BSJ131" s="77"/>
      <c r="BSK131" s="77"/>
      <c r="BSL131" s="77"/>
      <c r="BSM131" s="77"/>
      <c r="BSN131" s="77"/>
      <c r="BSO131" s="77"/>
      <c r="BSP131" s="77"/>
      <c r="BSQ131" s="77"/>
      <c r="BSR131" s="77"/>
      <c r="BSS131" s="77"/>
      <c r="BST131" s="77"/>
      <c r="BSU131" s="77"/>
      <c r="BSV131" s="77"/>
      <c r="BSW131" s="77"/>
      <c r="BSX131" s="77"/>
      <c r="BSY131" s="77"/>
      <c r="BSZ131" s="77"/>
      <c r="BTA131" s="77"/>
      <c r="BTB131" s="77"/>
      <c r="BTC131" s="77"/>
      <c r="BTD131" s="77"/>
      <c r="BTE131" s="77"/>
      <c r="BTF131" s="77"/>
      <c r="BTG131" s="77"/>
      <c r="BTH131" s="77"/>
      <c r="BTI131" s="77"/>
      <c r="BTJ131" s="77"/>
      <c r="BTK131" s="77"/>
      <c r="BTL131" s="77"/>
      <c r="BTM131" s="77"/>
      <c r="BTN131" s="77"/>
      <c r="BTO131" s="77"/>
      <c r="BTP131" s="77"/>
      <c r="BTQ131" s="77"/>
      <c r="BTR131" s="77"/>
      <c r="BTS131" s="77"/>
      <c r="BTT131" s="77"/>
      <c r="BTU131" s="77"/>
      <c r="BTV131" s="77"/>
      <c r="BTW131" s="77"/>
      <c r="BTX131" s="77"/>
      <c r="BTY131" s="77"/>
      <c r="BTZ131" s="77"/>
      <c r="BUA131" s="77"/>
      <c r="BUB131" s="77"/>
      <c r="BUC131" s="77"/>
      <c r="BUD131" s="77"/>
      <c r="BUE131" s="77"/>
      <c r="BUF131" s="77"/>
      <c r="BUG131" s="77"/>
      <c r="BUH131" s="77"/>
      <c r="BUI131" s="77"/>
      <c r="BUJ131" s="77"/>
      <c r="BUK131" s="77"/>
      <c r="BUL131" s="77"/>
      <c r="BUM131" s="77"/>
      <c r="BUN131" s="77"/>
      <c r="BUO131" s="77"/>
      <c r="BUP131" s="77"/>
      <c r="BUQ131" s="77"/>
      <c r="BUR131" s="77"/>
      <c r="BUS131" s="77"/>
      <c r="BUT131" s="77"/>
      <c r="BUU131" s="77"/>
      <c r="BUV131" s="77"/>
      <c r="BUW131" s="77"/>
      <c r="BUX131" s="77"/>
      <c r="BUY131" s="77"/>
      <c r="BUZ131" s="77"/>
      <c r="BVA131" s="77"/>
      <c r="BVB131" s="77"/>
      <c r="BVC131" s="77"/>
      <c r="BVD131" s="77"/>
      <c r="BVE131" s="77"/>
      <c r="BVF131" s="77"/>
      <c r="BVG131" s="77"/>
      <c r="BVH131" s="77"/>
      <c r="BVI131" s="77"/>
      <c r="BVJ131" s="77"/>
      <c r="BVK131" s="77"/>
      <c r="BVL131" s="77"/>
      <c r="BVM131" s="77"/>
      <c r="BVN131" s="77"/>
      <c r="BVO131" s="77"/>
      <c r="BVP131" s="77"/>
      <c r="BVQ131" s="77"/>
      <c r="BVR131" s="77"/>
      <c r="BVS131" s="77"/>
      <c r="BVT131" s="77"/>
      <c r="BVU131" s="77"/>
      <c r="BVV131" s="77"/>
      <c r="BVW131" s="77"/>
      <c r="BVX131" s="77"/>
      <c r="BVY131" s="77"/>
      <c r="BVZ131" s="77"/>
      <c r="BWA131" s="77"/>
      <c r="BWB131" s="77"/>
      <c r="BWC131" s="77"/>
      <c r="BWD131" s="77"/>
      <c r="BWE131" s="77"/>
      <c r="BWF131" s="77"/>
      <c r="BWG131" s="77"/>
      <c r="BWH131" s="77"/>
      <c r="BWI131" s="77"/>
      <c r="BWJ131" s="77"/>
      <c r="BWK131" s="77"/>
      <c r="BWL131" s="77"/>
      <c r="BWM131" s="77"/>
      <c r="BWN131" s="77"/>
      <c r="BWO131" s="77"/>
      <c r="BWP131" s="77"/>
      <c r="BWQ131" s="77"/>
      <c r="BWR131" s="77"/>
      <c r="BWS131" s="77"/>
      <c r="BWT131" s="77"/>
      <c r="BWU131" s="77"/>
      <c r="BWV131" s="77"/>
      <c r="BWW131" s="77"/>
      <c r="BWX131" s="77"/>
      <c r="BWY131" s="77"/>
      <c r="BWZ131" s="77"/>
      <c r="BXA131" s="77"/>
      <c r="BXB131" s="77"/>
      <c r="BXC131" s="77"/>
      <c r="BXD131" s="77"/>
      <c r="BXE131" s="77"/>
      <c r="BXF131" s="77"/>
      <c r="BXG131" s="77"/>
      <c r="BXH131" s="77"/>
      <c r="BXI131" s="77"/>
      <c r="BXJ131" s="77"/>
      <c r="BXK131" s="77"/>
      <c r="BXL131" s="77"/>
      <c r="BXM131" s="77"/>
      <c r="BXN131" s="77"/>
      <c r="BXO131" s="77"/>
      <c r="BXP131" s="77"/>
      <c r="BXQ131" s="77"/>
      <c r="BXR131" s="77"/>
      <c r="BXS131" s="77"/>
      <c r="BXT131" s="77"/>
      <c r="BXU131" s="77"/>
      <c r="BXV131" s="77"/>
      <c r="BXW131" s="77"/>
      <c r="BXX131" s="77"/>
      <c r="BXY131" s="77"/>
      <c r="BXZ131" s="77"/>
      <c r="BYA131" s="77"/>
      <c r="BYB131" s="77"/>
      <c r="BYC131" s="77"/>
      <c r="BYD131" s="77"/>
      <c r="BYE131" s="77"/>
      <c r="BYF131" s="77"/>
      <c r="BYG131" s="77"/>
      <c r="BYH131" s="77"/>
      <c r="BYI131" s="77"/>
      <c r="BYJ131" s="77"/>
      <c r="BYK131" s="77"/>
      <c r="BYL131" s="77"/>
      <c r="BYM131" s="77"/>
      <c r="BYN131" s="77"/>
      <c r="BYO131" s="77"/>
      <c r="BYP131" s="77"/>
      <c r="BYQ131" s="77"/>
      <c r="BYR131" s="77"/>
      <c r="BYS131" s="77"/>
      <c r="BYT131" s="77"/>
      <c r="BYU131" s="77"/>
      <c r="BYV131" s="77"/>
      <c r="BYW131" s="77"/>
      <c r="BYX131" s="77"/>
      <c r="BYY131" s="77"/>
      <c r="BYZ131" s="77"/>
      <c r="BZA131" s="77"/>
      <c r="BZB131" s="77"/>
      <c r="BZC131" s="77"/>
      <c r="BZD131" s="77"/>
      <c r="BZE131" s="77"/>
      <c r="BZF131" s="77"/>
      <c r="BZG131" s="77"/>
      <c r="BZH131" s="77"/>
      <c r="BZI131" s="77"/>
      <c r="BZJ131" s="77"/>
      <c r="BZK131" s="77"/>
      <c r="BZL131" s="77"/>
      <c r="BZM131" s="77"/>
      <c r="BZN131" s="77"/>
      <c r="BZO131" s="77"/>
      <c r="BZP131" s="77"/>
      <c r="BZQ131" s="77"/>
      <c r="BZR131" s="77"/>
      <c r="BZS131" s="77"/>
      <c r="BZT131" s="77"/>
      <c r="BZU131" s="77"/>
      <c r="BZV131" s="77"/>
      <c r="BZW131" s="77"/>
      <c r="BZX131" s="77"/>
      <c r="BZY131" s="77"/>
      <c r="BZZ131" s="77"/>
      <c r="CAA131" s="77"/>
      <c r="CAB131" s="77"/>
      <c r="CAC131" s="77"/>
      <c r="CAD131" s="77"/>
      <c r="CAE131" s="77"/>
      <c r="CAF131" s="77"/>
      <c r="CAG131" s="77"/>
      <c r="CAH131" s="77"/>
      <c r="CAI131" s="77"/>
      <c r="CAJ131" s="77"/>
      <c r="CAK131" s="77"/>
      <c r="CAL131" s="77"/>
      <c r="CAM131" s="77"/>
      <c r="CAN131" s="77"/>
      <c r="CAO131" s="77"/>
      <c r="CAP131" s="77"/>
      <c r="CAQ131" s="77"/>
      <c r="CAR131" s="77"/>
      <c r="CAS131" s="77"/>
      <c r="CAT131" s="77"/>
      <c r="CAU131" s="77"/>
      <c r="CAV131" s="77"/>
      <c r="CAW131" s="77"/>
      <c r="CAX131" s="77"/>
      <c r="CAY131" s="77"/>
      <c r="CAZ131" s="77"/>
      <c r="CBA131" s="77"/>
      <c r="CBB131" s="77"/>
      <c r="CBC131" s="77"/>
      <c r="CBD131" s="77"/>
      <c r="CBE131" s="77"/>
      <c r="CBF131" s="77"/>
      <c r="CBG131" s="77"/>
      <c r="CBH131" s="77"/>
      <c r="CBI131" s="77"/>
      <c r="CBJ131" s="77"/>
      <c r="CBK131" s="77"/>
      <c r="CBL131" s="77"/>
      <c r="CBM131" s="77"/>
      <c r="CBN131" s="77"/>
      <c r="CBO131" s="77"/>
      <c r="CBP131" s="77"/>
      <c r="CBQ131" s="77"/>
      <c r="CBR131" s="77"/>
      <c r="CBS131" s="77"/>
      <c r="CBT131" s="77"/>
      <c r="CBU131" s="77"/>
      <c r="CBV131" s="77"/>
      <c r="CBW131" s="77"/>
      <c r="CBX131" s="77"/>
      <c r="CBY131" s="77"/>
      <c r="CBZ131" s="77"/>
      <c r="CCA131" s="77"/>
      <c r="CCB131" s="77"/>
      <c r="CCC131" s="77"/>
      <c r="CCD131" s="77"/>
      <c r="CCE131" s="77"/>
      <c r="CCF131" s="77"/>
      <c r="CCG131" s="77"/>
      <c r="CCH131" s="77"/>
      <c r="CCI131" s="77"/>
      <c r="CCJ131" s="77"/>
      <c r="CCK131" s="77"/>
      <c r="CCL131" s="77"/>
      <c r="CCM131" s="77"/>
      <c r="CCN131" s="77"/>
      <c r="CCO131" s="77"/>
      <c r="CCP131" s="77"/>
      <c r="CCQ131" s="77"/>
      <c r="CCR131" s="77"/>
      <c r="CCS131" s="77"/>
      <c r="CCT131" s="77"/>
      <c r="CCU131" s="77"/>
      <c r="CCV131" s="77"/>
      <c r="CCW131" s="77"/>
      <c r="CCX131" s="77"/>
      <c r="CCY131" s="77"/>
      <c r="CCZ131" s="77"/>
      <c r="CDA131" s="77"/>
      <c r="CDB131" s="77"/>
      <c r="CDC131" s="77"/>
      <c r="CDD131" s="77"/>
      <c r="CDE131" s="77"/>
      <c r="CDF131" s="77"/>
      <c r="CDG131" s="77"/>
      <c r="CDH131" s="77"/>
      <c r="CDI131" s="77"/>
      <c r="CDJ131" s="77"/>
      <c r="CDK131" s="77"/>
      <c r="CDL131" s="77"/>
      <c r="CDM131" s="77"/>
      <c r="CDN131" s="77"/>
      <c r="CDO131" s="77"/>
      <c r="CDP131" s="77"/>
      <c r="CDQ131" s="77"/>
      <c r="CDR131" s="77"/>
      <c r="CDS131" s="77"/>
      <c r="CDT131" s="77"/>
      <c r="CDU131" s="77"/>
      <c r="CDV131" s="77"/>
      <c r="CDW131" s="77"/>
      <c r="CDX131" s="77"/>
      <c r="CDY131" s="77"/>
      <c r="CDZ131" s="77"/>
      <c r="CEA131" s="77"/>
      <c r="CEB131" s="77"/>
      <c r="CEC131" s="77"/>
      <c r="CED131" s="77"/>
      <c r="CEE131" s="77"/>
      <c r="CEF131" s="77"/>
      <c r="CEG131" s="77"/>
      <c r="CEH131" s="77"/>
      <c r="CEI131" s="77"/>
      <c r="CEJ131" s="77"/>
      <c r="CEK131" s="77"/>
      <c r="CEL131" s="77"/>
      <c r="CEM131" s="77"/>
      <c r="CEN131" s="77"/>
      <c r="CEO131" s="77"/>
      <c r="CEP131" s="77"/>
      <c r="CEQ131" s="77"/>
      <c r="CER131" s="77"/>
      <c r="CES131" s="77"/>
      <c r="CET131" s="77"/>
      <c r="CEU131" s="77"/>
      <c r="CEV131" s="77"/>
      <c r="CEW131" s="77"/>
      <c r="CEX131" s="77"/>
      <c r="CEY131" s="77"/>
      <c r="CEZ131" s="77"/>
      <c r="CFA131" s="77"/>
      <c r="CFB131" s="77"/>
      <c r="CFC131" s="77"/>
      <c r="CFD131" s="77"/>
      <c r="CFE131" s="77"/>
      <c r="CFF131" s="77"/>
      <c r="CFG131" s="77"/>
      <c r="CFH131" s="77"/>
      <c r="CFI131" s="77"/>
      <c r="CFJ131" s="77"/>
      <c r="CFK131" s="77"/>
      <c r="CFL131" s="77"/>
      <c r="CFM131" s="77"/>
      <c r="CFN131" s="77"/>
      <c r="CFO131" s="77"/>
      <c r="CFP131" s="77"/>
      <c r="CFQ131" s="77"/>
      <c r="CFR131" s="77"/>
      <c r="CFS131" s="77"/>
      <c r="CFT131" s="77"/>
      <c r="CFU131" s="77"/>
      <c r="CFV131" s="77"/>
      <c r="CFW131" s="77"/>
      <c r="CFX131" s="77"/>
      <c r="CFY131" s="77"/>
      <c r="CFZ131" s="77"/>
      <c r="CGA131" s="77"/>
      <c r="CGB131" s="77"/>
      <c r="CGC131" s="77"/>
      <c r="CGD131" s="77"/>
      <c r="CGE131" s="77"/>
      <c r="CGF131" s="77"/>
      <c r="CGG131" s="77"/>
      <c r="CGH131" s="77"/>
      <c r="CGI131" s="77"/>
      <c r="CGJ131" s="77"/>
      <c r="CGK131" s="77"/>
      <c r="CGL131" s="77"/>
      <c r="CGM131" s="77"/>
      <c r="CGN131" s="77"/>
      <c r="CGO131" s="77"/>
      <c r="CGP131" s="77"/>
      <c r="CGQ131" s="77"/>
      <c r="CGR131" s="77"/>
      <c r="CGS131" s="77"/>
      <c r="CGT131" s="77"/>
      <c r="CGU131" s="77"/>
      <c r="CGV131" s="77"/>
      <c r="CGW131" s="77"/>
      <c r="CGX131" s="77"/>
      <c r="CGY131" s="77"/>
      <c r="CGZ131" s="77"/>
      <c r="CHA131" s="77"/>
      <c r="CHB131" s="77"/>
      <c r="CHC131" s="77"/>
      <c r="CHD131" s="77"/>
      <c r="CHE131" s="77"/>
      <c r="CHF131" s="77"/>
      <c r="CHG131" s="77"/>
      <c r="CHH131" s="77"/>
      <c r="CHI131" s="77"/>
      <c r="CHJ131" s="77"/>
      <c r="CHK131" s="77"/>
      <c r="CHL131" s="77"/>
      <c r="CHM131" s="77"/>
      <c r="CHN131" s="77"/>
      <c r="CHO131" s="77"/>
      <c r="CHP131" s="77"/>
      <c r="CHQ131" s="77"/>
      <c r="CHR131" s="77"/>
      <c r="CHS131" s="77"/>
      <c r="CHT131" s="77"/>
      <c r="CHU131" s="77"/>
      <c r="CHV131" s="77"/>
      <c r="CHW131" s="77"/>
      <c r="CHX131" s="77"/>
      <c r="CHY131" s="77"/>
      <c r="CHZ131" s="77"/>
      <c r="CIA131" s="77"/>
      <c r="CIB131" s="77"/>
      <c r="CIC131" s="77"/>
      <c r="CID131" s="77"/>
      <c r="CIE131" s="77"/>
      <c r="CIF131" s="77"/>
      <c r="CIG131" s="77"/>
      <c r="CIH131" s="77"/>
      <c r="CII131" s="77"/>
      <c r="CIJ131" s="77"/>
      <c r="CIK131" s="77"/>
      <c r="CIL131" s="77"/>
      <c r="CIM131" s="77"/>
      <c r="CIN131" s="77"/>
      <c r="CIO131" s="77"/>
      <c r="CIP131" s="77"/>
      <c r="CIQ131" s="77"/>
      <c r="CIR131" s="77"/>
      <c r="CIS131" s="77"/>
      <c r="CIT131" s="77"/>
      <c r="CIU131" s="77"/>
      <c r="CIV131" s="77"/>
      <c r="CIW131" s="77"/>
      <c r="CIX131" s="77"/>
      <c r="CIY131" s="77"/>
      <c r="CIZ131" s="77"/>
      <c r="CJA131" s="77"/>
      <c r="CJB131" s="77"/>
      <c r="CJC131" s="77"/>
      <c r="CJD131" s="77"/>
      <c r="CJE131" s="77"/>
      <c r="CJF131" s="77"/>
      <c r="CJG131" s="77"/>
      <c r="CJH131" s="77"/>
      <c r="CJI131" s="77"/>
      <c r="CJJ131" s="77"/>
      <c r="CJK131" s="77"/>
      <c r="CJL131" s="77"/>
      <c r="CJM131" s="77"/>
      <c r="CJN131" s="77"/>
      <c r="CJO131" s="77"/>
      <c r="CJP131" s="77"/>
      <c r="CJQ131" s="77"/>
      <c r="CJR131" s="77"/>
      <c r="CJS131" s="77"/>
      <c r="CJT131" s="77"/>
      <c r="CJU131" s="77"/>
      <c r="CJV131" s="77"/>
      <c r="CJW131" s="77"/>
      <c r="CJX131" s="77"/>
      <c r="CJY131" s="77"/>
      <c r="CJZ131" s="77"/>
      <c r="CKA131" s="77"/>
      <c r="CKB131" s="77"/>
      <c r="CKC131" s="77"/>
      <c r="CKD131" s="77"/>
      <c r="CKE131" s="77"/>
      <c r="CKF131" s="77"/>
      <c r="CKG131" s="77"/>
      <c r="CKH131" s="77"/>
      <c r="CKI131" s="77"/>
      <c r="CKJ131" s="77"/>
      <c r="CKK131" s="77"/>
      <c r="CKL131" s="77"/>
      <c r="CKM131" s="77"/>
      <c r="CKN131" s="77"/>
      <c r="CKO131" s="77"/>
      <c r="CKP131" s="77"/>
      <c r="CKQ131" s="77"/>
      <c r="CKR131" s="77"/>
      <c r="CKS131" s="77"/>
      <c r="CKT131" s="77"/>
      <c r="CKU131" s="77"/>
      <c r="CKV131" s="77"/>
      <c r="CKW131" s="77"/>
      <c r="CKX131" s="77"/>
      <c r="CKY131" s="77"/>
      <c r="CKZ131" s="77"/>
      <c r="CLA131" s="77"/>
      <c r="CLB131" s="77"/>
      <c r="CLC131" s="77"/>
      <c r="CLD131" s="77"/>
      <c r="CLE131" s="77"/>
      <c r="CLF131" s="77"/>
      <c r="CLG131" s="77"/>
      <c r="CLH131" s="77"/>
      <c r="CLI131" s="77"/>
      <c r="CLJ131" s="77"/>
      <c r="CLK131" s="77"/>
      <c r="CLL131" s="77"/>
      <c r="CLM131" s="77"/>
      <c r="CLN131" s="77"/>
      <c r="CLO131" s="77"/>
      <c r="CLP131" s="77"/>
      <c r="CLQ131" s="77"/>
      <c r="CLR131" s="77"/>
      <c r="CLS131" s="77"/>
      <c r="CLT131" s="77"/>
      <c r="CLU131" s="77"/>
      <c r="CLV131" s="77"/>
      <c r="CLW131" s="77"/>
      <c r="CLX131" s="77"/>
      <c r="CLY131" s="77"/>
      <c r="CLZ131" s="77"/>
      <c r="CMA131" s="77"/>
      <c r="CMB131" s="77"/>
      <c r="CMC131" s="77"/>
      <c r="CMD131" s="77"/>
      <c r="CME131" s="77"/>
      <c r="CMF131" s="77"/>
      <c r="CMG131" s="77"/>
      <c r="CMH131" s="77"/>
      <c r="CMI131" s="77"/>
      <c r="CMJ131" s="77"/>
      <c r="CMK131" s="77"/>
      <c r="CML131" s="77"/>
      <c r="CMM131" s="77"/>
      <c r="CMN131" s="77"/>
      <c r="CMO131" s="77"/>
      <c r="CMP131" s="77"/>
      <c r="CMQ131" s="77"/>
      <c r="CMR131" s="77"/>
      <c r="CMS131" s="77"/>
      <c r="CMT131" s="77"/>
      <c r="CMU131" s="77"/>
      <c r="CMV131" s="77"/>
      <c r="CMW131" s="77"/>
      <c r="CMX131" s="77"/>
      <c r="CMY131" s="77"/>
      <c r="CMZ131" s="77"/>
      <c r="CNA131" s="77"/>
      <c r="CNB131" s="77"/>
      <c r="CNC131" s="77"/>
      <c r="CND131" s="77"/>
      <c r="CNE131" s="77"/>
      <c r="CNF131" s="77"/>
      <c r="CNG131" s="77"/>
      <c r="CNH131" s="77"/>
      <c r="CNI131" s="77"/>
      <c r="CNJ131" s="77"/>
      <c r="CNK131" s="77"/>
      <c r="CNL131" s="77"/>
      <c r="CNM131" s="77"/>
      <c r="CNN131" s="77"/>
      <c r="CNO131" s="77"/>
      <c r="CNP131" s="77"/>
      <c r="CNQ131" s="77"/>
      <c r="CNR131" s="77"/>
      <c r="CNS131" s="77"/>
      <c r="CNT131" s="77"/>
      <c r="CNU131" s="77"/>
      <c r="CNV131" s="77"/>
      <c r="CNW131" s="77"/>
      <c r="CNX131" s="77"/>
      <c r="CNY131" s="77"/>
      <c r="CNZ131" s="77"/>
      <c r="COA131" s="77"/>
      <c r="COB131" s="77"/>
      <c r="COC131" s="77"/>
      <c r="COD131" s="77"/>
      <c r="COE131" s="77"/>
      <c r="COF131" s="77"/>
      <c r="COG131" s="77"/>
      <c r="COH131" s="77"/>
      <c r="COI131" s="77"/>
      <c r="COJ131" s="77"/>
      <c r="COK131" s="77"/>
      <c r="COL131" s="77"/>
      <c r="COM131" s="77"/>
      <c r="CON131" s="77"/>
      <c r="COO131" s="77"/>
      <c r="COP131" s="77"/>
      <c r="COQ131" s="77"/>
      <c r="COR131" s="77"/>
      <c r="COS131" s="77"/>
      <c r="COT131" s="77"/>
      <c r="COU131" s="77"/>
      <c r="COV131" s="77"/>
      <c r="COW131" s="77"/>
      <c r="COX131" s="77"/>
      <c r="COY131" s="77"/>
      <c r="COZ131" s="77"/>
      <c r="CPA131" s="77"/>
      <c r="CPB131" s="77"/>
      <c r="CPC131" s="77"/>
      <c r="CPD131" s="77"/>
      <c r="CPE131" s="77"/>
      <c r="CPF131" s="77"/>
      <c r="CPG131" s="77"/>
      <c r="CPH131" s="77"/>
      <c r="CPI131" s="77"/>
      <c r="CPJ131" s="77"/>
      <c r="CPK131" s="77"/>
      <c r="CPL131" s="77"/>
      <c r="CPM131" s="77"/>
      <c r="CPN131" s="77"/>
      <c r="CPO131" s="77"/>
      <c r="CPP131" s="77"/>
      <c r="CPQ131" s="77"/>
      <c r="CPR131" s="77"/>
      <c r="CPS131" s="77"/>
      <c r="CPT131" s="77"/>
      <c r="CPU131" s="77"/>
      <c r="CPV131" s="77"/>
      <c r="CPW131" s="77"/>
      <c r="CPX131" s="77"/>
      <c r="CPY131" s="77"/>
      <c r="CPZ131" s="77"/>
      <c r="CQA131" s="77"/>
      <c r="CQB131" s="77"/>
      <c r="CQC131" s="77"/>
      <c r="CQD131" s="77"/>
      <c r="CQE131" s="77"/>
      <c r="CQF131" s="77"/>
      <c r="CQG131" s="77"/>
      <c r="CQH131" s="77"/>
      <c r="CQI131" s="77"/>
      <c r="CQJ131" s="77"/>
      <c r="CQK131" s="77"/>
      <c r="CQL131" s="77"/>
      <c r="CQM131" s="77"/>
      <c r="CQN131" s="77"/>
      <c r="CQO131" s="77"/>
      <c r="CQP131" s="77"/>
      <c r="CQQ131" s="77"/>
      <c r="CQR131" s="77"/>
      <c r="CQS131" s="77"/>
      <c r="CQT131" s="77"/>
      <c r="CQU131" s="77"/>
      <c r="CQV131" s="77"/>
      <c r="CQW131" s="77"/>
      <c r="CQX131" s="77"/>
      <c r="CQY131" s="77"/>
      <c r="CQZ131" s="77"/>
      <c r="CRA131" s="77"/>
      <c r="CRB131" s="77"/>
      <c r="CRC131" s="77"/>
      <c r="CRD131" s="77"/>
      <c r="CRE131" s="77"/>
      <c r="CRF131" s="77"/>
      <c r="CRG131" s="77"/>
      <c r="CRH131" s="77"/>
      <c r="CRI131" s="77"/>
      <c r="CRJ131" s="77"/>
      <c r="CRK131" s="77"/>
      <c r="CRL131" s="77"/>
      <c r="CRM131" s="77"/>
      <c r="CRN131" s="77"/>
      <c r="CRO131" s="77"/>
      <c r="CRP131" s="77"/>
      <c r="CRQ131" s="77"/>
      <c r="CRR131" s="77"/>
      <c r="CRS131" s="77"/>
      <c r="CRT131" s="77"/>
      <c r="CRU131" s="77"/>
      <c r="CRV131" s="77"/>
      <c r="CRW131" s="77"/>
      <c r="CRX131" s="77"/>
      <c r="CRY131" s="77"/>
      <c r="CRZ131" s="77"/>
      <c r="CSA131" s="77"/>
      <c r="CSB131" s="77"/>
      <c r="CSC131" s="77"/>
      <c r="CSD131" s="77"/>
      <c r="CSE131" s="77"/>
      <c r="CSF131" s="77"/>
      <c r="CSG131" s="77"/>
      <c r="CSH131" s="77"/>
      <c r="CSI131" s="77"/>
      <c r="CSJ131" s="77"/>
      <c r="CSK131" s="77"/>
      <c r="CSL131" s="77"/>
      <c r="CSM131" s="77"/>
      <c r="CSN131" s="77"/>
      <c r="CSO131" s="77"/>
      <c r="CSP131" s="77"/>
      <c r="CSQ131" s="77"/>
      <c r="CSR131" s="77"/>
      <c r="CSS131" s="77"/>
      <c r="CST131" s="77"/>
      <c r="CSU131" s="77"/>
      <c r="CSV131" s="77"/>
      <c r="CSW131" s="77"/>
      <c r="CSX131" s="77"/>
      <c r="CSY131" s="77"/>
      <c r="CSZ131" s="77"/>
      <c r="CTA131" s="77"/>
      <c r="CTB131" s="77"/>
      <c r="CTC131" s="77"/>
      <c r="CTD131" s="77"/>
      <c r="CTE131" s="77"/>
      <c r="CTF131" s="77"/>
      <c r="CTG131" s="77"/>
      <c r="CTH131" s="77"/>
      <c r="CTI131" s="77"/>
      <c r="CTJ131" s="77"/>
      <c r="CTK131" s="77"/>
      <c r="CTL131" s="77"/>
      <c r="CTM131" s="77"/>
      <c r="CTN131" s="77"/>
      <c r="CTO131" s="77"/>
      <c r="CTP131" s="77"/>
      <c r="CTQ131" s="77"/>
      <c r="CTR131" s="77"/>
      <c r="CTS131" s="77"/>
      <c r="CTT131" s="77"/>
      <c r="CTU131" s="77"/>
      <c r="CTV131" s="77"/>
      <c r="CTW131" s="77"/>
      <c r="CTX131" s="77"/>
      <c r="CTY131" s="77"/>
      <c r="CTZ131" s="77"/>
      <c r="CUA131" s="77"/>
      <c r="CUB131" s="77"/>
      <c r="CUC131" s="77"/>
      <c r="CUD131" s="77"/>
      <c r="CUE131" s="77"/>
      <c r="CUF131" s="77"/>
      <c r="CUG131" s="77"/>
      <c r="CUH131" s="77"/>
      <c r="CUI131" s="77"/>
      <c r="CUJ131" s="77"/>
      <c r="CUK131" s="77"/>
      <c r="CUL131" s="77"/>
      <c r="CUM131" s="77"/>
      <c r="CUN131" s="77"/>
      <c r="CUO131" s="77"/>
      <c r="CUP131" s="77"/>
      <c r="CUQ131" s="77"/>
      <c r="CUR131" s="77"/>
      <c r="CUS131" s="77"/>
      <c r="CUT131" s="77"/>
      <c r="CUU131" s="77"/>
      <c r="CUV131" s="77"/>
      <c r="CUW131" s="77"/>
      <c r="CUX131" s="77"/>
      <c r="CUY131" s="77"/>
      <c r="CUZ131" s="77"/>
      <c r="CVA131" s="77"/>
      <c r="CVB131" s="77"/>
      <c r="CVC131" s="77"/>
      <c r="CVD131" s="77"/>
      <c r="CVE131" s="77"/>
      <c r="CVF131" s="77"/>
      <c r="CVG131" s="77"/>
      <c r="CVH131" s="77"/>
      <c r="CVI131" s="77"/>
      <c r="CVJ131" s="77"/>
      <c r="CVK131" s="77"/>
      <c r="CVL131" s="77"/>
      <c r="CVM131" s="77"/>
      <c r="CVN131" s="77"/>
      <c r="CVO131" s="77"/>
      <c r="CVP131" s="77"/>
      <c r="CVQ131" s="77"/>
      <c r="CVR131" s="77"/>
      <c r="CVS131" s="77"/>
      <c r="CVT131" s="77"/>
      <c r="CVU131" s="77"/>
      <c r="CVV131" s="77"/>
      <c r="CVW131" s="77"/>
      <c r="CVX131" s="77"/>
      <c r="CVY131" s="77"/>
      <c r="CVZ131" s="77"/>
      <c r="CWA131" s="77"/>
      <c r="CWB131" s="77"/>
      <c r="CWC131" s="77"/>
      <c r="CWD131" s="77"/>
      <c r="CWE131" s="77"/>
      <c r="CWF131" s="77"/>
      <c r="CWG131" s="77"/>
      <c r="CWH131" s="77"/>
      <c r="CWI131" s="77"/>
      <c r="CWJ131" s="77"/>
      <c r="CWK131" s="77"/>
      <c r="CWL131" s="77"/>
      <c r="CWM131" s="77"/>
      <c r="CWN131" s="77"/>
      <c r="CWO131" s="77"/>
      <c r="CWP131" s="77"/>
      <c r="CWQ131" s="77"/>
      <c r="CWR131" s="77"/>
      <c r="CWS131" s="77"/>
      <c r="CWT131" s="77"/>
      <c r="CWU131" s="77"/>
      <c r="CWV131" s="77"/>
      <c r="CWW131" s="77"/>
      <c r="CWX131" s="77"/>
      <c r="CWY131" s="77"/>
      <c r="CWZ131" s="77"/>
      <c r="CXA131" s="77"/>
      <c r="CXB131" s="77"/>
      <c r="CXC131" s="77"/>
      <c r="CXD131" s="77"/>
      <c r="CXE131" s="77"/>
      <c r="CXF131" s="77"/>
      <c r="CXG131" s="77"/>
      <c r="CXH131" s="77"/>
      <c r="CXI131" s="77"/>
      <c r="CXJ131" s="77"/>
      <c r="CXK131" s="77"/>
      <c r="CXL131" s="77"/>
      <c r="CXM131" s="77"/>
      <c r="CXN131" s="77"/>
      <c r="CXO131" s="77"/>
      <c r="CXP131" s="77"/>
      <c r="CXQ131" s="77"/>
      <c r="CXR131" s="77"/>
      <c r="CXS131" s="77"/>
      <c r="CXT131" s="77"/>
      <c r="CXU131" s="77"/>
      <c r="CXV131" s="77"/>
      <c r="CXW131" s="77"/>
      <c r="CXX131" s="77"/>
      <c r="CXY131" s="77"/>
      <c r="CXZ131" s="77"/>
      <c r="CYA131" s="77"/>
      <c r="CYB131" s="77"/>
      <c r="CYC131" s="77"/>
      <c r="CYD131" s="77"/>
      <c r="CYE131" s="77"/>
      <c r="CYF131" s="77"/>
      <c r="CYG131" s="77"/>
      <c r="CYH131" s="77"/>
      <c r="CYI131" s="77"/>
      <c r="CYJ131" s="77"/>
      <c r="CYK131" s="77"/>
      <c r="CYL131" s="77"/>
      <c r="CYM131" s="77"/>
      <c r="CYN131" s="77"/>
      <c r="CYO131" s="77"/>
      <c r="CYP131" s="77"/>
      <c r="CYQ131" s="77"/>
      <c r="CYR131" s="77"/>
      <c r="CYS131" s="77"/>
      <c r="CYT131" s="77"/>
      <c r="CYU131" s="77"/>
      <c r="CYV131" s="77"/>
      <c r="CYW131" s="77"/>
      <c r="CYX131" s="77"/>
      <c r="CYY131" s="77"/>
      <c r="CYZ131" s="77"/>
      <c r="CZA131" s="77"/>
      <c r="CZB131" s="77"/>
      <c r="CZC131" s="77"/>
      <c r="CZD131" s="77"/>
      <c r="CZE131" s="77"/>
      <c r="CZF131" s="77"/>
      <c r="CZG131" s="77"/>
      <c r="CZH131" s="77"/>
      <c r="CZI131" s="77"/>
      <c r="CZJ131" s="77"/>
      <c r="CZK131" s="77"/>
      <c r="CZL131" s="77"/>
      <c r="CZM131" s="77"/>
      <c r="CZN131" s="77"/>
      <c r="CZO131" s="77"/>
      <c r="CZP131" s="77"/>
      <c r="CZQ131" s="77"/>
      <c r="CZR131" s="77"/>
      <c r="CZS131" s="77"/>
      <c r="CZT131" s="77"/>
      <c r="CZU131" s="77"/>
      <c r="CZV131" s="77"/>
      <c r="CZW131" s="77"/>
      <c r="CZX131" s="77"/>
      <c r="CZY131" s="77"/>
      <c r="CZZ131" s="77"/>
      <c r="DAA131" s="77"/>
      <c r="DAB131" s="77"/>
      <c r="DAC131" s="77"/>
      <c r="DAD131" s="77"/>
      <c r="DAE131" s="77"/>
      <c r="DAF131" s="77"/>
      <c r="DAG131" s="77"/>
      <c r="DAH131" s="77"/>
      <c r="DAI131" s="77"/>
      <c r="DAJ131" s="77"/>
      <c r="DAK131" s="77"/>
      <c r="DAL131" s="77"/>
      <c r="DAM131" s="77"/>
      <c r="DAN131" s="77"/>
      <c r="DAO131" s="77"/>
      <c r="DAP131" s="77"/>
      <c r="DAQ131" s="77"/>
      <c r="DAR131" s="77"/>
      <c r="DAS131" s="77"/>
      <c r="DAT131" s="77"/>
      <c r="DAU131" s="77"/>
      <c r="DAV131" s="77"/>
      <c r="DAW131" s="77"/>
      <c r="DAX131" s="77"/>
      <c r="DAY131" s="77"/>
      <c r="DAZ131" s="77"/>
      <c r="DBA131" s="77"/>
      <c r="DBB131" s="77"/>
      <c r="DBC131" s="77"/>
      <c r="DBD131" s="77"/>
      <c r="DBE131" s="77"/>
      <c r="DBF131" s="77"/>
      <c r="DBG131" s="77"/>
      <c r="DBH131" s="77"/>
      <c r="DBI131" s="77"/>
      <c r="DBJ131" s="77"/>
      <c r="DBK131" s="77"/>
      <c r="DBL131" s="77"/>
      <c r="DBM131" s="77"/>
      <c r="DBN131" s="77"/>
      <c r="DBO131" s="77"/>
      <c r="DBP131" s="77"/>
      <c r="DBQ131" s="77"/>
      <c r="DBR131" s="77"/>
      <c r="DBS131" s="77"/>
      <c r="DBT131" s="77"/>
      <c r="DBU131" s="77"/>
      <c r="DBV131" s="77"/>
      <c r="DBW131" s="77"/>
      <c r="DBX131" s="77"/>
      <c r="DBY131" s="77"/>
      <c r="DBZ131" s="77"/>
      <c r="DCA131" s="77"/>
      <c r="DCB131" s="77"/>
      <c r="DCC131" s="77"/>
      <c r="DCD131" s="77"/>
      <c r="DCE131" s="77"/>
      <c r="DCF131" s="77"/>
      <c r="DCG131" s="77"/>
      <c r="DCH131" s="77"/>
      <c r="DCI131" s="77"/>
      <c r="DCJ131" s="77"/>
      <c r="DCK131" s="77"/>
      <c r="DCL131" s="77"/>
      <c r="DCM131" s="77"/>
      <c r="DCN131" s="77"/>
      <c r="DCO131" s="77"/>
      <c r="DCP131" s="77"/>
      <c r="DCQ131" s="77"/>
      <c r="DCR131" s="77"/>
      <c r="DCS131" s="77"/>
      <c r="DCT131" s="77"/>
      <c r="DCU131" s="77"/>
      <c r="DCV131" s="77"/>
      <c r="DCW131" s="77"/>
      <c r="DCX131" s="77"/>
      <c r="DCY131" s="77"/>
      <c r="DCZ131" s="77"/>
      <c r="DDA131" s="77"/>
      <c r="DDB131" s="77"/>
      <c r="DDC131" s="77"/>
      <c r="DDD131" s="77"/>
      <c r="DDE131" s="77"/>
      <c r="DDF131" s="77"/>
      <c r="DDG131" s="77"/>
      <c r="DDH131" s="77"/>
      <c r="DDI131" s="77"/>
      <c r="DDJ131" s="77"/>
      <c r="DDK131" s="77"/>
      <c r="DDL131" s="77"/>
      <c r="DDM131" s="77"/>
      <c r="DDN131" s="77"/>
      <c r="DDO131" s="77"/>
      <c r="DDP131" s="77"/>
      <c r="DDQ131" s="77"/>
      <c r="DDR131" s="77"/>
      <c r="DDS131" s="77"/>
      <c r="DDT131" s="77"/>
      <c r="DDU131" s="77"/>
      <c r="DDV131" s="77"/>
      <c r="DDW131" s="77"/>
      <c r="DDX131" s="77"/>
      <c r="DDY131" s="77"/>
      <c r="DDZ131" s="77"/>
      <c r="DEA131" s="77"/>
      <c r="DEB131" s="77"/>
      <c r="DEC131" s="77"/>
      <c r="DED131" s="77"/>
      <c r="DEE131" s="77"/>
      <c r="DEF131" s="77"/>
      <c r="DEG131" s="77"/>
      <c r="DEH131" s="77"/>
      <c r="DEI131" s="77"/>
      <c r="DEJ131" s="77"/>
      <c r="DEK131" s="77"/>
      <c r="DEL131" s="77"/>
      <c r="DEM131" s="77"/>
      <c r="DEN131" s="77"/>
      <c r="DEO131" s="77"/>
      <c r="DEP131" s="77"/>
      <c r="DEQ131" s="77"/>
      <c r="DER131" s="77"/>
      <c r="DES131" s="77"/>
      <c r="DET131" s="77"/>
      <c r="DEU131" s="77"/>
      <c r="DEV131" s="77"/>
      <c r="DEW131" s="77"/>
      <c r="DEX131" s="77"/>
      <c r="DEY131" s="77"/>
      <c r="DEZ131" s="77"/>
      <c r="DFA131" s="77"/>
      <c r="DFB131" s="77"/>
      <c r="DFC131" s="77"/>
      <c r="DFD131" s="77"/>
      <c r="DFE131" s="77"/>
      <c r="DFF131" s="77"/>
      <c r="DFG131" s="77"/>
      <c r="DFH131" s="77"/>
      <c r="DFI131" s="77"/>
      <c r="DFJ131" s="77"/>
      <c r="DFK131" s="77"/>
      <c r="DFL131" s="77"/>
      <c r="DFM131" s="77"/>
      <c r="DFN131" s="77"/>
      <c r="DFO131" s="77"/>
      <c r="DFP131" s="77"/>
      <c r="DFQ131" s="77"/>
      <c r="DFR131" s="77"/>
      <c r="DFS131" s="77"/>
      <c r="DFT131" s="77"/>
      <c r="DFU131" s="77"/>
      <c r="DFV131" s="77"/>
      <c r="DFW131" s="77"/>
      <c r="DFX131" s="77"/>
      <c r="DFY131" s="77"/>
      <c r="DFZ131" s="77"/>
      <c r="DGA131" s="77"/>
      <c r="DGB131" s="77"/>
      <c r="DGC131" s="77"/>
      <c r="DGD131" s="77"/>
      <c r="DGE131" s="77"/>
      <c r="DGF131" s="77"/>
      <c r="DGG131" s="77"/>
      <c r="DGH131" s="77"/>
      <c r="DGI131" s="77"/>
      <c r="DGJ131" s="77"/>
      <c r="DGK131" s="77"/>
      <c r="DGL131" s="77"/>
      <c r="DGM131" s="77"/>
      <c r="DGN131" s="77"/>
      <c r="DGO131" s="77"/>
      <c r="DGP131" s="77"/>
      <c r="DGQ131" s="77"/>
      <c r="DGR131" s="77"/>
      <c r="DGS131" s="77"/>
      <c r="DGT131" s="77"/>
      <c r="DGU131" s="77"/>
      <c r="DGV131" s="77"/>
      <c r="DGW131" s="77"/>
      <c r="DGX131" s="77"/>
      <c r="DGY131" s="77"/>
      <c r="DGZ131" s="77"/>
      <c r="DHA131" s="77"/>
      <c r="DHB131" s="77"/>
      <c r="DHC131" s="77"/>
      <c r="DHD131" s="77"/>
      <c r="DHE131" s="77"/>
      <c r="DHF131" s="77"/>
      <c r="DHG131" s="77"/>
      <c r="DHH131" s="77"/>
      <c r="DHI131" s="77"/>
      <c r="DHJ131" s="77"/>
      <c r="DHK131" s="77"/>
      <c r="DHL131" s="77"/>
      <c r="DHM131" s="77"/>
      <c r="DHN131" s="77"/>
      <c r="DHO131" s="77"/>
      <c r="DHP131" s="77"/>
      <c r="DHQ131" s="77"/>
      <c r="DHR131" s="77"/>
      <c r="DHS131" s="77"/>
      <c r="DHT131" s="77"/>
      <c r="DHU131" s="77"/>
      <c r="DHV131" s="77"/>
      <c r="DHW131" s="77"/>
      <c r="DHX131" s="77"/>
      <c r="DHY131" s="77"/>
      <c r="DHZ131" s="77"/>
      <c r="DIA131" s="77"/>
      <c r="DIB131" s="77"/>
      <c r="DIC131" s="77"/>
      <c r="DID131" s="77"/>
      <c r="DIE131" s="77"/>
      <c r="DIF131" s="77"/>
      <c r="DIG131" s="77"/>
      <c r="DIH131" s="77"/>
      <c r="DII131" s="77"/>
      <c r="DIJ131" s="77"/>
      <c r="DIK131" s="77"/>
      <c r="DIL131" s="77"/>
      <c r="DIM131" s="77"/>
      <c r="DIN131" s="77"/>
      <c r="DIO131" s="77"/>
      <c r="DIP131" s="77"/>
      <c r="DIQ131" s="77"/>
      <c r="DIR131" s="77"/>
      <c r="DIS131" s="77"/>
      <c r="DIT131" s="77"/>
      <c r="DIU131" s="77"/>
      <c r="DIV131" s="77"/>
      <c r="DIW131" s="77"/>
      <c r="DIX131" s="77"/>
      <c r="DIY131" s="77"/>
      <c r="DIZ131" s="77"/>
      <c r="DJA131" s="77"/>
      <c r="DJB131" s="77"/>
      <c r="DJC131" s="77"/>
      <c r="DJD131" s="77"/>
      <c r="DJE131" s="77"/>
      <c r="DJF131" s="77"/>
      <c r="DJG131" s="77"/>
      <c r="DJH131" s="77"/>
      <c r="DJI131" s="77"/>
      <c r="DJJ131" s="77"/>
      <c r="DJK131" s="77"/>
      <c r="DJL131" s="77"/>
      <c r="DJM131" s="77"/>
      <c r="DJN131" s="77"/>
      <c r="DJO131" s="77"/>
      <c r="DJP131" s="77"/>
      <c r="DJQ131" s="77"/>
      <c r="DJR131" s="77"/>
      <c r="DJS131" s="77"/>
      <c r="DJT131" s="77"/>
      <c r="DJU131" s="77"/>
      <c r="DJV131" s="77"/>
      <c r="DJW131" s="77"/>
      <c r="DJX131" s="77"/>
      <c r="DJY131" s="77"/>
      <c r="DJZ131" s="77"/>
      <c r="DKA131" s="77"/>
      <c r="DKB131" s="77"/>
      <c r="DKC131" s="77"/>
      <c r="DKD131" s="77"/>
      <c r="DKE131" s="77"/>
      <c r="DKF131" s="77"/>
      <c r="DKG131" s="77"/>
      <c r="DKH131" s="77"/>
      <c r="DKI131" s="77"/>
      <c r="DKJ131" s="77"/>
      <c r="DKK131" s="77"/>
      <c r="DKL131" s="77"/>
      <c r="DKM131" s="77"/>
      <c r="DKN131" s="77"/>
      <c r="DKO131" s="77"/>
      <c r="DKP131" s="77"/>
      <c r="DKQ131" s="77"/>
      <c r="DKR131" s="77"/>
      <c r="DKS131" s="77"/>
      <c r="DKT131" s="77"/>
      <c r="DKU131" s="77"/>
      <c r="DKV131" s="77"/>
      <c r="DKW131" s="77"/>
      <c r="DKX131" s="77"/>
      <c r="DKY131" s="77"/>
      <c r="DKZ131" s="77"/>
      <c r="DLA131" s="77"/>
      <c r="DLB131" s="77"/>
      <c r="DLC131" s="77"/>
      <c r="DLD131" s="77"/>
      <c r="DLE131" s="77"/>
      <c r="DLF131" s="77"/>
      <c r="DLG131" s="77"/>
      <c r="DLH131" s="77"/>
      <c r="DLI131" s="77"/>
      <c r="DLJ131" s="77"/>
      <c r="DLK131" s="77"/>
      <c r="DLL131" s="77"/>
      <c r="DLM131" s="77"/>
      <c r="DLN131" s="77"/>
      <c r="DLO131" s="77"/>
      <c r="DLP131" s="77"/>
      <c r="DLQ131" s="77"/>
      <c r="DLR131" s="77"/>
      <c r="DLS131" s="77"/>
      <c r="DLT131" s="77"/>
      <c r="DLU131" s="77"/>
      <c r="DLV131" s="77"/>
      <c r="DLW131" s="77"/>
      <c r="DLX131" s="77"/>
      <c r="DLY131" s="77"/>
      <c r="DLZ131" s="77"/>
      <c r="DMA131" s="77"/>
      <c r="DMB131" s="77"/>
      <c r="DMC131" s="77"/>
      <c r="DMD131" s="77"/>
      <c r="DME131" s="77"/>
      <c r="DMF131" s="77"/>
      <c r="DMG131" s="77"/>
      <c r="DMH131" s="77"/>
      <c r="DMI131" s="77"/>
      <c r="DMJ131" s="77"/>
      <c r="DMK131" s="77"/>
      <c r="DML131" s="77"/>
      <c r="DMM131" s="77"/>
      <c r="DMN131" s="77"/>
      <c r="DMO131" s="77"/>
      <c r="DMP131" s="77"/>
      <c r="DMQ131" s="77"/>
      <c r="DMR131" s="77"/>
      <c r="DMS131" s="77"/>
      <c r="DMT131" s="77"/>
      <c r="DMU131" s="77"/>
      <c r="DMV131" s="77"/>
      <c r="DMW131" s="77"/>
      <c r="DMX131" s="77"/>
      <c r="DMY131" s="77"/>
      <c r="DMZ131" s="77"/>
      <c r="DNA131" s="77"/>
      <c r="DNB131" s="77"/>
      <c r="DNC131" s="77"/>
      <c r="DND131" s="77"/>
      <c r="DNE131" s="77"/>
      <c r="DNF131" s="77"/>
      <c r="DNG131" s="77"/>
      <c r="DNH131" s="77"/>
      <c r="DNI131" s="77"/>
      <c r="DNJ131" s="77"/>
      <c r="DNK131" s="77"/>
      <c r="DNL131" s="77"/>
      <c r="DNM131" s="77"/>
      <c r="DNN131" s="77"/>
      <c r="DNO131" s="77"/>
      <c r="DNP131" s="77"/>
      <c r="DNQ131" s="77"/>
      <c r="DNR131" s="77"/>
      <c r="DNS131" s="77"/>
      <c r="DNT131" s="77"/>
      <c r="DNU131" s="77"/>
      <c r="DNV131" s="77"/>
      <c r="DNW131" s="77"/>
      <c r="DNX131" s="77"/>
      <c r="DNY131" s="77"/>
      <c r="DNZ131" s="77"/>
      <c r="DOA131" s="77"/>
      <c r="DOB131" s="77"/>
      <c r="DOC131" s="77"/>
      <c r="DOD131" s="77"/>
      <c r="DOE131" s="77"/>
      <c r="DOF131" s="77"/>
      <c r="DOG131" s="77"/>
      <c r="DOH131" s="77"/>
      <c r="DOI131" s="77"/>
      <c r="DOJ131" s="77"/>
      <c r="DOK131" s="77"/>
      <c r="DOL131" s="77"/>
      <c r="DOM131" s="77"/>
      <c r="DON131" s="77"/>
      <c r="DOO131" s="77"/>
      <c r="DOP131" s="77"/>
      <c r="DOQ131" s="77"/>
      <c r="DOR131" s="77"/>
      <c r="DOS131" s="77"/>
      <c r="DOT131" s="77"/>
      <c r="DOU131" s="77"/>
      <c r="DOV131" s="77"/>
      <c r="DOW131" s="77"/>
      <c r="DOX131" s="77"/>
      <c r="DOY131" s="77"/>
      <c r="DOZ131" s="77"/>
      <c r="DPA131" s="77"/>
      <c r="DPB131" s="77"/>
      <c r="DPC131" s="77"/>
      <c r="DPD131" s="77"/>
      <c r="DPE131" s="77"/>
      <c r="DPF131" s="77"/>
      <c r="DPG131" s="77"/>
      <c r="DPH131" s="77"/>
      <c r="DPI131" s="77"/>
      <c r="DPJ131" s="77"/>
      <c r="DPK131" s="77"/>
      <c r="DPL131" s="77"/>
      <c r="DPM131" s="77"/>
      <c r="DPN131" s="77"/>
      <c r="DPO131" s="77"/>
      <c r="DPP131" s="77"/>
      <c r="DPQ131" s="77"/>
      <c r="DPR131" s="77"/>
      <c r="DPS131" s="77"/>
      <c r="DPT131" s="77"/>
      <c r="DPU131" s="77"/>
      <c r="DPV131" s="77"/>
      <c r="DPW131" s="77"/>
      <c r="DPX131" s="77"/>
      <c r="DPY131" s="77"/>
      <c r="DPZ131" s="77"/>
      <c r="DQA131" s="77"/>
      <c r="DQB131" s="77"/>
      <c r="DQC131" s="77"/>
      <c r="DQD131" s="77"/>
      <c r="DQE131" s="77"/>
      <c r="DQF131" s="77"/>
      <c r="DQG131" s="77"/>
      <c r="DQH131" s="77"/>
      <c r="DQI131" s="77"/>
      <c r="DQJ131" s="77"/>
      <c r="DQK131" s="77"/>
      <c r="DQL131" s="77"/>
      <c r="DQM131" s="77"/>
      <c r="DQN131" s="77"/>
      <c r="DQO131" s="77"/>
      <c r="DQP131" s="77"/>
      <c r="DQQ131" s="77"/>
      <c r="DQR131" s="77"/>
      <c r="DQS131" s="77"/>
      <c r="DQT131" s="77"/>
      <c r="DQU131" s="77"/>
      <c r="DQV131" s="77"/>
      <c r="DQW131" s="77"/>
      <c r="DQX131" s="77"/>
      <c r="DQY131" s="77"/>
      <c r="DQZ131" s="77"/>
      <c r="DRA131" s="77"/>
      <c r="DRB131" s="77"/>
      <c r="DRC131" s="77"/>
      <c r="DRD131" s="77"/>
      <c r="DRE131" s="77"/>
      <c r="DRF131" s="77"/>
      <c r="DRG131" s="77"/>
      <c r="DRH131" s="77"/>
      <c r="DRI131" s="77"/>
      <c r="DRJ131" s="77"/>
      <c r="DRK131" s="77"/>
      <c r="DRL131" s="77"/>
      <c r="DRM131" s="77"/>
      <c r="DRN131" s="77"/>
      <c r="DRO131" s="77"/>
      <c r="DRP131" s="77"/>
      <c r="DRQ131" s="77"/>
      <c r="DRR131" s="77"/>
      <c r="DRS131" s="77"/>
      <c r="DRT131" s="77"/>
      <c r="DRU131" s="77"/>
      <c r="DRV131" s="77"/>
      <c r="DRW131" s="77"/>
      <c r="DRX131" s="77"/>
      <c r="DRY131" s="77"/>
      <c r="DRZ131" s="77"/>
      <c r="DSA131" s="77"/>
      <c r="DSB131" s="77"/>
      <c r="DSC131" s="77"/>
      <c r="DSD131" s="77"/>
      <c r="DSE131" s="77"/>
      <c r="DSF131" s="77"/>
      <c r="DSG131" s="77"/>
      <c r="DSH131" s="77"/>
      <c r="DSI131" s="77"/>
      <c r="DSJ131" s="77"/>
      <c r="DSK131" s="77"/>
      <c r="DSL131" s="77"/>
      <c r="DSM131" s="77"/>
      <c r="DSN131" s="77"/>
      <c r="DSO131" s="77"/>
      <c r="DSP131" s="77"/>
      <c r="DSQ131" s="77"/>
      <c r="DSR131" s="77"/>
      <c r="DSS131" s="77"/>
      <c r="DST131" s="77"/>
      <c r="DSU131" s="77"/>
      <c r="DSV131" s="77"/>
      <c r="DSW131" s="77"/>
      <c r="DSX131" s="77"/>
      <c r="DSY131" s="77"/>
      <c r="DSZ131" s="77"/>
      <c r="DTA131" s="77"/>
      <c r="DTB131" s="77"/>
      <c r="DTC131" s="77"/>
      <c r="DTD131" s="77"/>
      <c r="DTE131" s="77"/>
      <c r="DTF131" s="77"/>
      <c r="DTG131" s="77"/>
      <c r="DTH131" s="77"/>
      <c r="DTI131" s="77"/>
      <c r="DTJ131" s="77"/>
      <c r="DTK131" s="77"/>
      <c r="DTL131" s="77"/>
      <c r="DTM131" s="77"/>
      <c r="DTN131" s="77"/>
      <c r="DTO131" s="77"/>
      <c r="DTP131" s="77"/>
      <c r="DTQ131" s="77"/>
      <c r="DTR131" s="77"/>
      <c r="DTS131" s="77"/>
      <c r="DTT131" s="77"/>
      <c r="DTU131" s="77"/>
      <c r="DTV131" s="77"/>
      <c r="DTW131" s="77"/>
      <c r="DTX131" s="77"/>
      <c r="DTY131" s="77"/>
      <c r="DTZ131" s="77"/>
      <c r="DUA131" s="77"/>
      <c r="DUB131" s="77"/>
      <c r="DUC131" s="77"/>
      <c r="DUD131" s="77"/>
      <c r="DUE131" s="77"/>
      <c r="DUF131" s="77"/>
      <c r="DUG131" s="77"/>
      <c r="DUH131" s="77"/>
      <c r="DUI131" s="77"/>
      <c r="DUJ131" s="77"/>
      <c r="DUK131" s="77"/>
      <c r="DUL131" s="77"/>
      <c r="DUM131" s="77"/>
      <c r="DUN131" s="77"/>
      <c r="DUO131" s="77"/>
      <c r="DUP131" s="77"/>
      <c r="DUQ131" s="77"/>
      <c r="DUR131" s="77"/>
      <c r="DUS131" s="77"/>
      <c r="DUT131" s="77"/>
      <c r="DUU131" s="77"/>
      <c r="DUV131" s="77"/>
      <c r="DUW131" s="77"/>
      <c r="DUX131" s="77"/>
      <c r="DUY131" s="77"/>
      <c r="DUZ131" s="77"/>
      <c r="DVA131" s="77"/>
      <c r="DVB131" s="77"/>
      <c r="DVC131" s="77"/>
      <c r="DVD131" s="77"/>
      <c r="DVE131" s="77"/>
      <c r="DVF131" s="77"/>
      <c r="DVG131" s="77"/>
      <c r="DVH131" s="77"/>
      <c r="DVI131" s="77"/>
      <c r="DVJ131" s="77"/>
      <c r="DVK131" s="77"/>
      <c r="DVL131" s="77"/>
      <c r="DVM131" s="77"/>
      <c r="DVN131" s="77"/>
      <c r="DVO131" s="77"/>
      <c r="DVP131" s="77"/>
      <c r="DVQ131" s="77"/>
      <c r="DVR131" s="77"/>
      <c r="DVS131" s="77"/>
      <c r="DVT131" s="77"/>
      <c r="DVU131" s="77"/>
      <c r="DVV131" s="77"/>
      <c r="DVW131" s="77"/>
      <c r="DVX131" s="77"/>
      <c r="DVY131" s="77"/>
      <c r="DVZ131" s="77"/>
      <c r="DWA131" s="77"/>
      <c r="DWB131" s="77"/>
      <c r="DWC131" s="77"/>
      <c r="DWD131" s="77"/>
      <c r="DWE131" s="77"/>
      <c r="DWF131" s="77"/>
      <c r="DWG131" s="77"/>
      <c r="DWH131" s="77"/>
      <c r="DWI131" s="77"/>
      <c r="DWJ131" s="77"/>
      <c r="DWK131" s="77"/>
      <c r="DWL131" s="77"/>
      <c r="DWM131" s="77"/>
      <c r="DWN131" s="77"/>
      <c r="DWO131" s="77"/>
      <c r="DWP131" s="77"/>
      <c r="DWQ131" s="77"/>
      <c r="DWR131" s="77"/>
      <c r="DWS131" s="77"/>
      <c r="DWT131" s="77"/>
      <c r="DWU131" s="77"/>
      <c r="DWV131" s="77"/>
      <c r="DWW131" s="77"/>
      <c r="DWX131" s="77"/>
      <c r="DWY131" s="77"/>
      <c r="DWZ131" s="77"/>
      <c r="DXA131" s="77"/>
      <c r="DXB131" s="77"/>
      <c r="DXC131" s="77"/>
      <c r="DXD131" s="77"/>
      <c r="DXE131" s="77"/>
      <c r="DXF131" s="77"/>
      <c r="DXG131" s="77"/>
      <c r="DXH131" s="77"/>
      <c r="DXI131" s="77"/>
      <c r="DXJ131" s="77"/>
      <c r="DXK131" s="77"/>
      <c r="DXL131" s="77"/>
      <c r="DXM131" s="77"/>
      <c r="DXN131" s="77"/>
      <c r="DXO131" s="77"/>
      <c r="DXP131" s="77"/>
      <c r="DXQ131" s="77"/>
      <c r="DXR131" s="77"/>
      <c r="DXS131" s="77"/>
      <c r="DXT131" s="77"/>
      <c r="DXU131" s="77"/>
      <c r="DXV131" s="77"/>
      <c r="DXW131" s="77"/>
      <c r="DXX131" s="77"/>
      <c r="DXY131" s="77"/>
      <c r="DXZ131" s="77"/>
      <c r="DYA131" s="77"/>
      <c r="DYB131" s="77"/>
      <c r="DYC131" s="77"/>
      <c r="DYD131" s="77"/>
      <c r="DYE131" s="77"/>
      <c r="DYF131" s="77"/>
      <c r="DYG131" s="77"/>
      <c r="DYH131" s="77"/>
      <c r="DYI131" s="77"/>
      <c r="DYJ131" s="77"/>
      <c r="DYK131" s="77"/>
      <c r="DYL131" s="77"/>
      <c r="DYM131" s="77"/>
      <c r="DYN131" s="77"/>
      <c r="DYO131" s="77"/>
      <c r="DYP131" s="77"/>
      <c r="DYQ131" s="77"/>
      <c r="DYR131" s="77"/>
      <c r="DYS131" s="77"/>
      <c r="DYT131" s="77"/>
      <c r="DYU131" s="77"/>
      <c r="DYV131" s="77"/>
      <c r="DYW131" s="77"/>
      <c r="DYX131" s="77"/>
      <c r="DYY131" s="77"/>
      <c r="DYZ131" s="77"/>
      <c r="DZA131" s="77"/>
      <c r="DZB131" s="77"/>
      <c r="DZC131" s="77"/>
      <c r="DZD131" s="77"/>
      <c r="DZE131" s="77"/>
      <c r="DZF131" s="77"/>
      <c r="DZG131" s="77"/>
      <c r="DZH131" s="77"/>
      <c r="DZI131" s="77"/>
      <c r="DZJ131" s="77"/>
      <c r="DZK131" s="77"/>
      <c r="DZL131" s="77"/>
      <c r="DZM131" s="77"/>
      <c r="DZN131" s="77"/>
      <c r="DZO131" s="77"/>
      <c r="DZP131" s="77"/>
      <c r="DZQ131" s="77"/>
      <c r="DZR131" s="77"/>
      <c r="DZS131" s="77"/>
      <c r="DZT131" s="77"/>
      <c r="DZU131" s="77"/>
      <c r="DZV131" s="77"/>
      <c r="DZW131" s="77"/>
      <c r="DZX131" s="77"/>
      <c r="DZY131" s="77"/>
      <c r="DZZ131" s="77"/>
      <c r="EAA131" s="77"/>
      <c r="EAB131" s="77"/>
      <c r="EAC131" s="77"/>
      <c r="EAD131" s="77"/>
      <c r="EAE131" s="77"/>
      <c r="EAF131" s="77"/>
      <c r="EAG131" s="77"/>
      <c r="EAH131" s="77"/>
      <c r="EAI131" s="77"/>
      <c r="EAJ131" s="77"/>
      <c r="EAK131" s="77"/>
      <c r="EAL131" s="77"/>
      <c r="EAM131" s="77"/>
      <c r="EAN131" s="77"/>
      <c r="EAO131" s="77"/>
      <c r="EAP131" s="77"/>
      <c r="EAQ131" s="77"/>
      <c r="EAR131" s="77"/>
      <c r="EAS131" s="77"/>
      <c r="EAT131" s="77"/>
      <c r="EAU131" s="77"/>
      <c r="EAV131" s="77"/>
      <c r="EAW131" s="77"/>
      <c r="EAX131" s="77"/>
      <c r="EAY131" s="77"/>
      <c r="EAZ131" s="77"/>
      <c r="EBA131" s="77"/>
      <c r="EBB131" s="77"/>
      <c r="EBC131" s="77"/>
      <c r="EBD131" s="77"/>
      <c r="EBE131" s="77"/>
      <c r="EBF131" s="77"/>
      <c r="EBG131" s="77"/>
      <c r="EBH131" s="77"/>
      <c r="EBI131" s="77"/>
      <c r="EBJ131" s="77"/>
      <c r="EBK131" s="77"/>
      <c r="EBL131" s="77"/>
      <c r="EBM131" s="77"/>
      <c r="EBN131" s="77"/>
      <c r="EBO131" s="77"/>
      <c r="EBP131" s="77"/>
      <c r="EBQ131" s="77"/>
      <c r="EBR131" s="77"/>
      <c r="EBS131" s="77"/>
      <c r="EBT131" s="77"/>
      <c r="EBU131" s="77"/>
      <c r="EBV131" s="77"/>
      <c r="EBW131" s="77"/>
      <c r="EBX131" s="77"/>
      <c r="EBY131" s="77"/>
      <c r="EBZ131" s="77"/>
      <c r="ECA131" s="77"/>
      <c r="ECB131" s="77"/>
      <c r="ECC131" s="77"/>
      <c r="ECD131" s="77"/>
      <c r="ECE131" s="77"/>
      <c r="ECF131" s="77"/>
      <c r="ECG131" s="77"/>
      <c r="ECH131" s="77"/>
      <c r="ECI131" s="77"/>
      <c r="ECJ131" s="77"/>
      <c r="ECK131" s="77"/>
      <c r="ECL131" s="77"/>
      <c r="ECM131" s="77"/>
      <c r="ECN131" s="77"/>
      <c r="ECO131" s="77"/>
      <c r="ECP131" s="77"/>
      <c r="ECQ131" s="77"/>
      <c r="ECR131" s="77"/>
      <c r="ECS131" s="77"/>
      <c r="ECT131" s="77"/>
      <c r="ECU131" s="77"/>
      <c r="ECV131" s="77"/>
      <c r="ECW131" s="77"/>
      <c r="ECX131" s="77"/>
      <c r="ECY131" s="77"/>
      <c r="ECZ131" s="77"/>
      <c r="EDA131" s="77"/>
      <c r="EDB131" s="77"/>
      <c r="EDC131" s="77"/>
      <c r="EDD131" s="77"/>
      <c r="EDE131" s="77"/>
      <c r="EDF131" s="77"/>
      <c r="EDG131" s="77"/>
      <c r="EDH131" s="77"/>
      <c r="EDI131" s="77"/>
      <c r="EDJ131" s="77"/>
      <c r="EDK131" s="77"/>
      <c r="EDL131" s="77"/>
      <c r="EDM131" s="77"/>
      <c r="EDN131" s="77"/>
      <c r="EDO131" s="77"/>
      <c r="EDP131" s="77"/>
      <c r="EDQ131" s="77"/>
      <c r="EDR131" s="77"/>
      <c r="EDS131" s="77"/>
      <c r="EDT131" s="77"/>
      <c r="EDU131" s="77"/>
      <c r="EDV131" s="77"/>
      <c r="EDW131" s="77"/>
      <c r="EDX131" s="77"/>
      <c r="EDY131" s="77"/>
      <c r="EDZ131" s="77"/>
      <c r="EEA131" s="77"/>
      <c r="EEB131" s="77"/>
      <c r="EEC131" s="77"/>
      <c r="EED131" s="77"/>
      <c r="EEE131" s="77"/>
      <c r="EEF131" s="77"/>
      <c r="EEG131" s="77"/>
      <c r="EEH131" s="77"/>
      <c r="EEI131" s="77"/>
      <c r="EEJ131" s="77"/>
      <c r="EEK131" s="77"/>
      <c r="EEL131" s="77"/>
      <c r="EEM131" s="77"/>
      <c r="EEN131" s="77"/>
      <c r="EEO131" s="77"/>
      <c r="EEP131" s="77"/>
      <c r="EEQ131" s="77"/>
      <c r="EER131" s="77"/>
      <c r="EES131" s="77"/>
      <c r="EET131" s="77"/>
      <c r="EEU131" s="77"/>
      <c r="EEV131" s="77"/>
      <c r="EEW131" s="77"/>
      <c r="EEX131" s="77"/>
      <c r="EEY131" s="77"/>
      <c r="EEZ131" s="77"/>
      <c r="EFA131" s="77"/>
      <c r="EFB131" s="77"/>
      <c r="EFC131" s="77"/>
      <c r="EFD131" s="77"/>
      <c r="EFE131" s="77"/>
      <c r="EFF131" s="77"/>
      <c r="EFG131" s="77"/>
      <c r="EFH131" s="77"/>
      <c r="EFI131" s="77"/>
      <c r="EFJ131" s="77"/>
      <c r="EFK131" s="77"/>
      <c r="EFL131" s="77"/>
      <c r="EFM131" s="77"/>
      <c r="EFN131" s="77"/>
      <c r="EFO131" s="77"/>
      <c r="EFP131" s="77"/>
      <c r="EFQ131" s="77"/>
      <c r="EFR131" s="77"/>
      <c r="EFS131" s="77"/>
      <c r="EFT131" s="77"/>
      <c r="EFU131" s="77"/>
      <c r="EFV131" s="77"/>
      <c r="EFW131" s="77"/>
      <c r="EFX131" s="77"/>
      <c r="EFY131" s="77"/>
      <c r="EFZ131" s="77"/>
      <c r="EGA131" s="77"/>
      <c r="EGB131" s="77"/>
      <c r="EGC131" s="77"/>
      <c r="EGD131" s="77"/>
      <c r="EGE131" s="77"/>
      <c r="EGF131" s="77"/>
      <c r="EGG131" s="77"/>
      <c r="EGH131" s="77"/>
      <c r="EGI131" s="77"/>
      <c r="EGJ131" s="77"/>
      <c r="EGK131" s="77"/>
      <c r="EGL131" s="77"/>
      <c r="EGM131" s="77"/>
      <c r="EGN131" s="77"/>
      <c r="EGO131" s="77"/>
      <c r="EGP131" s="77"/>
      <c r="EGQ131" s="77"/>
      <c r="EGR131" s="77"/>
      <c r="EGS131" s="77"/>
      <c r="EGT131" s="77"/>
      <c r="EGU131" s="77"/>
      <c r="EGV131" s="77"/>
      <c r="EGW131" s="77"/>
      <c r="EGX131" s="77"/>
      <c r="EGY131" s="77"/>
      <c r="EGZ131" s="77"/>
      <c r="EHA131" s="77"/>
      <c r="EHB131" s="77"/>
      <c r="EHC131" s="77"/>
      <c r="EHD131" s="77"/>
      <c r="EHE131" s="77"/>
      <c r="EHF131" s="77"/>
      <c r="EHG131" s="77"/>
      <c r="EHH131" s="77"/>
      <c r="EHI131" s="77"/>
      <c r="EHJ131" s="77"/>
      <c r="EHK131" s="77"/>
      <c r="EHL131" s="77"/>
      <c r="EHM131" s="77"/>
      <c r="EHN131" s="77"/>
      <c r="EHO131" s="77"/>
      <c r="EHP131" s="77"/>
      <c r="EHQ131" s="77"/>
      <c r="EHR131" s="77"/>
      <c r="EHS131" s="77"/>
      <c r="EHT131" s="77"/>
      <c r="EHU131" s="77"/>
      <c r="EHV131" s="77"/>
      <c r="EHW131" s="77"/>
      <c r="EHX131" s="77"/>
      <c r="EHY131" s="77"/>
      <c r="EHZ131" s="77"/>
      <c r="EIA131" s="77"/>
      <c r="EIB131" s="77"/>
      <c r="EIC131" s="77"/>
      <c r="EID131" s="77"/>
      <c r="EIE131" s="77"/>
      <c r="EIF131" s="77"/>
      <c r="EIG131" s="77"/>
      <c r="EIH131" s="77"/>
      <c r="EII131" s="77"/>
      <c r="EIJ131" s="77"/>
      <c r="EIK131" s="77"/>
      <c r="EIL131" s="77"/>
      <c r="EIM131" s="77"/>
      <c r="EIN131" s="77"/>
      <c r="EIO131" s="77"/>
      <c r="EIP131" s="77"/>
      <c r="EIQ131" s="77"/>
      <c r="EIR131" s="77"/>
      <c r="EIS131" s="77"/>
      <c r="EIT131" s="77"/>
      <c r="EIU131" s="77"/>
      <c r="EIV131" s="77"/>
      <c r="EIW131" s="77"/>
      <c r="EIX131" s="77"/>
      <c r="EIY131" s="77"/>
      <c r="EIZ131" s="77"/>
      <c r="EJA131" s="77"/>
      <c r="EJB131" s="77"/>
      <c r="EJC131" s="77"/>
      <c r="EJD131" s="77"/>
      <c r="EJE131" s="77"/>
      <c r="EJF131" s="77"/>
      <c r="EJG131" s="77"/>
      <c r="EJH131" s="77"/>
      <c r="EJI131" s="77"/>
      <c r="EJJ131" s="77"/>
      <c r="EJK131" s="77"/>
      <c r="EJL131" s="77"/>
      <c r="EJM131" s="77"/>
      <c r="EJN131" s="77"/>
      <c r="EJO131" s="77"/>
      <c r="EJP131" s="77"/>
      <c r="EJQ131" s="77"/>
      <c r="EJR131" s="77"/>
      <c r="EJS131" s="77"/>
      <c r="EJT131" s="77"/>
      <c r="EJU131" s="77"/>
      <c r="EJV131" s="77"/>
      <c r="EJW131" s="77"/>
      <c r="EJX131" s="77"/>
      <c r="EJY131" s="77"/>
      <c r="EJZ131" s="77"/>
      <c r="EKA131" s="77"/>
      <c r="EKB131" s="77"/>
      <c r="EKC131" s="77"/>
      <c r="EKD131" s="77"/>
      <c r="EKE131" s="77"/>
      <c r="EKF131" s="77"/>
      <c r="EKG131" s="77"/>
      <c r="EKH131" s="77"/>
      <c r="EKI131" s="77"/>
      <c r="EKJ131" s="77"/>
      <c r="EKK131" s="77"/>
      <c r="EKL131" s="77"/>
      <c r="EKM131" s="77"/>
      <c r="EKN131" s="77"/>
      <c r="EKO131" s="77"/>
      <c r="EKP131" s="77"/>
      <c r="EKQ131" s="77"/>
      <c r="EKR131" s="77"/>
      <c r="EKS131" s="77"/>
      <c r="EKT131" s="77"/>
      <c r="EKU131" s="77"/>
      <c r="EKV131" s="77"/>
      <c r="EKW131" s="77"/>
      <c r="EKX131" s="77"/>
      <c r="EKY131" s="77"/>
      <c r="EKZ131" s="77"/>
      <c r="ELA131" s="77"/>
      <c r="ELB131" s="77"/>
      <c r="ELC131" s="77"/>
      <c r="ELD131" s="77"/>
      <c r="ELE131" s="77"/>
      <c r="ELF131" s="77"/>
      <c r="ELG131" s="77"/>
      <c r="ELH131" s="77"/>
      <c r="ELI131" s="77"/>
      <c r="ELJ131" s="77"/>
      <c r="ELK131" s="77"/>
      <c r="ELL131" s="77"/>
      <c r="ELM131" s="77"/>
      <c r="ELN131" s="77"/>
      <c r="ELO131" s="77"/>
      <c r="ELP131" s="77"/>
      <c r="ELQ131" s="77"/>
      <c r="ELR131" s="77"/>
      <c r="ELS131" s="77"/>
      <c r="ELT131" s="77"/>
      <c r="ELU131" s="77"/>
      <c r="ELV131" s="77"/>
      <c r="ELW131" s="77"/>
      <c r="ELX131" s="77"/>
      <c r="ELY131" s="77"/>
      <c r="ELZ131" s="77"/>
      <c r="EMA131" s="77"/>
      <c r="EMB131" s="77"/>
      <c r="EMC131" s="77"/>
      <c r="EMD131" s="77"/>
      <c r="EME131" s="77"/>
      <c r="EMF131" s="77"/>
      <c r="EMG131" s="77"/>
      <c r="EMH131" s="77"/>
      <c r="EMI131" s="77"/>
      <c r="EMJ131" s="77"/>
      <c r="EMK131" s="77"/>
      <c r="EML131" s="77"/>
      <c r="EMM131" s="77"/>
      <c r="EMN131" s="77"/>
      <c r="EMO131" s="77"/>
      <c r="EMP131" s="77"/>
      <c r="EMQ131" s="77"/>
      <c r="EMR131" s="77"/>
      <c r="EMS131" s="77"/>
      <c r="EMT131" s="77"/>
      <c r="EMU131" s="77"/>
      <c r="EMV131" s="77"/>
      <c r="EMW131" s="77"/>
      <c r="EMX131" s="77"/>
      <c r="EMY131" s="77"/>
      <c r="EMZ131" s="77"/>
      <c r="ENA131" s="77"/>
      <c r="ENB131" s="77"/>
      <c r="ENC131" s="77"/>
      <c r="END131" s="77"/>
      <c r="ENE131" s="77"/>
      <c r="ENF131" s="77"/>
      <c r="ENG131" s="77"/>
      <c r="ENH131" s="77"/>
      <c r="ENI131" s="77"/>
      <c r="ENJ131" s="77"/>
      <c r="ENK131" s="77"/>
      <c r="ENL131" s="77"/>
      <c r="ENM131" s="77"/>
      <c r="ENN131" s="77"/>
      <c r="ENO131" s="77"/>
      <c r="ENP131" s="77"/>
      <c r="ENQ131" s="77"/>
      <c r="ENR131" s="77"/>
      <c r="ENS131" s="77"/>
      <c r="ENT131" s="77"/>
      <c r="ENU131" s="77"/>
      <c r="ENV131" s="77"/>
      <c r="ENW131" s="77"/>
      <c r="ENX131" s="77"/>
      <c r="ENY131" s="77"/>
      <c r="ENZ131" s="77"/>
      <c r="EOA131" s="77"/>
      <c r="EOB131" s="77"/>
      <c r="EOC131" s="77"/>
      <c r="EOD131" s="77"/>
      <c r="EOE131" s="77"/>
      <c r="EOF131" s="77"/>
      <c r="EOG131" s="77"/>
      <c r="EOH131" s="77"/>
      <c r="EOI131" s="77"/>
      <c r="EOJ131" s="77"/>
      <c r="EOK131" s="77"/>
      <c r="EOL131" s="77"/>
      <c r="EOM131" s="77"/>
      <c r="EON131" s="77"/>
      <c r="EOO131" s="77"/>
      <c r="EOP131" s="77"/>
      <c r="EOQ131" s="77"/>
      <c r="EOR131" s="77"/>
      <c r="EOS131" s="77"/>
      <c r="EOT131" s="77"/>
      <c r="EOU131" s="77"/>
      <c r="EOV131" s="77"/>
      <c r="EOW131" s="77"/>
      <c r="EOX131" s="77"/>
      <c r="EOY131" s="77"/>
      <c r="EOZ131" s="77"/>
      <c r="EPA131" s="77"/>
      <c r="EPB131" s="77"/>
      <c r="EPC131" s="77"/>
      <c r="EPD131" s="77"/>
      <c r="EPE131" s="77"/>
      <c r="EPF131" s="77"/>
      <c r="EPG131" s="77"/>
      <c r="EPH131" s="77"/>
      <c r="EPI131" s="77"/>
      <c r="EPJ131" s="77"/>
      <c r="EPK131" s="77"/>
      <c r="EPL131" s="77"/>
      <c r="EPM131" s="77"/>
      <c r="EPN131" s="77"/>
      <c r="EPO131" s="77"/>
      <c r="EPP131" s="77"/>
      <c r="EPQ131" s="77"/>
      <c r="EPR131" s="77"/>
      <c r="EPS131" s="77"/>
      <c r="EPT131" s="77"/>
      <c r="EPU131" s="77"/>
      <c r="EPV131" s="77"/>
      <c r="EPW131" s="77"/>
      <c r="EPX131" s="77"/>
      <c r="EPY131" s="77"/>
      <c r="EPZ131" s="77"/>
      <c r="EQA131" s="77"/>
      <c r="EQB131" s="77"/>
      <c r="EQC131" s="77"/>
      <c r="EQD131" s="77"/>
      <c r="EQE131" s="77"/>
      <c r="EQF131" s="77"/>
      <c r="EQG131" s="77"/>
      <c r="EQH131" s="77"/>
      <c r="EQI131" s="77"/>
      <c r="EQJ131" s="77"/>
      <c r="EQK131" s="77"/>
      <c r="EQL131" s="77"/>
      <c r="EQM131" s="77"/>
      <c r="EQN131" s="77"/>
      <c r="EQO131" s="77"/>
      <c r="EQP131" s="77"/>
      <c r="EQQ131" s="77"/>
      <c r="EQR131" s="77"/>
      <c r="EQS131" s="77"/>
      <c r="EQT131" s="77"/>
      <c r="EQU131" s="77"/>
      <c r="EQV131" s="77"/>
      <c r="EQW131" s="77"/>
      <c r="EQX131" s="77"/>
      <c r="EQY131" s="77"/>
      <c r="EQZ131" s="77"/>
      <c r="ERA131" s="77"/>
      <c r="ERB131" s="77"/>
      <c r="ERC131" s="77"/>
      <c r="ERD131" s="77"/>
      <c r="ERE131" s="77"/>
      <c r="ERF131" s="77"/>
      <c r="ERG131" s="77"/>
      <c r="ERH131" s="77"/>
      <c r="ERI131" s="77"/>
      <c r="ERJ131" s="77"/>
      <c r="ERK131" s="77"/>
      <c r="ERL131" s="77"/>
      <c r="ERM131" s="77"/>
      <c r="ERN131" s="77"/>
      <c r="ERO131" s="77"/>
      <c r="ERP131" s="77"/>
      <c r="ERQ131" s="77"/>
      <c r="ERR131" s="77"/>
      <c r="ERS131" s="77"/>
      <c r="ERT131" s="77"/>
      <c r="ERU131" s="77"/>
      <c r="ERV131" s="77"/>
      <c r="ERW131" s="77"/>
      <c r="ERX131" s="77"/>
      <c r="ERY131" s="77"/>
      <c r="ERZ131" s="77"/>
      <c r="ESA131" s="77"/>
      <c r="ESB131" s="77"/>
      <c r="ESC131" s="77"/>
      <c r="ESD131" s="77"/>
      <c r="ESE131" s="77"/>
      <c r="ESF131" s="77"/>
      <c r="ESG131" s="77"/>
      <c r="ESH131" s="77"/>
      <c r="ESI131" s="77"/>
      <c r="ESJ131" s="77"/>
      <c r="ESK131" s="77"/>
      <c r="ESL131" s="77"/>
      <c r="ESM131" s="77"/>
      <c r="ESN131" s="77"/>
      <c r="ESO131" s="77"/>
      <c r="ESP131" s="77"/>
      <c r="ESQ131" s="77"/>
      <c r="ESR131" s="77"/>
      <c r="ESS131" s="77"/>
      <c r="EST131" s="77"/>
      <c r="ESU131" s="77"/>
      <c r="ESV131" s="77"/>
      <c r="ESW131" s="77"/>
      <c r="ESX131" s="77"/>
      <c r="ESY131" s="77"/>
      <c r="ESZ131" s="77"/>
      <c r="ETA131" s="77"/>
      <c r="ETB131" s="77"/>
      <c r="ETC131" s="77"/>
      <c r="ETD131" s="77"/>
      <c r="ETE131" s="77"/>
      <c r="ETF131" s="77"/>
      <c r="ETG131" s="77"/>
      <c r="ETH131" s="77"/>
      <c r="ETI131" s="77"/>
      <c r="ETJ131" s="77"/>
      <c r="ETK131" s="77"/>
      <c r="ETL131" s="77"/>
      <c r="ETM131" s="77"/>
      <c r="ETN131" s="77"/>
      <c r="ETO131" s="77"/>
      <c r="ETP131" s="77"/>
      <c r="ETQ131" s="77"/>
      <c r="ETR131" s="77"/>
      <c r="ETS131" s="77"/>
      <c r="ETT131" s="77"/>
      <c r="ETU131" s="77"/>
      <c r="ETV131" s="77"/>
      <c r="ETW131" s="77"/>
      <c r="ETX131" s="77"/>
      <c r="ETY131" s="77"/>
      <c r="ETZ131" s="77"/>
      <c r="EUA131" s="77"/>
      <c r="EUB131" s="77"/>
      <c r="EUC131" s="77"/>
      <c r="EUD131" s="77"/>
      <c r="EUE131" s="77"/>
      <c r="EUF131" s="77"/>
      <c r="EUG131" s="77"/>
      <c r="EUH131" s="77"/>
      <c r="EUI131" s="77"/>
      <c r="EUJ131" s="77"/>
      <c r="EUK131" s="77"/>
      <c r="EUL131" s="77"/>
      <c r="EUM131" s="77"/>
      <c r="EUN131" s="77"/>
      <c r="EUO131" s="77"/>
      <c r="EUP131" s="77"/>
      <c r="EUQ131" s="77"/>
      <c r="EUR131" s="77"/>
      <c r="EUS131" s="77"/>
      <c r="EUT131" s="77"/>
      <c r="EUU131" s="77"/>
      <c r="EUV131" s="77"/>
      <c r="EUW131" s="77"/>
      <c r="EUX131" s="77"/>
      <c r="EUY131" s="77"/>
      <c r="EUZ131" s="77"/>
      <c r="EVA131" s="77"/>
      <c r="EVB131" s="77"/>
      <c r="EVC131" s="77"/>
      <c r="EVD131" s="77"/>
      <c r="EVE131" s="77"/>
      <c r="EVF131" s="77"/>
      <c r="EVG131" s="77"/>
      <c r="EVH131" s="77"/>
      <c r="EVI131" s="77"/>
      <c r="EVJ131" s="77"/>
      <c r="EVK131" s="77"/>
      <c r="EVL131" s="77"/>
      <c r="EVM131" s="77"/>
      <c r="EVN131" s="77"/>
      <c r="EVO131" s="77"/>
      <c r="EVP131" s="77"/>
      <c r="EVQ131" s="77"/>
      <c r="EVR131" s="77"/>
      <c r="EVS131" s="77"/>
      <c r="EVT131" s="77"/>
      <c r="EVU131" s="77"/>
      <c r="EVV131" s="77"/>
      <c r="EVW131" s="77"/>
      <c r="EVX131" s="77"/>
      <c r="EVY131" s="77"/>
      <c r="EVZ131" s="77"/>
      <c r="EWA131" s="77"/>
      <c r="EWB131" s="77"/>
      <c r="EWC131" s="77"/>
      <c r="EWD131" s="77"/>
      <c r="EWE131" s="77"/>
      <c r="EWF131" s="77"/>
      <c r="EWG131" s="77"/>
      <c r="EWH131" s="77"/>
      <c r="EWI131" s="77"/>
      <c r="EWJ131" s="77"/>
      <c r="EWK131" s="77"/>
      <c r="EWL131" s="77"/>
      <c r="EWM131" s="77"/>
      <c r="EWN131" s="77"/>
      <c r="EWO131" s="77"/>
      <c r="EWP131" s="77"/>
      <c r="EWQ131" s="77"/>
      <c r="EWR131" s="77"/>
      <c r="EWS131" s="77"/>
      <c r="EWT131" s="77"/>
      <c r="EWU131" s="77"/>
      <c r="EWV131" s="77"/>
      <c r="EWW131" s="77"/>
      <c r="EWX131" s="77"/>
      <c r="EWY131" s="77"/>
      <c r="EWZ131" s="77"/>
      <c r="EXA131" s="77"/>
      <c r="EXB131" s="77"/>
      <c r="EXC131" s="77"/>
      <c r="EXD131" s="77"/>
      <c r="EXE131" s="77"/>
      <c r="EXF131" s="77"/>
      <c r="EXG131" s="77"/>
      <c r="EXH131" s="77"/>
      <c r="EXI131" s="77"/>
      <c r="EXJ131" s="77"/>
      <c r="EXK131" s="77"/>
      <c r="EXL131" s="77"/>
      <c r="EXM131" s="77"/>
      <c r="EXN131" s="77"/>
      <c r="EXO131" s="77"/>
      <c r="EXP131" s="77"/>
      <c r="EXQ131" s="77"/>
      <c r="EXR131" s="77"/>
      <c r="EXS131" s="77"/>
      <c r="EXT131" s="77"/>
      <c r="EXU131" s="77"/>
      <c r="EXV131" s="77"/>
      <c r="EXW131" s="77"/>
      <c r="EXX131" s="77"/>
      <c r="EXY131" s="77"/>
      <c r="EXZ131" s="77"/>
      <c r="EYA131" s="77"/>
      <c r="EYB131" s="77"/>
      <c r="EYC131" s="77"/>
      <c r="EYD131" s="77"/>
      <c r="EYE131" s="77"/>
      <c r="EYF131" s="77"/>
      <c r="EYG131" s="77"/>
      <c r="EYH131" s="77"/>
      <c r="EYI131" s="77"/>
      <c r="EYJ131" s="77"/>
      <c r="EYK131" s="77"/>
      <c r="EYL131" s="77"/>
      <c r="EYM131" s="77"/>
      <c r="EYN131" s="77"/>
      <c r="EYO131" s="77"/>
      <c r="EYP131" s="77"/>
      <c r="EYQ131" s="77"/>
      <c r="EYR131" s="77"/>
      <c r="EYS131" s="77"/>
      <c r="EYT131" s="77"/>
      <c r="EYU131" s="77"/>
      <c r="EYV131" s="77"/>
      <c r="EYW131" s="77"/>
      <c r="EYX131" s="77"/>
      <c r="EYY131" s="77"/>
      <c r="EYZ131" s="77"/>
      <c r="EZA131" s="77"/>
      <c r="EZB131" s="77"/>
      <c r="EZC131" s="77"/>
      <c r="EZD131" s="77"/>
      <c r="EZE131" s="77"/>
      <c r="EZF131" s="77"/>
      <c r="EZG131" s="77"/>
      <c r="EZH131" s="77"/>
      <c r="EZI131" s="77"/>
      <c r="EZJ131" s="77"/>
      <c r="EZK131" s="77"/>
      <c r="EZL131" s="77"/>
      <c r="EZM131" s="77"/>
      <c r="EZN131" s="77"/>
      <c r="EZO131" s="77"/>
      <c r="EZP131" s="77"/>
      <c r="EZQ131" s="77"/>
      <c r="EZR131" s="77"/>
      <c r="EZS131" s="77"/>
      <c r="EZT131" s="77"/>
      <c r="EZU131" s="77"/>
      <c r="EZV131" s="77"/>
      <c r="EZW131" s="77"/>
      <c r="EZX131" s="77"/>
      <c r="EZY131" s="77"/>
      <c r="EZZ131" s="77"/>
      <c r="FAA131" s="77"/>
      <c r="FAB131" s="77"/>
      <c r="FAC131" s="77"/>
      <c r="FAD131" s="77"/>
      <c r="FAE131" s="77"/>
      <c r="FAF131" s="77"/>
      <c r="FAG131" s="77"/>
      <c r="FAH131" s="77"/>
      <c r="FAI131" s="77"/>
      <c r="FAJ131" s="77"/>
      <c r="FAK131" s="77"/>
      <c r="FAL131" s="77"/>
      <c r="FAM131" s="77"/>
      <c r="FAN131" s="77"/>
      <c r="FAO131" s="77"/>
      <c r="FAP131" s="77"/>
      <c r="FAQ131" s="77"/>
      <c r="FAR131" s="77"/>
      <c r="FAS131" s="77"/>
      <c r="FAT131" s="77"/>
      <c r="FAU131" s="77"/>
      <c r="FAV131" s="77"/>
      <c r="FAW131" s="77"/>
      <c r="FAX131" s="77"/>
      <c r="FAY131" s="77"/>
      <c r="FAZ131" s="77"/>
      <c r="FBA131" s="77"/>
      <c r="FBB131" s="77"/>
      <c r="FBC131" s="77"/>
      <c r="FBD131" s="77"/>
      <c r="FBE131" s="77"/>
      <c r="FBF131" s="77"/>
      <c r="FBG131" s="77"/>
      <c r="FBH131" s="77"/>
      <c r="FBI131" s="77"/>
      <c r="FBJ131" s="77"/>
      <c r="FBK131" s="77"/>
      <c r="FBL131" s="77"/>
      <c r="FBM131" s="77"/>
      <c r="FBN131" s="77"/>
      <c r="FBO131" s="77"/>
      <c r="FBP131" s="77"/>
      <c r="FBQ131" s="77"/>
      <c r="FBR131" s="77"/>
      <c r="FBS131" s="77"/>
      <c r="FBT131" s="77"/>
      <c r="FBU131" s="77"/>
      <c r="FBV131" s="77"/>
      <c r="FBW131" s="77"/>
      <c r="FBX131" s="77"/>
      <c r="FBY131" s="77"/>
      <c r="FBZ131" s="77"/>
      <c r="FCA131" s="77"/>
      <c r="FCB131" s="77"/>
      <c r="FCC131" s="77"/>
      <c r="FCD131" s="77"/>
      <c r="FCE131" s="77"/>
      <c r="FCF131" s="77"/>
      <c r="FCG131" s="77"/>
      <c r="FCH131" s="77"/>
      <c r="FCI131" s="77"/>
      <c r="FCJ131" s="77"/>
      <c r="FCK131" s="77"/>
      <c r="FCL131" s="77"/>
      <c r="FCM131" s="77"/>
      <c r="FCN131" s="77"/>
      <c r="FCO131" s="77"/>
      <c r="FCP131" s="77"/>
      <c r="FCQ131" s="77"/>
      <c r="FCR131" s="77"/>
      <c r="FCS131" s="77"/>
      <c r="FCT131" s="77"/>
      <c r="FCU131" s="77"/>
      <c r="FCV131" s="77"/>
      <c r="FCW131" s="77"/>
      <c r="FCX131" s="77"/>
      <c r="FCY131" s="77"/>
      <c r="FCZ131" s="77"/>
      <c r="FDA131" s="77"/>
      <c r="FDB131" s="77"/>
      <c r="FDC131" s="77"/>
      <c r="FDD131" s="77"/>
      <c r="FDE131" s="77"/>
      <c r="FDF131" s="77"/>
      <c r="FDG131" s="77"/>
      <c r="FDH131" s="77"/>
      <c r="FDI131" s="77"/>
      <c r="FDJ131" s="77"/>
      <c r="FDK131" s="77"/>
      <c r="FDL131" s="77"/>
      <c r="FDM131" s="77"/>
      <c r="FDN131" s="77"/>
      <c r="FDO131" s="77"/>
      <c r="FDP131" s="77"/>
      <c r="FDQ131" s="77"/>
      <c r="FDR131" s="77"/>
      <c r="FDS131" s="77"/>
      <c r="FDT131" s="77"/>
      <c r="FDU131" s="77"/>
      <c r="FDV131" s="77"/>
      <c r="FDW131" s="77"/>
      <c r="FDX131" s="77"/>
      <c r="FDY131" s="77"/>
      <c r="FDZ131" s="77"/>
      <c r="FEA131" s="77"/>
      <c r="FEB131" s="77"/>
      <c r="FEC131" s="77"/>
      <c r="FED131" s="77"/>
      <c r="FEE131" s="77"/>
      <c r="FEF131" s="77"/>
      <c r="FEG131" s="77"/>
      <c r="FEH131" s="77"/>
      <c r="FEI131" s="77"/>
      <c r="FEJ131" s="77"/>
      <c r="FEK131" s="77"/>
      <c r="FEL131" s="77"/>
      <c r="FEM131" s="77"/>
      <c r="FEN131" s="77"/>
      <c r="FEO131" s="77"/>
      <c r="FEP131" s="77"/>
      <c r="FEQ131" s="77"/>
      <c r="FER131" s="77"/>
      <c r="FES131" s="77"/>
      <c r="FET131" s="77"/>
      <c r="FEU131" s="77"/>
      <c r="FEV131" s="77"/>
      <c r="FEW131" s="77"/>
      <c r="FEX131" s="77"/>
      <c r="FEY131" s="77"/>
      <c r="FEZ131" s="77"/>
      <c r="FFA131" s="77"/>
      <c r="FFB131" s="77"/>
      <c r="FFC131" s="77"/>
      <c r="FFD131" s="77"/>
      <c r="FFE131" s="77"/>
      <c r="FFF131" s="77"/>
      <c r="FFG131" s="77"/>
      <c r="FFH131" s="77"/>
      <c r="FFI131" s="77"/>
      <c r="FFJ131" s="77"/>
      <c r="FFK131" s="77"/>
      <c r="FFL131" s="77"/>
      <c r="FFM131" s="77"/>
      <c r="FFN131" s="77"/>
      <c r="FFO131" s="77"/>
      <c r="FFP131" s="77"/>
      <c r="FFQ131" s="77"/>
      <c r="FFR131" s="77"/>
      <c r="FFS131" s="77"/>
      <c r="FFT131" s="77"/>
      <c r="FFU131" s="77"/>
      <c r="FFV131" s="77"/>
      <c r="FFW131" s="77"/>
      <c r="FFX131" s="77"/>
      <c r="FFY131" s="77"/>
      <c r="FFZ131" s="77"/>
      <c r="FGA131" s="77"/>
      <c r="FGB131" s="77"/>
      <c r="FGC131" s="77"/>
      <c r="FGD131" s="77"/>
      <c r="FGE131" s="77"/>
      <c r="FGF131" s="77"/>
      <c r="FGG131" s="77"/>
      <c r="FGH131" s="77"/>
      <c r="FGI131" s="77"/>
      <c r="FGJ131" s="77"/>
      <c r="FGK131" s="77"/>
      <c r="FGL131" s="77"/>
      <c r="FGM131" s="77"/>
      <c r="FGN131" s="77"/>
      <c r="FGO131" s="77"/>
      <c r="FGP131" s="77"/>
      <c r="FGQ131" s="77"/>
      <c r="FGR131" s="77"/>
      <c r="FGS131" s="77"/>
      <c r="FGT131" s="77"/>
      <c r="FGU131" s="77"/>
      <c r="FGV131" s="77"/>
      <c r="FGW131" s="77"/>
      <c r="FGX131" s="77"/>
      <c r="FGY131" s="77"/>
      <c r="FGZ131" s="77"/>
      <c r="FHA131" s="77"/>
      <c r="FHB131" s="77"/>
      <c r="FHC131" s="77"/>
      <c r="FHD131" s="77"/>
      <c r="FHE131" s="77"/>
      <c r="FHF131" s="77"/>
      <c r="FHG131" s="77"/>
      <c r="FHH131" s="77"/>
      <c r="FHI131" s="77"/>
      <c r="FHJ131" s="77"/>
      <c r="FHK131" s="77"/>
      <c r="FHL131" s="77"/>
      <c r="FHM131" s="77"/>
      <c r="FHN131" s="77"/>
      <c r="FHO131" s="77"/>
      <c r="FHP131" s="77"/>
      <c r="FHQ131" s="77"/>
      <c r="FHR131" s="77"/>
      <c r="FHS131" s="77"/>
      <c r="FHT131" s="77"/>
      <c r="FHU131" s="77"/>
      <c r="FHV131" s="77"/>
      <c r="FHW131" s="77"/>
      <c r="FHX131" s="77"/>
      <c r="FHY131" s="77"/>
      <c r="FHZ131" s="77"/>
      <c r="FIA131" s="77"/>
      <c r="FIB131" s="77"/>
      <c r="FIC131" s="77"/>
      <c r="FID131" s="77"/>
      <c r="FIE131" s="77"/>
      <c r="FIF131" s="77"/>
      <c r="FIG131" s="77"/>
      <c r="FIH131" s="77"/>
      <c r="FII131" s="77"/>
      <c r="FIJ131" s="77"/>
      <c r="FIK131" s="77"/>
      <c r="FIL131" s="77"/>
      <c r="FIM131" s="77"/>
      <c r="FIN131" s="77"/>
      <c r="FIO131" s="77"/>
      <c r="FIP131" s="77"/>
      <c r="FIQ131" s="77"/>
      <c r="FIR131" s="77"/>
      <c r="FIS131" s="77"/>
      <c r="FIT131" s="77"/>
      <c r="FIU131" s="77"/>
      <c r="FIV131" s="77"/>
      <c r="FIW131" s="77"/>
      <c r="FIX131" s="77"/>
      <c r="FIY131" s="77"/>
      <c r="FIZ131" s="77"/>
      <c r="FJA131" s="77"/>
      <c r="FJB131" s="77"/>
      <c r="FJC131" s="77"/>
      <c r="FJD131" s="77"/>
      <c r="FJE131" s="77"/>
      <c r="FJF131" s="77"/>
      <c r="FJG131" s="77"/>
      <c r="FJH131" s="77"/>
      <c r="FJI131" s="77"/>
      <c r="FJJ131" s="77"/>
      <c r="FJK131" s="77"/>
      <c r="FJL131" s="77"/>
      <c r="FJM131" s="77"/>
      <c r="FJN131" s="77"/>
      <c r="FJO131" s="77"/>
      <c r="FJP131" s="77"/>
      <c r="FJQ131" s="77"/>
      <c r="FJR131" s="77"/>
      <c r="FJS131" s="77"/>
      <c r="FJT131" s="77"/>
      <c r="FJU131" s="77"/>
      <c r="FJV131" s="77"/>
      <c r="FJW131" s="77"/>
      <c r="FJX131" s="77"/>
      <c r="FJY131" s="77"/>
      <c r="FJZ131" s="77"/>
      <c r="FKA131" s="77"/>
      <c r="FKB131" s="77"/>
      <c r="FKC131" s="77"/>
      <c r="FKD131" s="77"/>
      <c r="FKE131" s="77"/>
      <c r="FKF131" s="77"/>
      <c r="FKG131" s="77"/>
      <c r="FKH131" s="77"/>
      <c r="FKI131" s="77"/>
      <c r="FKJ131" s="77"/>
      <c r="FKK131" s="77"/>
      <c r="FKL131" s="77"/>
      <c r="FKM131" s="77"/>
      <c r="FKN131" s="77"/>
      <c r="FKO131" s="77"/>
      <c r="FKP131" s="77"/>
      <c r="FKQ131" s="77"/>
      <c r="FKR131" s="77"/>
      <c r="FKS131" s="77"/>
      <c r="FKT131" s="77"/>
      <c r="FKU131" s="77"/>
      <c r="FKV131" s="77"/>
      <c r="FKW131" s="77"/>
      <c r="FKX131" s="77"/>
      <c r="FKY131" s="77"/>
      <c r="FKZ131" s="77"/>
      <c r="FLA131" s="77"/>
      <c r="FLB131" s="77"/>
      <c r="FLC131" s="77"/>
      <c r="FLD131" s="77"/>
      <c r="FLE131" s="77"/>
      <c r="FLF131" s="77"/>
      <c r="FLG131" s="77"/>
      <c r="FLH131" s="77"/>
      <c r="FLI131" s="77"/>
      <c r="FLJ131" s="77"/>
      <c r="FLK131" s="77"/>
      <c r="FLL131" s="77"/>
      <c r="FLM131" s="77"/>
      <c r="FLN131" s="77"/>
      <c r="FLO131" s="77"/>
      <c r="FLP131" s="77"/>
      <c r="FLQ131" s="77"/>
      <c r="FLR131" s="77"/>
      <c r="FLS131" s="77"/>
      <c r="FLT131" s="77"/>
      <c r="FLU131" s="77"/>
      <c r="FLV131" s="77"/>
      <c r="FLW131" s="77"/>
      <c r="FLX131" s="77"/>
      <c r="FLY131" s="77"/>
      <c r="FLZ131" s="77"/>
      <c r="FMA131" s="77"/>
      <c r="FMB131" s="77"/>
      <c r="FMC131" s="77"/>
      <c r="FMD131" s="77"/>
      <c r="FME131" s="77"/>
      <c r="FMF131" s="77"/>
      <c r="FMG131" s="77"/>
      <c r="FMH131" s="77"/>
      <c r="FMI131" s="77"/>
      <c r="FMJ131" s="77"/>
      <c r="FMK131" s="77"/>
      <c r="FML131" s="77"/>
      <c r="FMM131" s="77"/>
      <c r="FMN131" s="77"/>
      <c r="FMO131" s="77"/>
      <c r="FMP131" s="77"/>
      <c r="FMQ131" s="77"/>
      <c r="FMR131" s="77"/>
      <c r="FMS131" s="77"/>
      <c r="FMT131" s="77"/>
      <c r="FMU131" s="77"/>
      <c r="FMV131" s="77"/>
      <c r="FMW131" s="77"/>
      <c r="FMX131" s="77"/>
      <c r="FMY131" s="77"/>
      <c r="FMZ131" s="77"/>
      <c r="FNA131" s="77"/>
      <c r="FNB131" s="77"/>
      <c r="FNC131" s="77"/>
      <c r="FND131" s="77"/>
      <c r="FNE131" s="77"/>
      <c r="FNF131" s="77"/>
      <c r="FNG131" s="77"/>
      <c r="FNH131" s="77"/>
      <c r="FNI131" s="77"/>
      <c r="FNJ131" s="77"/>
      <c r="FNK131" s="77"/>
      <c r="FNL131" s="77"/>
      <c r="FNM131" s="77"/>
      <c r="FNN131" s="77"/>
      <c r="FNO131" s="77"/>
      <c r="FNP131" s="77"/>
      <c r="FNQ131" s="77"/>
      <c r="FNR131" s="77"/>
      <c r="FNS131" s="77"/>
      <c r="FNT131" s="77"/>
      <c r="FNU131" s="77"/>
      <c r="FNV131" s="77"/>
      <c r="FNW131" s="77"/>
      <c r="FNX131" s="77"/>
      <c r="FNY131" s="77"/>
      <c r="FNZ131" s="77"/>
      <c r="FOA131" s="77"/>
      <c r="FOB131" s="77"/>
      <c r="FOC131" s="77"/>
      <c r="FOD131" s="77"/>
      <c r="FOE131" s="77"/>
      <c r="FOF131" s="77"/>
      <c r="FOG131" s="77"/>
      <c r="FOH131" s="77"/>
      <c r="FOI131" s="77"/>
      <c r="FOJ131" s="77"/>
      <c r="FOK131" s="77"/>
      <c r="FOL131" s="77"/>
      <c r="FOM131" s="77"/>
      <c r="FON131" s="77"/>
      <c r="FOO131" s="77"/>
      <c r="FOP131" s="77"/>
      <c r="FOQ131" s="77"/>
      <c r="FOR131" s="77"/>
      <c r="FOS131" s="77"/>
      <c r="FOT131" s="77"/>
      <c r="FOU131" s="77"/>
      <c r="FOV131" s="77"/>
      <c r="FOW131" s="77"/>
      <c r="FOX131" s="77"/>
      <c r="FOY131" s="77"/>
      <c r="FOZ131" s="77"/>
      <c r="FPA131" s="77"/>
      <c r="FPB131" s="77"/>
      <c r="FPC131" s="77"/>
      <c r="FPD131" s="77"/>
      <c r="FPE131" s="77"/>
      <c r="FPF131" s="77"/>
      <c r="FPG131" s="77"/>
      <c r="FPH131" s="77"/>
      <c r="FPI131" s="77"/>
      <c r="FPJ131" s="77"/>
      <c r="FPK131" s="77"/>
      <c r="FPL131" s="77"/>
      <c r="FPM131" s="77"/>
      <c r="FPN131" s="77"/>
      <c r="FPO131" s="77"/>
      <c r="FPP131" s="77"/>
      <c r="FPQ131" s="77"/>
      <c r="FPR131" s="77"/>
      <c r="FPS131" s="77"/>
      <c r="FPT131" s="77"/>
      <c r="FPU131" s="77"/>
      <c r="FPV131" s="77"/>
      <c r="FPW131" s="77"/>
      <c r="FPX131" s="77"/>
      <c r="FPY131" s="77"/>
      <c r="FPZ131" s="77"/>
      <c r="FQA131" s="77"/>
      <c r="FQB131" s="77"/>
      <c r="FQC131" s="77"/>
      <c r="FQD131" s="77"/>
      <c r="FQE131" s="77"/>
      <c r="FQF131" s="77"/>
      <c r="FQG131" s="77"/>
      <c r="FQH131" s="77"/>
      <c r="FQI131" s="77"/>
      <c r="FQJ131" s="77"/>
      <c r="FQK131" s="77"/>
      <c r="FQL131" s="77"/>
      <c r="FQM131" s="77"/>
      <c r="FQN131" s="77"/>
      <c r="FQO131" s="77"/>
      <c r="FQP131" s="77"/>
      <c r="FQQ131" s="77"/>
      <c r="FQR131" s="77"/>
      <c r="FQS131" s="77"/>
      <c r="FQT131" s="77"/>
      <c r="FQU131" s="77"/>
      <c r="FQV131" s="77"/>
      <c r="FQW131" s="77"/>
      <c r="FQX131" s="77"/>
      <c r="FQY131" s="77"/>
      <c r="FQZ131" s="77"/>
      <c r="FRA131" s="77"/>
      <c r="FRB131" s="77"/>
      <c r="FRC131" s="77"/>
      <c r="FRD131" s="77"/>
      <c r="FRE131" s="77"/>
      <c r="FRF131" s="77"/>
      <c r="FRG131" s="77"/>
      <c r="FRH131" s="77"/>
      <c r="FRI131" s="77"/>
      <c r="FRJ131" s="77"/>
      <c r="FRK131" s="77"/>
      <c r="FRL131" s="77"/>
      <c r="FRM131" s="77"/>
      <c r="FRN131" s="77"/>
      <c r="FRO131" s="77"/>
      <c r="FRP131" s="77"/>
      <c r="FRQ131" s="77"/>
      <c r="FRR131" s="77"/>
      <c r="FRS131" s="77"/>
      <c r="FRT131" s="77"/>
      <c r="FRU131" s="77"/>
      <c r="FRV131" s="77"/>
      <c r="FRW131" s="77"/>
      <c r="FRX131" s="77"/>
      <c r="FRY131" s="77"/>
      <c r="FRZ131" s="77"/>
      <c r="FSA131" s="77"/>
      <c r="FSB131" s="77"/>
      <c r="FSC131" s="77"/>
      <c r="FSD131" s="77"/>
      <c r="FSE131" s="77"/>
      <c r="FSF131" s="77"/>
      <c r="FSG131" s="77"/>
      <c r="FSH131" s="77"/>
      <c r="FSI131" s="77"/>
      <c r="FSJ131" s="77"/>
      <c r="FSK131" s="77"/>
      <c r="FSL131" s="77"/>
      <c r="FSM131" s="77"/>
      <c r="FSN131" s="77"/>
      <c r="FSO131" s="77"/>
      <c r="FSP131" s="77"/>
      <c r="FSQ131" s="77"/>
      <c r="FSR131" s="77"/>
      <c r="FSS131" s="77"/>
      <c r="FST131" s="77"/>
      <c r="FSU131" s="77"/>
      <c r="FSV131" s="77"/>
      <c r="FSW131" s="77"/>
      <c r="FSX131" s="77"/>
      <c r="FSY131" s="77"/>
      <c r="FSZ131" s="77"/>
      <c r="FTA131" s="77"/>
      <c r="FTB131" s="77"/>
      <c r="FTC131" s="77"/>
      <c r="FTD131" s="77"/>
      <c r="FTE131" s="77"/>
      <c r="FTF131" s="77"/>
      <c r="FTG131" s="77"/>
      <c r="FTH131" s="77"/>
      <c r="FTI131" s="77"/>
      <c r="FTJ131" s="77"/>
      <c r="FTK131" s="77"/>
      <c r="FTL131" s="77"/>
      <c r="FTM131" s="77"/>
      <c r="FTN131" s="77"/>
      <c r="FTO131" s="77"/>
      <c r="FTP131" s="77"/>
      <c r="FTQ131" s="77"/>
      <c r="FTR131" s="77"/>
      <c r="FTS131" s="77"/>
      <c r="FTT131" s="77"/>
      <c r="FTU131" s="77"/>
      <c r="FTV131" s="77"/>
      <c r="FTW131" s="77"/>
      <c r="FTX131" s="77"/>
      <c r="FTY131" s="77"/>
      <c r="FTZ131" s="77"/>
      <c r="FUA131" s="77"/>
      <c r="FUB131" s="77"/>
      <c r="FUC131" s="77"/>
      <c r="FUD131" s="77"/>
      <c r="FUE131" s="77"/>
      <c r="FUF131" s="77"/>
      <c r="FUG131" s="77"/>
      <c r="FUH131" s="77"/>
      <c r="FUI131" s="77"/>
      <c r="FUJ131" s="77"/>
      <c r="FUK131" s="77"/>
      <c r="FUL131" s="77"/>
      <c r="FUM131" s="77"/>
      <c r="FUN131" s="77"/>
      <c r="FUO131" s="77"/>
      <c r="FUP131" s="77"/>
      <c r="FUQ131" s="77"/>
      <c r="FUR131" s="77"/>
      <c r="FUS131" s="77"/>
      <c r="FUT131" s="77"/>
      <c r="FUU131" s="77"/>
      <c r="FUV131" s="77"/>
      <c r="FUW131" s="77"/>
      <c r="FUX131" s="77"/>
      <c r="FUY131" s="77"/>
      <c r="FUZ131" s="77"/>
      <c r="FVA131" s="77"/>
      <c r="FVB131" s="77"/>
      <c r="FVC131" s="77"/>
      <c r="FVD131" s="77"/>
      <c r="FVE131" s="77"/>
      <c r="FVF131" s="77"/>
      <c r="FVG131" s="77"/>
      <c r="FVH131" s="77"/>
      <c r="FVI131" s="77"/>
      <c r="FVJ131" s="77"/>
      <c r="FVK131" s="77"/>
      <c r="FVL131" s="77"/>
      <c r="FVM131" s="77"/>
      <c r="FVN131" s="77"/>
      <c r="FVO131" s="77"/>
      <c r="FVP131" s="77"/>
      <c r="FVQ131" s="77"/>
      <c r="FVR131" s="77"/>
      <c r="FVS131" s="77"/>
      <c r="FVT131" s="77"/>
      <c r="FVU131" s="77"/>
      <c r="FVV131" s="77"/>
      <c r="FVW131" s="77"/>
      <c r="FVX131" s="77"/>
      <c r="FVY131" s="77"/>
      <c r="FVZ131" s="77"/>
      <c r="FWA131" s="77"/>
      <c r="FWB131" s="77"/>
      <c r="FWC131" s="77"/>
      <c r="FWD131" s="77"/>
      <c r="FWE131" s="77"/>
      <c r="FWF131" s="77"/>
      <c r="FWG131" s="77"/>
      <c r="FWH131" s="77"/>
      <c r="FWI131" s="77"/>
      <c r="FWJ131" s="77"/>
      <c r="FWK131" s="77"/>
      <c r="FWL131" s="77"/>
      <c r="FWM131" s="77"/>
      <c r="FWN131" s="77"/>
      <c r="FWO131" s="77"/>
      <c r="FWP131" s="77"/>
      <c r="FWQ131" s="77"/>
      <c r="FWR131" s="77"/>
      <c r="FWS131" s="77"/>
      <c r="FWT131" s="77"/>
      <c r="FWU131" s="77"/>
      <c r="FWV131" s="77"/>
      <c r="FWW131" s="77"/>
      <c r="FWX131" s="77"/>
      <c r="FWY131" s="77"/>
      <c r="FWZ131" s="77"/>
      <c r="FXA131" s="77"/>
      <c r="FXB131" s="77"/>
      <c r="FXC131" s="77"/>
      <c r="FXD131" s="77"/>
      <c r="FXE131" s="77"/>
      <c r="FXF131" s="77"/>
      <c r="FXG131" s="77"/>
      <c r="FXH131" s="77"/>
      <c r="FXI131" s="77"/>
      <c r="FXJ131" s="77"/>
      <c r="FXK131" s="77"/>
      <c r="FXL131" s="77"/>
      <c r="FXM131" s="77"/>
      <c r="FXN131" s="77"/>
      <c r="FXO131" s="77"/>
      <c r="FXP131" s="77"/>
      <c r="FXQ131" s="77"/>
      <c r="FXR131" s="77"/>
      <c r="FXS131" s="77"/>
      <c r="FXT131" s="77"/>
      <c r="FXU131" s="77"/>
      <c r="FXV131" s="77"/>
      <c r="FXW131" s="77"/>
      <c r="FXX131" s="77"/>
      <c r="FXY131" s="77"/>
      <c r="FXZ131" s="77"/>
      <c r="FYA131" s="77"/>
      <c r="FYB131" s="77"/>
      <c r="FYC131" s="77"/>
      <c r="FYD131" s="77"/>
      <c r="FYE131" s="77"/>
      <c r="FYF131" s="77"/>
      <c r="FYG131" s="77"/>
      <c r="FYH131" s="77"/>
      <c r="FYI131" s="77"/>
      <c r="FYJ131" s="77"/>
      <c r="FYK131" s="77"/>
      <c r="FYL131" s="77"/>
      <c r="FYM131" s="77"/>
      <c r="FYN131" s="77"/>
      <c r="FYO131" s="77"/>
      <c r="FYP131" s="77"/>
      <c r="FYQ131" s="77"/>
      <c r="FYR131" s="77"/>
      <c r="FYS131" s="77"/>
      <c r="FYT131" s="77"/>
      <c r="FYU131" s="77"/>
      <c r="FYV131" s="77"/>
      <c r="FYW131" s="77"/>
      <c r="FYX131" s="77"/>
      <c r="FYY131" s="77"/>
      <c r="FYZ131" s="77"/>
      <c r="FZA131" s="77"/>
      <c r="FZB131" s="77"/>
      <c r="FZC131" s="77"/>
      <c r="FZD131" s="77"/>
      <c r="FZE131" s="77"/>
      <c r="FZF131" s="77"/>
      <c r="FZG131" s="77"/>
      <c r="FZH131" s="77"/>
      <c r="FZI131" s="77"/>
      <c r="FZJ131" s="77"/>
      <c r="FZK131" s="77"/>
      <c r="FZL131" s="77"/>
      <c r="FZM131" s="77"/>
      <c r="FZN131" s="77"/>
      <c r="FZO131" s="77"/>
      <c r="FZP131" s="77"/>
      <c r="FZQ131" s="77"/>
      <c r="FZR131" s="77"/>
      <c r="FZS131" s="77"/>
      <c r="FZT131" s="77"/>
      <c r="FZU131" s="77"/>
      <c r="FZV131" s="77"/>
      <c r="FZW131" s="77"/>
      <c r="FZX131" s="77"/>
      <c r="FZY131" s="77"/>
      <c r="FZZ131" s="77"/>
      <c r="GAA131" s="77"/>
      <c r="GAB131" s="77"/>
      <c r="GAC131" s="77"/>
      <c r="GAD131" s="77"/>
      <c r="GAE131" s="77"/>
      <c r="GAF131" s="77"/>
      <c r="GAG131" s="77"/>
      <c r="GAH131" s="77"/>
      <c r="GAI131" s="77"/>
      <c r="GAJ131" s="77"/>
      <c r="GAK131" s="77"/>
      <c r="GAL131" s="77"/>
      <c r="GAM131" s="77"/>
      <c r="GAN131" s="77"/>
      <c r="GAO131" s="77"/>
      <c r="GAP131" s="77"/>
      <c r="GAQ131" s="77"/>
      <c r="GAR131" s="77"/>
      <c r="GAS131" s="77"/>
      <c r="GAT131" s="77"/>
      <c r="GAU131" s="77"/>
      <c r="GAV131" s="77"/>
      <c r="GAW131" s="77"/>
      <c r="GAX131" s="77"/>
      <c r="GAY131" s="77"/>
      <c r="GAZ131" s="77"/>
      <c r="GBA131" s="77"/>
      <c r="GBB131" s="77"/>
      <c r="GBC131" s="77"/>
      <c r="GBD131" s="77"/>
      <c r="GBE131" s="77"/>
      <c r="GBF131" s="77"/>
      <c r="GBG131" s="77"/>
      <c r="GBH131" s="77"/>
      <c r="GBI131" s="77"/>
      <c r="GBJ131" s="77"/>
      <c r="GBK131" s="77"/>
      <c r="GBL131" s="77"/>
      <c r="GBM131" s="77"/>
      <c r="GBN131" s="77"/>
      <c r="GBO131" s="77"/>
      <c r="GBP131" s="77"/>
      <c r="GBQ131" s="77"/>
      <c r="GBR131" s="77"/>
      <c r="GBS131" s="77"/>
      <c r="GBT131" s="77"/>
      <c r="GBU131" s="77"/>
      <c r="GBV131" s="77"/>
      <c r="GBW131" s="77"/>
      <c r="GBX131" s="77"/>
      <c r="GBY131" s="77"/>
      <c r="GBZ131" s="77"/>
      <c r="GCA131" s="77"/>
      <c r="GCB131" s="77"/>
      <c r="GCC131" s="77"/>
      <c r="GCD131" s="77"/>
      <c r="GCE131" s="77"/>
      <c r="GCF131" s="77"/>
      <c r="GCG131" s="77"/>
      <c r="GCH131" s="77"/>
      <c r="GCI131" s="77"/>
      <c r="GCJ131" s="77"/>
      <c r="GCK131" s="77"/>
      <c r="GCL131" s="77"/>
      <c r="GCM131" s="77"/>
      <c r="GCN131" s="77"/>
      <c r="GCO131" s="77"/>
      <c r="GCP131" s="77"/>
      <c r="GCQ131" s="77"/>
      <c r="GCR131" s="77"/>
      <c r="GCS131" s="77"/>
      <c r="GCT131" s="77"/>
      <c r="GCU131" s="77"/>
      <c r="GCV131" s="77"/>
      <c r="GCW131" s="77"/>
      <c r="GCX131" s="77"/>
      <c r="GCY131" s="77"/>
      <c r="GCZ131" s="77"/>
      <c r="GDA131" s="77"/>
      <c r="GDB131" s="77"/>
      <c r="GDC131" s="77"/>
      <c r="GDD131" s="77"/>
      <c r="GDE131" s="77"/>
      <c r="GDF131" s="77"/>
      <c r="GDG131" s="77"/>
      <c r="GDH131" s="77"/>
      <c r="GDI131" s="77"/>
      <c r="GDJ131" s="77"/>
      <c r="GDK131" s="77"/>
      <c r="GDL131" s="77"/>
      <c r="GDM131" s="77"/>
      <c r="GDN131" s="77"/>
      <c r="GDO131" s="77"/>
      <c r="GDP131" s="77"/>
      <c r="GDQ131" s="77"/>
      <c r="GDR131" s="77"/>
      <c r="GDS131" s="77"/>
      <c r="GDT131" s="77"/>
      <c r="GDU131" s="77"/>
      <c r="GDV131" s="77"/>
      <c r="GDW131" s="77"/>
      <c r="GDX131" s="77"/>
      <c r="GDY131" s="77"/>
      <c r="GDZ131" s="77"/>
      <c r="GEA131" s="77"/>
      <c r="GEB131" s="77"/>
      <c r="GEC131" s="77"/>
      <c r="GED131" s="77"/>
      <c r="GEE131" s="77"/>
      <c r="GEF131" s="77"/>
      <c r="GEG131" s="77"/>
      <c r="GEH131" s="77"/>
      <c r="GEI131" s="77"/>
      <c r="GEJ131" s="77"/>
      <c r="GEK131" s="77"/>
      <c r="GEL131" s="77"/>
      <c r="GEM131" s="77"/>
      <c r="GEN131" s="77"/>
      <c r="GEO131" s="77"/>
      <c r="GEP131" s="77"/>
      <c r="GEQ131" s="77"/>
      <c r="GER131" s="77"/>
      <c r="GES131" s="77"/>
      <c r="GET131" s="77"/>
      <c r="GEU131" s="77"/>
      <c r="GEV131" s="77"/>
      <c r="GEW131" s="77"/>
      <c r="GEX131" s="77"/>
      <c r="GEY131" s="77"/>
      <c r="GEZ131" s="77"/>
      <c r="GFA131" s="77"/>
      <c r="GFB131" s="77"/>
      <c r="GFC131" s="77"/>
      <c r="GFD131" s="77"/>
      <c r="GFE131" s="77"/>
      <c r="GFF131" s="77"/>
      <c r="GFG131" s="77"/>
      <c r="GFH131" s="77"/>
      <c r="GFI131" s="77"/>
      <c r="GFJ131" s="77"/>
      <c r="GFK131" s="77"/>
      <c r="GFL131" s="77"/>
      <c r="GFM131" s="77"/>
      <c r="GFN131" s="77"/>
      <c r="GFO131" s="77"/>
      <c r="GFP131" s="77"/>
      <c r="GFQ131" s="77"/>
      <c r="GFR131" s="77"/>
      <c r="GFS131" s="77"/>
      <c r="GFT131" s="77"/>
      <c r="GFU131" s="77"/>
      <c r="GFV131" s="77"/>
      <c r="GFW131" s="77"/>
      <c r="GFX131" s="77"/>
      <c r="GFY131" s="77"/>
      <c r="GFZ131" s="77"/>
      <c r="GGA131" s="77"/>
      <c r="GGB131" s="77"/>
      <c r="GGC131" s="77"/>
      <c r="GGD131" s="77"/>
      <c r="GGE131" s="77"/>
      <c r="GGF131" s="77"/>
      <c r="GGG131" s="77"/>
      <c r="GGH131" s="77"/>
      <c r="GGI131" s="77"/>
      <c r="GGJ131" s="77"/>
      <c r="GGK131" s="77"/>
      <c r="GGL131" s="77"/>
      <c r="GGM131" s="77"/>
      <c r="GGN131" s="77"/>
      <c r="GGO131" s="77"/>
      <c r="GGP131" s="77"/>
      <c r="GGQ131" s="77"/>
      <c r="GGR131" s="77"/>
      <c r="GGS131" s="77"/>
      <c r="GGT131" s="77"/>
      <c r="GGU131" s="77"/>
      <c r="GGV131" s="77"/>
      <c r="GGW131" s="77"/>
      <c r="GGX131" s="77"/>
      <c r="GGY131" s="77"/>
      <c r="GGZ131" s="77"/>
      <c r="GHA131" s="77"/>
      <c r="GHB131" s="77"/>
      <c r="GHC131" s="77"/>
      <c r="GHD131" s="77"/>
      <c r="GHE131" s="77"/>
      <c r="GHF131" s="77"/>
      <c r="GHG131" s="77"/>
      <c r="GHH131" s="77"/>
      <c r="GHI131" s="77"/>
      <c r="GHJ131" s="77"/>
      <c r="GHK131" s="77"/>
      <c r="GHL131" s="77"/>
      <c r="GHM131" s="77"/>
      <c r="GHN131" s="77"/>
      <c r="GHO131" s="77"/>
      <c r="GHP131" s="77"/>
      <c r="GHQ131" s="77"/>
      <c r="GHR131" s="77"/>
      <c r="GHS131" s="77"/>
      <c r="GHT131" s="77"/>
      <c r="GHU131" s="77"/>
      <c r="GHV131" s="77"/>
      <c r="GHW131" s="77"/>
      <c r="GHX131" s="77"/>
      <c r="GHY131" s="77"/>
      <c r="GHZ131" s="77"/>
      <c r="GIA131" s="77"/>
      <c r="GIB131" s="77"/>
      <c r="GIC131" s="77"/>
      <c r="GID131" s="77"/>
      <c r="GIE131" s="77"/>
      <c r="GIF131" s="77"/>
      <c r="GIG131" s="77"/>
      <c r="GIH131" s="77"/>
      <c r="GII131" s="77"/>
      <c r="GIJ131" s="77"/>
      <c r="GIK131" s="77"/>
      <c r="GIL131" s="77"/>
      <c r="GIM131" s="77"/>
      <c r="GIN131" s="77"/>
      <c r="GIO131" s="77"/>
      <c r="GIP131" s="77"/>
      <c r="GIQ131" s="77"/>
      <c r="GIR131" s="77"/>
      <c r="GIS131" s="77"/>
      <c r="GIT131" s="77"/>
      <c r="GIU131" s="77"/>
      <c r="GIV131" s="77"/>
      <c r="GIW131" s="77"/>
      <c r="GIX131" s="77"/>
      <c r="GIY131" s="77"/>
      <c r="GIZ131" s="77"/>
      <c r="GJA131" s="77"/>
      <c r="GJB131" s="77"/>
      <c r="GJC131" s="77"/>
      <c r="GJD131" s="77"/>
      <c r="GJE131" s="77"/>
      <c r="GJF131" s="77"/>
      <c r="GJG131" s="77"/>
      <c r="GJH131" s="77"/>
      <c r="GJI131" s="77"/>
      <c r="GJJ131" s="77"/>
      <c r="GJK131" s="77"/>
      <c r="GJL131" s="77"/>
      <c r="GJM131" s="77"/>
      <c r="GJN131" s="77"/>
      <c r="GJO131" s="77"/>
      <c r="GJP131" s="77"/>
      <c r="GJQ131" s="77"/>
      <c r="GJR131" s="77"/>
      <c r="GJS131" s="77"/>
      <c r="GJT131" s="77"/>
      <c r="GJU131" s="77"/>
      <c r="GJV131" s="77"/>
      <c r="GJW131" s="77"/>
      <c r="GJX131" s="77"/>
      <c r="GJY131" s="77"/>
      <c r="GJZ131" s="77"/>
      <c r="GKA131" s="77"/>
      <c r="GKB131" s="77"/>
      <c r="GKC131" s="77"/>
      <c r="GKD131" s="77"/>
      <c r="GKE131" s="77"/>
      <c r="GKF131" s="77"/>
      <c r="GKG131" s="77"/>
      <c r="GKH131" s="77"/>
      <c r="GKI131" s="77"/>
      <c r="GKJ131" s="77"/>
      <c r="GKK131" s="77"/>
      <c r="GKL131" s="77"/>
      <c r="GKM131" s="77"/>
      <c r="GKN131" s="77"/>
      <c r="GKO131" s="77"/>
      <c r="GKP131" s="77"/>
      <c r="GKQ131" s="77"/>
      <c r="GKR131" s="77"/>
      <c r="GKS131" s="77"/>
      <c r="GKT131" s="77"/>
      <c r="GKU131" s="77"/>
      <c r="GKV131" s="77"/>
      <c r="GKW131" s="77"/>
      <c r="GKX131" s="77"/>
      <c r="GKY131" s="77"/>
      <c r="GKZ131" s="77"/>
      <c r="GLA131" s="77"/>
      <c r="GLB131" s="77"/>
      <c r="GLC131" s="77"/>
      <c r="GLD131" s="77"/>
      <c r="GLE131" s="77"/>
      <c r="GLF131" s="77"/>
      <c r="GLG131" s="77"/>
      <c r="GLH131" s="77"/>
      <c r="GLI131" s="77"/>
      <c r="GLJ131" s="77"/>
      <c r="GLK131" s="77"/>
      <c r="GLL131" s="77"/>
      <c r="GLM131" s="77"/>
      <c r="GLN131" s="77"/>
      <c r="GLO131" s="77"/>
      <c r="GLP131" s="77"/>
      <c r="GLQ131" s="77"/>
      <c r="GLR131" s="77"/>
      <c r="GLS131" s="77"/>
      <c r="GLT131" s="77"/>
      <c r="GLU131" s="77"/>
      <c r="GLV131" s="77"/>
      <c r="GLW131" s="77"/>
      <c r="GLX131" s="77"/>
      <c r="GLY131" s="77"/>
      <c r="GLZ131" s="77"/>
      <c r="GMA131" s="77"/>
      <c r="GMB131" s="77"/>
      <c r="GMC131" s="77"/>
      <c r="GMD131" s="77"/>
      <c r="GME131" s="77"/>
      <c r="GMF131" s="77"/>
      <c r="GMG131" s="77"/>
      <c r="GMH131" s="77"/>
      <c r="GMI131" s="77"/>
      <c r="GMJ131" s="77"/>
      <c r="GMK131" s="77"/>
      <c r="GML131" s="77"/>
      <c r="GMM131" s="77"/>
      <c r="GMN131" s="77"/>
      <c r="GMO131" s="77"/>
      <c r="GMP131" s="77"/>
      <c r="GMQ131" s="77"/>
      <c r="GMR131" s="77"/>
      <c r="GMS131" s="77"/>
      <c r="GMT131" s="77"/>
      <c r="GMU131" s="77"/>
      <c r="GMV131" s="77"/>
      <c r="GMW131" s="77"/>
      <c r="GMX131" s="77"/>
      <c r="GMY131" s="77"/>
      <c r="GMZ131" s="77"/>
      <c r="GNA131" s="77"/>
      <c r="GNB131" s="77"/>
      <c r="GNC131" s="77"/>
      <c r="GND131" s="77"/>
      <c r="GNE131" s="77"/>
      <c r="GNF131" s="77"/>
      <c r="GNG131" s="77"/>
      <c r="GNH131" s="77"/>
      <c r="GNI131" s="77"/>
      <c r="GNJ131" s="77"/>
      <c r="GNK131" s="77"/>
      <c r="GNL131" s="77"/>
      <c r="GNM131" s="77"/>
      <c r="GNN131" s="77"/>
      <c r="GNO131" s="77"/>
      <c r="GNP131" s="77"/>
      <c r="GNQ131" s="77"/>
      <c r="GNR131" s="77"/>
      <c r="GNS131" s="77"/>
      <c r="GNT131" s="77"/>
      <c r="GNU131" s="77"/>
      <c r="GNV131" s="77"/>
      <c r="GNW131" s="77"/>
      <c r="GNX131" s="77"/>
      <c r="GNY131" s="77"/>
      <c r="GNZ131" s="77"/>
      <c r="GOA131" s="77"/>
      <c r="GOB131" s="77"/>
      <c r="GOC131" s="77"/>
      <c r="GOD131" s="77"/>
      <c r="GOE131" s="77"/>
      <c r="GOF131" s="77"/>
      <c r="GOG131" s="77"/>
      <c r="GOH131" s="77"/>
      <c r="GOI131" s="77"/>
      <c r="GOJ131" s="77"/>
      <c r="GOK131" s="77"/>
      <c r="GOL131" s="77"/>
      <c r="GOM131" s="77"/>
      <c r="GON131" s="77"/>
      <c r="GOO131" s="77"/>
      <c r="GOP131" s="77"/>
      <c r="GOQ131" s="77"/>
      <c r="GOR131" s="77"/>
      <c r="GOS131" s="77"/>
      <c r="GOT131" s="77"/>
      <c r="GOU131" s="77"/>
      <c r="GOV131" s="77"/>
      <c r="GOW131" s="77"/>
      <c r="GOX131" s="77"/>
      <c r="GOY131" s="77"/>
      <c r="GOZ131" s="77"/>
      <c r="GPA131" s="77"/>
      <c r="GPB131" s="77"/>
      <c r="GPC131" s="77"/>
      <c r="GPD131" s="77"/>
      <c r="GPE131" s="77"/>
      <c r="GPF131" s="77"/>
      <c r="GPG131" s="77"/>
      <c r="GPH131" s="77"/>
      <c r="GPI131" s="77"/>
      <c r="GPJ131" s="77"/>
      <c r="GPK131" s="77"/>
      <c r="GPL131" s="77"/>
      <c r="GPM131" s="77"/>
      <c r="GPN131" s="77"/>
      <c r="GPO131" s="77"/>
      <c r="GPP131" s="77"/>
      <c r="GPQ131" s="77"/>
      <c r="GPR131" s="77"/>
      <c r="GPS131" s="77"/>
      <c r="GPT131" s="77"/>
      <c r="GPU131" s="77"/>
      <c r="GPV131" s="77"/>
      <c r="GPW131" s="77"/>
      <c r="GPX131" s="77"/>
      <c r="GPY131" s="77"/>
      <c r="GPZ131" s="77"/>
      <c r="GQA131" s="77"/>
      <c r="GQB131" s="77"/>
      <c r="GQC131" s="77"/>
      <c r="GQD131" s="77"/>
      <c r="GQE131" s="77"/>
      <c r="GQF131" s="77"/>
      <c r="GQG131" s="77"/>
      <c r="GQH131" s="77"/>
      <c r="GQI131" s="77"/>
      <c r="GQJ131" s="77"/>
      <c r="GQK131" s="77"/>
      <c r="GQL131" s="77"/>
      <c r="GQM131" s="77"/>
      <c r="GQN131" s="77"/>
      <c r="GQO131" s="77"/>
      <c r="GQP131" s="77"/>
      <c r="GQQ131" s="77"/>
      <c r="GQR131" s="77"/>
      <c r="GQS131" s="77"/>
      <c r="GQT131" s="77"/>
      <c r="GQU131" s="77"/>
      <c r="GQV131" s="77"/>
      <c r="GQW131" s="77"/>
      <c r="GQX131" s="77"/>
      <c r="GQY131" s="77"/>
      <c r="GQZ131" s="77"/>
      <c r="GRA131" s="77"/>
      <c r="GRB131" s="77"/>
      <c r="GRC131" s="77"/>
      <c r="GRD131" s="77"/>
      <c r="GRE131" s="77"/>
      <c r="GRF131" s="77"/>
      <c r="GRG131" s="77"/>
      <c r="GRH131" s="77"/>
      <c r="GRI131" s="77"/>
      <c r="GRJ131" s="77"/>
      <c r="GRK131" s="77"/>
      <c r="GRL131" s="77"/>
      <c r="GRM131" s="77"/>
      <c r="GRN131" s="77"/>
      <c r="GRO131" s="77"/>
      <c r="GRP131" s="77"/>
      <c r="GRQ131" s="77"/>
      <c r="GRR131" s="77"/>
      <c r="GRS131" s="77"/>
      <c r="GRT131" s="77"/>
      <c r="GRU131" s="77"/>
      <c r="GRV131" s="77"/>
      <c r="GRW131" s="77"/>
      <c r="GRX131" s="77"/>
      <c r="GRY131" s="77"/>
      <c r="GRZ131" s="77"/>
      <c r="GSA131" s="77"/>
      <c r="GSB131" s="77"/>
      <c r="GSC131" s="77"/>
      <c r="GSD131" s="77"/>
      <c r="GSE131" s="77"/>
      <c r="GSF131" s="77"/>
      <c r="GSG131" s="77"/>
      <c r="GSH131" s="77"/>
      <c r="GSI131" s="77"/>
      <c r="GSJ131" s="77"/>
      <c r="GSK131" s="77"/>
      <c r="GSL131" s="77"/>
      <c r="GSM131" s="77"/>
      <c r="GSN131" s="77"/>
      <c r="GSO131" s="77"/>
      <c r="GSP131" s="77"/>
      <c r="GSQ131" s="77"/>
      <c r="GSR131" s="77"/>
      <c r="GSS131" s="77"/>
      <c r="GST131" s="77"/>
      <c r="GSU131" s="77"/>
      <c r="GSV131" s="77"/>
      <c r="GSW131" s="77"/>
      <c r="GSX131" s="77"/>
      <c r="GSY131" s="77"/>
      <c r="GSZ131" s="77"/>
      <c r="GTA131" s="77"/>
      <c r="GTB131" s="77"/>
      <c r="GTC131" s="77"/>
      <c r="GTD131" s="77"/>
      <c r="GTE131" s="77"/>
      <c r="GTF131" s="77"/>
      <c r="GTG131" s="77"/>
      <c r="GTH131" s="77"/>
      <c r="GTI131" s="77"/>
      <c r="GTJ131" s="77"/>
      <c r="GTK131" s="77"/>
      <c r="GTL131" s="77"/>
      <c r="GTM131" s="77"/>
      <c r="GTN131" s="77"/>
      <c r="GTO131" s="77"/>
      <c r="GTP131" s="77"/>
      <c r="GTQ131" s="77"/>
      <c r="GTR131" s="77"/>
      <c r="GTS131" s="77"/>
      <c r="GTT131" s="77"/>
      <c r="GTU131" s="77"/>
      <c r="GTV131" s="77"/>
      <c r="GTW131" s="77"/>
      <c r="GTX131" s="77"/>
      <c r="GTY131" s="77"/>
      <c r="GTZ131" s="77"/>
      <c r="GUA131" s="77"/>
      <c r="GUB131" s="77"/>
      <c r="GUC131" s="77"/>
      <c r="GUD131" s="77"/>
      <c r="GUE131" s="77"/>
      <c r="GUF131" s="77"/>
      <c r="GUG131" s="77"/>
      <c r="GUH131" s="77"/>
      <c r="GUI131" s="77"/>
      <c r="GUJ131" s="77"/>
      <c r="GUK131" s="77"/>
      <c r="GUL131" s="77"/>
      <c r="GUM131" s="77"/>
      <c r="GUN131" s="77"/>
      <c r="GUO131" s="77"/>
      <c r="GUP131" s="77"/>
      <c r="GUQ131" s="77"/>
      <c r="GUR131" s="77"/>
      <c r="GUS131" s="77"/>
      <c r="GUT131" s="77"/>
      <c r="GUU131" s="77"/>
      <c r="GUV131" s="77"/>
      <c r="GUW131" s="77"/>
      <c r="GUX131" s="77"/>
      <c r="GUY131" s="77"/>
      <c r="GUZ131" s="77"/>
      <c r="GVA131" s="77"/>
      <c r="GVB131" s="77"/>
      <c r="GVC131" s="77"/>
      <c r="GVD131" s="77"/>
      <c r="GVE131" s="77"/>
      <c r="GVF131" s="77"/>
      <c r="GVG131" s="77"/>
      <c r="GVH131" s="77"/>
      <c r="GVI131" s="77"/>
      <c r="GVJ131" s="77"/>
      <c r="GVK131" s="77"/>
      <c r="GVL131" s="77"/>
      <c r="GVM131" s="77"/>
      <c r="GVN131" s="77"/>
      <c r="GVO131" s="77"/>
      <c r="GVP131" s="77"/>
      <c r="GVQ131" s="77"/>
      <c r="GVR131" s="77"/>
      <c r="GVS131" s="77"/>
      <c r="GVT131" s="77"/>
      <c r="GVU131" s="77"/>
      <c r="GVV131" s="77"/>
      <c r="GVW131" s="77"/>
      <c r="GVX131" s="77"/>
      <c r="GVY131" s="77"/>
      <c r="GVZ131" s="77"/>
      <c r="GWA131" s="77"/>
      <c r="GWB131" s="77"/>
      <c r="GWC131" s="77"/>
      <c r="GWD131" s="77"/>
      <c r="GWE131" s="77"/>
      <c r="GWF131" s="77"/>
      <c r="GWG131" s="77"/>
      <c r="GWH131" s="77"/>
      <c r="GWI131" s="77"/>
      <c r="GWJ131" s="77"/>
      <c r="GWK131" s="77"/>
      <c r="GWL131" s="77"/>
      <c r="GWM131" s="77"/>
      <c r="GWN131" s="77"/>
      <c r="GWO131" s="77"/>
      <c r="GWP131" s="77"/>
      <c r="GWQ131" s="77"/>
      <c r="GWR131" s="77"/>
      <c r="GWS131" s="77"/>
      <c r="GWT131" s="77"/>
      <c r="GWU131" s="77"/>
      <c r="GWV131" s="77"/>
      <c r="GWW131" s="77"/>
      <c r="GWX131" s="77"/>
      <c r="GWY131" s="77"/>
      <c r="GWZ131" s="77"/>
      <c r="GXA131" s="77"/>
      <c r="GXB131" s="77"/>
      <c r="GXC131" s="77"/>
      <c r="GXD131" s="77"/>
      <c r="GXE131" s="77"/>
      <c r="GXF131" s="77"/>
      <c r="GXG131" s="77"/>
      <c r="GXH131" s="77"/>
      <c r="GXI131" s="77"/>
      <c r="GXJ131" s="77"/>
      <c r="GXK131" s="77"/>
      <c r="GXL131" s="77"/>
      <c r="GXM131" s="77"/>
      <c r="GXN131" s="77"/>
      <c r="GXO131" s="77"/>
      <c r="GXP131" s="77"/>
      <c r="GXQ131" s="77"/>
      <c r="GXR131" s="77"/>
      <c r="GXS131" s="77"/>
      <c r="GXT131" s="77"/>
      <c r="GXU131" s="77"/>
      <c r="GXV131" s="77"/>
      <c r="GXW131" s="77"/>
      <c r="GXX131" s="77"/>
      <c r="GXY131" s="77"/>
      <c r="GXZ131" s="77"/>
      <c r="GYA131" s="77"/>
      <c r="GYB131" s="77"/>
      <c r="GYC131" s="77"/>
      <c r="GYD131" s="77"/>
      <c r="GYE131" s="77"/>
      <c r="GYF131" s="77"/>
      <c r="GYG131" s="77"/>
      <c r="GYH131" s="77"/>
      <c r="GYI131" s="77"/>
      <c r="GYJ131" s="77"/>
      <c r="GYK131" s="77"/>
      <c r="GYL131" s="77"/>
      <c r="GYM131" s="77"/>
      <c r="GYN131" s="77"/>
      <c r="GYO131" s="77"/>
      <c r="GYP131" s="77"/>
      <c r="GYQ131" s="77"/>
      <c r="GYR131" s="77"/>
      <c r="GYS131" s="77"/>
      <c r="GYT131" s="77"/>
      <c r="GYU131" s="77"/>
      <c r="GYV131" s="77"/>
      <c r="GYW131" s="77"/>
      <c r="GYX131" s="77"/>
      <c r="GYY131" s="77"/>
      <c r="GYZ131" s="77"/>
      <c r="GZA131" s="77"/>
      <c r="GZB131" s="77"/>
      <c r="GZC131" s="77"/>
      <c r="GZD131" s="77"/>
      <c r="GZE131" s="77"/>
      <c r="GZF131" s="77"/>
      <c r="GZG131" s="77"/>
      <c r="GZH131" s="77"/>
      <c r="GZI131" s="77"/>
      <c r="GZJ131" s="77"/>
      <c r="GZK131" s="77"/>
      <c r="GZL131" s="77"/>
      <c r="GZM131" s="77"/>
      <c r="GZN131" s="77"/>
      <c r="GZO131" s="77"/>
      <c r="GZP131" s="77"/>
      <c r="GZQ131" s="77"/>
      <c r="GZR131" s="77"/>
      <c r="GZS131" s="77"/>
      <c r="GZT131" s="77"/>
      <c r="GZU131" s="77"/>
      <c r="GZV131" s="77"/>
      <c r="GZW131" s="77"/>
      <c r="GZX131" s="77"/>
      <c r="GZY131" s="77"/>
      <c r="GZZ131" s="77"/>
      <c r="HAA131" s="77"/>
      <c r="HAB131" s="77"/>
      <c r="HAC131" s="77"/>
      <c r="HAD131" s="77"/>
      <c r="HAE131" s="77"/>
      <c r="HAF131" s="77"/>
      <c r="HAG131" s="77"/>
      <c r="HAH131" s="77"/>
      <c r="HAI131" s="77"/>
      <c r="HAJ131" s="77"/>
      <c r="HAK131" s="77"/>
      <c r="HAL131" s="77"/>
      <c r="HAM131" s="77"/>
      <c r="HAN131" s="77"/>
      <c r="HAO131" s="77"/>
      <c r="HAP131" s="77"/>
      <c r="HAQ131" s="77"/>
      <c r="HAR131" s="77"/>
      <c r="HAS131" s="77"/>
      <c r="HAT131" s="77"/>
      <c r="HAU131" s="77"/>
      <c r="HAV131" s="77"/>
      <c r="HAW131" s="77"/>
      <c r="HAX131" s="77"/>
      <c r="HAY131" s="77"/>
      <c r="HAZ131" s="77"/>
      <c r="HBA131" s="77"/>
      <c r="HBB131" s="77"/>
      <c r="HBC131" s="77"/>
      <c r="HBD131" s="77"/>
      <c r="HBE131" s="77"/>
      <c r="HBF131" s="77"/>
      <c r="HBG131" s="77"/>
      <c r="HBH131" s="77"/>
      <c r="HBI131" s="77"/>
      <c r="HBJ131" s="77"/>
      <c r="HBK131" s="77"/>
      <c r="HBL131" s="77"/>
      <c r="HBM131" s="77"/>
      <c r="HBN131" s="77"/>
      <c r="HBO131" s="77"/>
      <c r="HBP131" s="77"/>
      <c r="HBQ131" s="77"/>
      <c r="HBR131" s="77"/>
      <c r="HBS131" s="77"/>
      <c r="HBT131" s="77"/>
      <c r="HBU131" s="77"/>
      <c r="HBV131" s="77"/>
      <c r="HBW131" s="77"/>
      <c r="HBX131" s="77"/>
      <c r="HBY131" s="77"/>
      <c r="HBZ131" s="77"/>
      <c r="HCA131" s="77"/>
      <c r="HCB131" s="77"/>
      <c r="HCC131" s="77"/>
      <c r="HCD131" s="77"/>
      <c r="HCE131" s="77"/>
      <c r="HCF131" s="77"/>
      <c r="HCG131" s="77"/>
      <c r="HCH131" s="77"/>
      <c r="HCI131" s="77"/>
      <c r="HCJ131" s="77"/>
      <c r="HCK131" s="77"/>
      <c r="HCL131" s="77"/>
      <c r="HCM131" s="77"/>
      <c r="HCN131" s="77"/>
      <c r="HCO131" s="77"/>
      <c r="HCP131" s="77"/>
      <c r="HCQ131" s="77"/>
      <c r="HCR131" s="77"/>
      <c r="HCS131" s="77"/>
      <c r="HCT131" s="77"/>
      <c r="HCU131" s="77"/>
      <c r="HCV131" s="77"/>
      <c r="HCW131" s="77"/>
      <c r="HCX131" s="77"/>
      <c r="HCY131" s="77"/>
      <c r="HCZ131" s="77"/>
      <c r="HDA131" s="77"/>
      <c r="HDB131" s="77"/>
      <c r="HDC131" s="77"/>
      <c r="HDD131" s="77"/>
      <c r="HDE131" s="77"/>
      <c r="HDF131" s="77"/>
      <c r="HDG131" s="77"/>
      <c r="HDH131" s="77"/>
      <c r="HDI131" s="77"/>
      <c r="HDJ131" s="77"/>
      <c r="HDK131" s="77"/>
      <c r="HDL131" s="77"/>
      <c r="HDM131" s="77"/>
      <c r="HDN131" s="77"/>
      <c r="HDO131" s="77"/>
      <c r="HDP131" s="77"/>
      <c r="HDQ131" s="77"/>
      <c r="HDR131" s="77"/>
      <c r="HDS131" s="77"/>
      <c r="HDT131" s="77"/>
      <c r="HDU131" s="77"/>
      <c r="HDV131" s="77"/>
      <c r="HDW131" s="77"/>
      <c r="HDX131" s="77"/>
      <c r="HDY131" s="77"/>
      <c r="HDZ131" s="77"/>
      <c r="HEA131" s="77"/>
      <c r="HEB131" s="77"/>
      <c r="HEC131" s="77"/>
      <c r="HED131" s="77"/>
      <c r="HEE131" s="77"/>
      <c r="HEF131" s="77"/>
      <c r="HEG131" s="77"/>
      <c r="HEH131" s="77"/>
      <c r="HEI131" s="77"/>
      <c r="HEJ131" s="77"/>
      <c r="HEK131" s="77"/>
      <c r="HEL131" s="77"/>
      <c r="HEM131" s="77"/>
      <c r="HEN131" s="77"/>
      <c r="HEO131" s="77"/>
      <c r="HEP131" s="77"/>
      <c r="HEQ131" s="77"/>
      <c r="HER131" s="77"/>
      <c r="HES131" s="77"/>
      <c r="HET131" s="77"/>
      <c r="HEU131" s="77"/>
      <c r="HEV131" s="77"/>
      <c r="HEW131" s="77"/>
      <c r="HEX131" s="77"/>
      <c r="HEY131" s="77"/>
      <c r="HEZ131" s="77"/>
      <c r="HFA131" s="77"/>
      <c r="HFB131" s="77"/>
      <c r="HFC131" s="77"/>
      <c r="HFD131" s="77"/>
      <c r="HFE131" s="77"/>
      <c r="HFF131" s="77"/>
      <c r="HFG131" s="77"/>
      <c r="HFH131" s="77"/>
      <c r="HFI131" s="77"/>
      <c r="HFJ131" s="77"/>
      <c r="HFK131" s="77"/>
      <c r="HFL131" s="77"/>
      <c r="HFM131" s="77"/>
      <c r="HFN131" s="77"/>
      <c r="HFO131" s="77"/>
      <c r="HFP131" s="77"/>
      <c r="HFQ131" s="77"/>
      <c r="HFR131" s="77"/>
      <c r="HFS131" s="77"/>
      <c r="HFT131" s="77"/>
      <c r="HFU131" s="77"/>
      <c r="HFV131" s="77"/>
      <c r="HFW131" s="77"/>
      <c r="HFX131" s="77"/>
      <c r="HFY131" s="77"/>
      <c r="HFZ131" s="77"/>
      <c r="HGA131" s="77"/>
      <c r="HGB131" s="77"/>
      <c r="HGC131" s="77"/>
      <c r="HGD131" s="77"/>
      <c r="HGE131" s="77"/>
      <c r="HGF131" s="77"/>
      <c r="HGG131" s="77"/>
      <c r="HGH131" s="77"/>
      <c r="HGI131" s="77"/>
      <c r="HGJ131" s="77"/>
      <c r="HGK131" s="77"/>
      <c r="HGL131" s="77"/>
      <c r="HGM131" s="77"/>
      <c r="HGN131" s="77"/>
      <c r="HGO131" s="77"/>
      <c r="HGP131" s="77"/>
      <c r="HGQ131" s="77"/>
      <c r="HGR131" s="77"/>
      <c r="HGS131" s="77"/>
      <c r="HGT131" s="77"/>
      <c r="HGU131" s="77"/>
      <c r="HGV131" s="77"/>
      <c r="HGW131" s="77"/>
      <c r="HGX131" s="77"/>
      <c r="HGY131" s="77"/>
      <c r="HGZ131" s="77"/>
      <c r="HHA131" s="77"/>
      <c r="HHB131" s="77"/>
      <c r="HHC131" s="77"/>
      <c r="HHD131" s="77"/>
      <c r="HHE131" s="77"/>
      <c r="HHF131" s="77"/>
      <c r="HHG131" s="77"/>
      <c r="HHH131" s="77"/>
      <c r="HHI131" s="77"/>
      <c r="HHJ131" s="77"/>
      <c r="HHK131" s="77"/>
      <c r="HHL131" s="77"/>
      <c r="HHM131" s="77"/>
      <c r="HHN131" s="77"/>
      <c r="HHO131" s="77"/>
      <c r="HHP131" s="77"/>
      <c r="HHQ131" s="77"/>
      <c r="HHR131" s="77"/>
      <c r="HHS131" s="77"/>
      <c r="HHT131" s="77"/>
      <c r="HHU131" s="77"/>
      <c r="HHV131" s="77"/>
      <c r="HHW131" s="77"/>
      <c r="HHX131" s="77"/>
      <c r="HHY131" s="77"/>
      <c r="HHZ131" s="77"/>
      <c r="HIA131" s="77"/>
      <c r="HIB131" s="77"/>
      <c r="HIC131" s="77"/>
      <c r="HID131" s="77"/>
      <c r="HIE131" s="77"/>
      <c r="HIF131" s="77"/>
      <c r="HIG131" s="77"/>
      <c r="HIH131" s="77"/>
      <c r="HII131" s="77"/>
      <c r="HIJ131" s="77"/>
      <c r="HIK131" s="77"/>
      <c r="HIL131" s="77"/>
      <c r="HIM131" s="77"/>
      <c r="HIN131" s="77"/>
      <c r="HIO131" s="77"/>
      <c r="HIP131" s="77"/>
      <c r="HIQ131" s="77"/>
      <c r="HIR131" s="77"/>
      <c r="HIS131" s="77"/>
      <c r="HIT131" s="77"/>
      <c r="HIU131" s="77"/>
      <c r="HIV131" s="77"/>
      <c r="HIW131" s="77"/>
      <c r="HIX131" s="77"/>
      <c r="HIY131" s="77"/>
      <c r="HIZ131" s="77"/>
      <c r="HJA131" s="77"/>
      <c r="HJB131" s="77"/>
      <c r="HJC131" s="77"/>
      <c r="HJD131" s="77"/>
      <c r="HJE131" s="77"/>
      <c r="HJF131" s="77"/>
      <c r="HJG131" s="77"/>
      <c r="HJH131" s="77"/>
      <c r="HJI131" s="77"/>
      <c r="HJJ131" s="77"/>
      <c r="HJK131" s="77"/>
      <c r="HJL131" s="77"/>
      <c r="HJM131" s="77"/>
      <c r="HJN131" s="77"/>
      <c r="HJO131" s="77"/>
      <c r="HJP131" s="77"/>
      <c r="HJQ131" s="77"/>
      <c r="HJR131" s="77"/>
      <c r="HJS131" s="77"/>
      <c r="HJT131" s="77"/>
      <c r="HJU131" s="77"/>
      <c r="HJV131" s="77"/>
      <c r="HJW131" s="77"/>
      <c r="HJX131" s="77"/>
      <c r="HJY131" s="77"/>
      <c r="HJZ131" s="77"/>
      <c r="HKA131" s="77"/>
      <c r="HKB131" s="77"/>
      <c r="HKC131" s="77"/>
      <c r="HKD131" s="77"/>
      <c r="HKE131" s="77"/>
      <c r="HKF131" s="77"/>
      <c r="HKG131" s="77"/>
      <c r="HKH131" s="77"/>
      <c r="HKI131" s="77"/>
      <c r="HKJ131" s="77"/>
      <c r="HKK131" s="77"/>
      <c r="HKL131" s="77"/>
      <c r="HKM131" s="77"/>
      <c r="HKN131" s="77"/>
      <c r="HKO131" s="77"/>
      <c r="HKP131" s="77"/>
      <c r="HKQ131" s="77"/>
      <c r="HKR131" s="77"/>
      <c r="HKS131" s="77"/>
      <c r="HKT131" s="77"/>
      <c r="HKU131" s="77"/>
      <c r="HKV131" s="77"/>
      <c r="HKW131" s="77"/>
      <c r="HKX131" s="77"/>
      <c r="HKY131" s="77"/>
      <c r="HKZ131" s="77"/>
      <c r="HLA131" s="77"/>
      <c r="HLB131" s="77"/>
      <c r="HLC131" s="77"/>
      <c r="HLD131" s="77"/>
      <c r="HLE131" s="77"/>
      <c r="HLF131" s="77"/>
      <c r="HLG131" s="77"/>
      <c r="HLH131" s="77"/>
      <c r="HLI131" s="77"/>
      <c r="HLJ131" s="77"/>
      <c r="HLK131" s="77"/>
      <c r="HLL131" s="77"/>
      <c r="HLM131" s="77"/>
      <c r="HLN131" s="77"/>
      <c r="HLO131" s="77"/>
      <c r="HLP131" s="77"/>
      <c r="HLQ131" s="77"/>
      <c r="HLR131" s="77"/>
      <c r="HLS131" s="77"/>
      <c r="HLT131" s="77"/>
      <c r="HLU131" s="77"/>
      <c r="HLV131" s="77"/>
      <c r="HLW131" s="77"/>
      <c r="HLX131" s="77"/>
      <c r="HLY131" s="77"/>
      <c r="HLZ131" s="77"/>
      <c r="HMA131" s="77"/>
      <c r="HMB131" s="77"/>
      <c r="HMC131" s="77"/>
      <c r="HMD131" s="77"/>
      <c r="HME131" s="77"/>
      <c r="HMF131" s="77"/>
      <c r="HMG131" s="77"/>
      <c r="HMH131" s="77"/>
      <c r="HMI131" s="77"/>
      <c r="HMJ131" s="77"/>
      <c r="HMK131" s="77"/>
      <c r="HML131" s="77"/>
      <c r="HMM131" s="77"/>
      <c r="HMN131" s="77"/>
      <c r="HMO131" s="77"/>
      <c r="HMP131" s="77"/>
      <c r="HMQ131" s="77"/>
      <c r="HMR131" s="77"/>
      <c r="HMS131" s="77"/>
      <c r="HMT131" s="77"/>
      <c r="HMU131" s="77"/>
      <c r="HMV131" s="77"/>
      <c r="HMW131" s="77"/>
      <c r="HMX131" s="77"/>
      <c r="HMY131" s="77"/>
      <c r="HMZ131" s="77"/>
      <c r="HNA131" s="77"/>
      <c r="HNB131" s="77"/>
      <c r="HNC131" s="77"/>
      <c r="HND131" s="77"/>
      <c r="HNE131" s="77"/>
      <c r="HNF131" s="77"/>
      <c r="HNG131" s="77"/>
      <c r="HNH131" s="77"/>
      <c r="HNI131" s="77"/>
      <c r="HNJ131" s="77"/>
      <c r="HNK131" s="77"/>
      <c r="HNL131" s="77"/>
      <c r="HNM131" s="77"/>
      <c r="HNN131" s="77"/>
      <c r="HNO131" s="77"/>
      <c r="HNP131" s="77"/>
      <c r="HNQ131" s="77"/>
      <c r="HNR131" s="77"/>
      <c r="HNS131" s="77"/>
      <c r="HNT131" s="77"/>
      <c r="HNU131" s="77"/>
      <c r="HNV131" s="77"/>
      <c r="HNW131" s="77"/>
      <c r="HNX131" s="77"/>
      <c r="HNY131" s="77"/>
      <c r="HNZ131" s="77"/>
      <c r="HOA131" s="77"/>
      <c r="HOB131" s="77"/>
      <c r="HOC131" s="77"/>
      <c r="HOD131" s="77"/>
      <c r="HOE131" s="77"/>
      <c r="HOF131" s="77"/>
      <c r="HOG131" s="77"/>
      <c r="HOH131" s="77"/>
      <c r="HOI131" s="77"/>
      <c r="HOJ131" s="77"/>
      <c r="HOK131" s="77"/>
      <c r="HOL131" s="77"/>
      <c r="HOM131" s="77"/>
      <c r="HON131" s="77"/>
      <c r="HOO131" s="77"/>
      <c r="HOP131" s="77"/>
      <c r="HOQ131" s="77"/>
      <c r="HOR131" s="77"/>
      <c r="HOS131" s="77"/>
      <c r="HOT131" s="77"/>
      <c r="HOU131" s="77"/>
      <c r="HOV131" s="77"/>
      <c r="HOW131" s="77"/>
      <c r="HOX131" s="77"/>
      <c r="HOY131" s="77"/>
      <c r="HOZ131" s="77"/>
      <c r="HPA131" s="77"/>
      <c r="HPB131" s="77"/>
      <c r="HPC131" s="77"/>
      <c r="HPD131" s="77"/>
      <c r="HPE131" s="77"/>
      <c r="HPF131" s="77"/>
      <c r="HPG131" s="77"/>
      <c r="HPH131" s="77"/>
      <c r="HPI131" s="77"/>
      <c r="HPJ131" s="77"/>
      <c r="HPK131" s="77"/>
      <c r="HPL131" s="77"/>
      <c r="HPM131" s="77"/>
      <c r="HPN131" s="77"/>
      <c r="HPO131" s="77"/>
      <c r="HPP131" s="77"/>
      <c r="HPQ131" s="77"/>
      <c r="HPR131" s="77"/>
      <c r="HPS131" s="77"/>
      <c r="HPT131" s="77"/>
      <c r="HPU131" s="77"/>
      <c r="HPV131" s="77"/>
      <c r="HPW131" s="77"/>
      <c r="HPX131" s="77"/>
      <c r="HPY131" s="77"/>
      <c r="HPZ131" s="77"/>
      <c r="HQA131" s="77"/>
      <c r="HQB131" s="77"/>
      <c r="HQC131" s="77"/>
      <c r="HQD131" s="77"/>
      <c r="HQE131" s="77"/>
      <c r="HQF131" s="77"/>
      <c r="HQG131" s="77"/>
      <c r="HQH131" s="77"/>
      <c r="HQI131" s="77"/>
      <c r="HQJ131" s="77"/>
      <c r="HQK131" s="77"/>
      <c r="HQL131" s="77"/>
      <c r="HQM131" s="77"/>
      <c r="HQN131" s="77"/>
      <c r="HQO131" s="77"/>
      <c r="HQP131" s="77"/>
      <c r="HQQ131" s="77"/>
      <c r="HQR131" s="77"/>
      <c r="HQS131" s="77"/>
      <c r="HQT131" s="77"/>
      <c r="HQU131" s="77"/>
      <c r="HQV131" s="77"/>
      <c r="HQW131" s="77"/>
      <c r="HQX131" s="77"/>
      <c r="HQY131" s="77"/>
      <c r="HQZ131" s="77"/>
      <c r="HRA131" s="77"/>
      <c r="HRB131" s="77"/>
      <c r="HRC131" s="77"/>
      <c r="HRD131" s="77"/>
      <c r="HRE131" s="77"/>
      <c r="HRF131" s="77"/>
      <c r="HRG131" s="77"/>
      <c r="HRH131" s="77"/>
      <c r="HRI131" s="77"/>
      <c r="HRJ131" s="77"/>
      <c r="HRK131" s="77"/>
      <c r="HRL131" s="77"/>
      <c r="HRM131" s="77"/>
      <c r="HRN131" s="77"/>
      <c r="HRO131" s="77"/>
      <c r="HRP131" s="77"/>
      <c r="HRQ131" s="77"/>
      <c r="HRR131" s="77"/>
      <c r="HRS131" s="77"/>
      <c r="HRT131" s="77"/>
      <c r="HRU131" s="77"/>
      <c r="HRV131" s="77"/>
      <c r="HRW131" s="77"/>
      <c r="HRX131" s="77"/>
      <c r="HRY131" s="77"/>
      <c r="HRZ131" s="77"/>
      <c r="HSA131" s="77"/>
      <c r="HSB131" s="77"/>
      <c r="HSC131" s="77"/>
      <c r="HSD131" s="77"/>
      <c r="HSE131" s="77"/>
      <c r="HSF131" s="77"/>
      <c r="HSG131" s="77"/>
      <c r="HSH131" s="77"/>
      <c r="HSI131" s="77"/>
      <c r="HSJ131" s="77"/>
      <c r="HSK131" s="77"/>
      <c r="HSL131" s="77"/>
      <c r="HSM131" s="77"/>
      <c r="HSN131" s="77"/>
      <c r="HSO131" s="77"/>
      <c r="HSP131" s="77"/>
      <c r="HSQ131" s="77"/>
      <c r="HSR131" s="77"/>
      <c r="HSS131" s="77"/>
      <c r="HST131" s="77"/>
      <c r="HSU131" s="77"/>
      <c r="HSV131" s="77"/>
      <c r="HSW131" s="77"/>
      <c r="HSX131" s="77"/>
      <c r="HSY131" s="77"/>
      <c r="HSZ131" s="77"/>
      <c r="HTA131" s="77"/>
      <c r="HTB131" s="77"/>
      <c r="HTC131" s="77"/>
      <c r="HTD131" s="77"/>
      <c r="HTE131" s="77"/>
      <c r="HTF131" s="77"/>
      <c r="HTG131" s="77"/>
      <c r="HTH131" s="77"/>
      <c r="HTI131" s="77"/>
      <c r="HTJ131" s="77"/>
      <c r="HTK131" s="77"/>
      <c r="HTL131" s="77"/>
      <c r="HTM131" s="77"/>
      <c r="HTN131" s="77"/>
      <c r="HTO131" s="77"/>
      <c r="HTP131" s="77"/>
      <c r="HTQ131" s="77"/>
      <c r="HTR131" s="77"/>
      <c r="HTS131" s="77"/>
      <c r="HTT131" s="77"/>
      <c r="HTU131" s="77"/>
      <c r="HTV131" s="77"/>
      <c r="HTW131" s="77"/>
      <c r="HTX131" s="77"/>
      <c r="HTY131" s="77"/>
      <c r="HTZ131" s="77"/>
      <c r="HUA131" s="77"/>
      <c r="HUB131" s="77"/>
      <c r="HUC131" s="77"/>
      <c r="HUD131" s="77"/>
      <c r="HUE131" s="77"/>
      <c r="HUF131" s="77"/>
      <c r="HUG131" s="77"/>
      <c r="HUH131" s="77"/>
      <c r="HUI131" s="77"/>
      <c r="HUJ131" s="77"/>
      <c r="HUK131" s="77"/>
      <c r="HUL131" s="77"/>
      <c r="HUM131" s="77"/>
      <c r="HUN131" s="77"/>
      <c r="HUO131" s="77"/>
      <c r="HUP131" s="77"/>
      <c r="HUQ131" s="77"/>
      <c r="HUR131" s="77"/>
      <c r="HUS131" s="77"/>
      <c r="HUT131" s="77"/>
      <c r="HUU131" s="77"/>
      <c r="HUV131" s="77"/>
      <c r="HUW131" s="77"/>
      <c r="HUX131" s="77"/>
      <c r="HUY131" s="77"/>
      <c r="HUZ131" s="77"/>
      <c r="HVA131" s="77"/>
      <c r="HVB131" s="77"/>
      <c r="HVC131" s="77"/>
      <c r="HVD131" s="77"/>
      <c r="HVE131" s="77"/>
      <c r="HVF131" s="77"/>
      <c r="HVG131" s="77"/>
      <c r="HVH131" s="77"/>
      <c r="HVI131" s="77"/>
      <c r="HVJ131" s="77"/>
      <c r="HVK131" s="77"/>
      <c r="HVL131" s="77"/>
      <c r="HVM131" s="77"/>
      <c r="HVN131" s="77"/>
      <c r="HVO131" s="77"/>
      <c r="HVP131" s="77"/>
      <c r="HVQ131" s="77"/>
      <c r="HVR131" s="77"/>
      <c r="HVS131" s="77"/>
      <c r="HVT131" s="77"/>
      <c r="HVU131" s="77"/>
      <c r="HVV131" s="77"/>
      <c r="HVW131" s="77"/>
      <c r="HVX131" s="77"/>
      <c r="HVY131" s="77"/>
      <c r="HVZ131" s="77"/>
      <c r="HWA131" s="77"/>
      <c r="HWB131" s="77"/>
      <c r="HWC131" s="77"/>
      <c r="HWD131" s="77"/>
      <c r="HWE131" s="77"/>
      <c r="HWF131" s="77"/>
      <c r="HWG131" s="77"/>
      <c r="HWH131" s="77"/>
      <c r="HWI131" s="77"/>
      <c r="HWJ131" s="77"/>
      <c r="HWK131" s="77"/>
      <c r="HWL131" s="77"/>
      <c r="HWM131" s="77"/>
      <c r="HWN131" s="77"/>
      <c r="HWO131" s="77"/>
      <c r="HWP131" s="77"/>
      <c r="HWQ131" s="77"/>
      <c r="HWR131" s="77"/>
      <c r="HWS131" s="77"/>
      <c r="HWT131" s="77"/>
      <c r="HWU131" s="77"/>
      <c r="HWV131" s="77"/>
      <c r="HWW131" s="77"/>
      <c r="HWX131" s="77"/>
      <c r="HWY131" s="77"/>
      <c r="HWZ131" s="77"/>
      <c r="HXA131" s="77"/>
      <c r="HXB131" s="77"/>
      <c r="HXC131" s="77"/>
      <c r="HXD131" s="77"/>
      <c r="HXE131" s="77"/>
      <c r="HXF131" s="77"/>
      <c r="HXG131" s="77"/>
      <c r="HXH131" s="77"/>
      <c r="HXI131" s="77"/>
      <c r="HXJ131" s="77"/>
      <c r="HXK131" s="77"/>
      <c r="HXL131" s="77"/>
      <c r="HXM131" s="77"/>
      <c r="HXN131" s="77"/>
      <c r="HXO131" s="77"/>
      <c r="HXP131" s="77"/>
      <c r="HXQ131" s="77"/>
      <c r="HXR131" s="77"/>
      <c r="HXS131" s="77"/>
      <c r="HXT131" s="77"/>
      <c r="HXU131" s="77"/>
      <c r="HXV131" s="77"/>
      <c r="HXW131" s="77"/>
      <c r="HXX131" s="77"/>
      <c r="HXY131" s="77"/>
      <c r="HXZ131" s="77"/>
      <c r="HYA131" s="77"/>
      <c r="HYB131" s="77"/>
      <c r="HYC131" s="77"/>
      <c r="HYD131" s="77"/>
      <c r="HYE131" s="77"/>
      <c r="HYF131" s="77"/>
      <c r="HYG131" s="77"/>
      <c r="HYH131" s="77"/>
      <c r="HYI131" s="77"/>
      <c r="HYJ131" s="77"/>
      <c r="HYK131" s="77"/>
      <c r="HYL131" s="77"/>
      <c r="HYM131" s="77"/>
      <c r="HYN131" s="77"/>
      <c r="HYO131" s="77"/>
      <c r="HYP131" s="77"/>
      <c r="HYQ131" s="77"/>
      <c r="HYR131" s="77"/>
      <c r="HYS131" s="77"/>
      <c r="HYT131" s="77"/>
      <c r="HYU131" s="77"/>
      <c r="HYV131" s="77"/>
      <c r="HYW131" s="77"/>
      <c r="HYX131" s="77"/>
      <c r="HYY131" s="77"/>
      <c r="HYZ131" s="77"/>
      <c r="HZA131" s="77"/>
      <c r="HZB131" s="77"/>
      <c r="HZC131" s="77"/>
      <c r="HZD131" s="77"/>
      <c r="HZE131" s="77"/>
      <c r="HZF131" s="77"/>
      <c r="HZG131" s="77"/>
      <c r="HZH131" s="77"/>
      <c r="HZI131" s="77"/>
      <c r="HZJ131" s="77"/>
      <c r="HZK131" s="77"/>
      <c r="HZL131" s="77"/>
      <c r="HZM131" s="77"/>
      <c r="HZN131" s="77"/>
      <c r="HZO131" s="77"/>
      <c r="HZP131" s="77"/>
      <c r="HZQ131" s="77"/>
      <c r="HZR131" s="77"/>
      <c r="HZS131" s="77"/>
      <c r="HZT131" s="77"/>
      <c r="HZU131" s="77"/>
      <c r="HZV131" s="77"/>
      <c r="HZW131" s="77"/>
      <c r="HZX131" s="77"/>
      <c r="HZY131" s="77"/>
      <c r="HZZ131" s="77"/>
      <c r="IAA131" s="77"/>
      <c r="IAB131" s="77"/>
      <c r="IAC131" s="77"/>
      <c r="IAD131" s="77"/>
      <c r="IAE131" s="77"/>
      <c r="IAF131" s="77"/>
      <c r="IAG131" s="77"/>
      <c r="IAH131" s="77"/>
      <c r="IAI131" s="77"/>
      <c r="IAJ131" s="77"/>
      <c r="IAK131" s="77"/>
      <c r="IAL131" s="77"/>
      <c r="IAM131" s="77"/>
      <c r="IAN131" s="77"/>
      <c r="IAO131" s="77"/>
      <c r="IAP131" s="77"/>
      <c r="IAQ131" s="77"/>
      <c r="IAR131" s="77"/>
      <c r="IAS131" s="77"/>
      <c r="IAT131" s="77"/>
      <c r="IAU131" s="77"/>
      <c r="IAV131" s="77"/>
      <c r="IAW131" s="77"/>
      <c r="IAX131" s="77"/>
      <c r="IAY131" s="77"/>
      <c r="IAZ131" s="77"/>
      <c r="IBA131" s="77"/>
      <c r="IBB131" s="77"/>
      <c r="IBC131" s="77"/>
      <c r="IBD131" s="77"/>
      <c r="IBE131" s="77"/>
      <c r="IBF131" s="77"/>
      <c r="IBG131" s="77"/>
      <c r="IBH131" s="77"/>
      <c r="IBI131" s="77"/>
      <c r="IBJ131" s="77"/>
      <c r="IBK131" s="77"/>
      <c r="IBL131" s="77"/>
      <c r="IBM131" s="77"/>
      <c r="IBN131" s="77"/>
      <c r="IBO131" s="77"/>
      <c r="IBP131" s="77"/>
      <c r="IBQ131" s="77"/>
      <c r="IBR131" s="77"/>
      <c r="IBS131" s="77"/>
      <c r="IBT131" s="77"/>
      <c r="IBU131" s="77"/>
      <c r="IBV131" s="77"/>
      <c r="IBW131" s="77"/>
      <c r="IBX131" s="77"/>
      <c r="IBY131" s="77"/>
      <c r="IBZ131" s="77"/>
      <c r="ICA131" s="77"/>
      <c r="ICB131" s="77"/>
      <c r="ICC131" s="77"/>
      <c r="ICD131" s="77"/>
      <c r="ICE131" s="77"/>
      <c r="ICF131" s="77"/>
      <c r="ICG131" s="77"/>
      <c r="ICH131" s="77"/>
      <c r="ICI131" s="77"/>
      <c r="ICJ131" s="77"/>
      <c r="ICK131" s="77"/>
      <c r="ICL131" s="77"/>
      <c r="ICM131" s="77"/>
      <c r="ICN131" s="77"/>
      <c r="ICO131" s="77"/>
      <c r="ICP131" s="77"/>
      <c r="ICQ131" s="77"/>
      <c r="ICR131" s="77"/>
      <c r="ICS131" s="77"/>
      <c r="ICT131" s="77"/>
      <c r="ICU131" s="77"/>
      <c r="ICV131" s="77"/>
      <c r="ICW131" s="77"/>
      <c r="ICX131" s="77"/>
      <c r="ICY131" s="77"/>
      <c r="ICZ131" s="77"/>
      <c r="IDA131" s="77"/>
      <c r="IDB131" s="77"/>
      <c r="IDC131" s="77"/>
      <c r="IDD131" s="77"/>
      <c r="IDE131" s="77"/>
      <c r="IDF131" s="77"/>
      <c r="IDG131" s="77"/>
      <c r="IDH131" s="77"/>
      <c r="IDI131" s="77"/>
      <c r="IDJ131" s="77"/>
      <c r="IDK131" s="77"/>
      <c r="IDL131" s="77"/>
      <c r="IDM131" s="77"/>
      <c r="IDN131" s="77"/>
      <c r="IDO131" s="77"/>
      <c r="IDP131" s="77"/>
      <c r="IDQ131" s="77"/>
      <c r="IDR131" s="77"/>
      <c r="IDS131" s="77"/>
      <c r="IDT131" s="77"/>
      <c r="IDU131" s="77"/>
      <c r="IDV131" s="77"/>
      <c r="IDW131" s="77"/>
      <c r="IDX131" s="77"/>
      <c r="IDY131" s="77"/>
      <c r="IDZ131" s="77"/>
      <c r="IEA131" s="77"/>
      <c r="IEB131" s="77"/>
      <c r="IEC131" s="77"/>
      <c r="IED131" s="77"/>
      <c r="IEE131" s="77"/>
      <c r="IEF131" s="77"/>
      <c r="IEG131" s="77"/>
      <c r="IEH131" s="77"/>
      <c r="IEI131" s="77"/>
      <c r="IEJ131" s="77"/>
      <c r="IEK131" s="77"/>
      <c r="IEL131" s="77"/>
      <c r="IEM131" s="77"/>
      <c r="IEN131" s="77"/>
      <c r="IEO131" s="77"/>
      <c r="IEP131" s="77"/>
      <c r="IEQ131" s="77"/>
      <c r="IER131" s="77"/>
      <c r="IES131" s="77"/>
      <c r="IET131" s="77"/>
      <c r="IEU131" s="77"/>
      <c r="IEV131" s="77"/>
      <c r="IEW131" s="77"/>
      <c r="IEX131" s="77"/>
      <c r="IEY131" s="77"/>
      <c r="IEZ131" s="77"/>
      <c r="IFA131" s="77"/>
      <c r="IFB131" s="77"/>
      <c r="IFC131" s="77"/>
      <c r="IFD131" s="77"/>
      <c r="IFE131" s="77"/>
      <c r="IFF131" s="77"/>
      <c r="IFG131" s="77"/>
      <c r="IFH131" s="77"/>
      <c r="IFI131" s="77"/>
      <c r="IFJ131" s="77"/>
      <c r="IFK131" s="77"/>
      <c r="IFL131" s="77"/>
      <c r="IFM131" s="77"/>
      <c r="IFN131" s="77"/>
      <c r="IFO131" s="77"/>
      <c r="IFP131" s="77"/>
      <c r="IFQ131" s="77"/>
      <c r="IFR131" s="77"/>
      <c r="IFS131" s="77"/>
      <c r="IFT131" s="77"/>
      <c r="IFU131" s="77"/>
      <c r="IFV131" s="77"/>
      <c r="IFW131" s="77"/>
      <c r="IFX131" s="77"/>
      <c r="IFY131" s="77"/>
      <c r="IFZ131" s="77"/>
      <c r="IGA131" s="77"/>
      <c r="IGB131" s="77"/>
      <c r="IGC131" s="77"/>
      <c r="IGD131" s="77"/>
      <c r="IGE131" s="77"/>
      <c r="IGF131" s="77"/>
      <c r="IGG131" s="77"/>
      <c r="IGH131" s="77"/>
      <c r="IGI131" s="77"/>
      <c r="IGJ131" s="77"/>
      <c r="IGK131" s="77"/>
      <c r="IGL131" s="77"/>
      <c r="IGM131" s="77"/>
      <c r="IGN131" s="77"/>
      <c r="IGO131" s="77"/>
      <c r="IGP131" s="77"/>
      <c r="IGQ131" s="77"/>
      <c r="IGR131" s="77"/>
      <c r="IGS131" s="77"/>
      <c r="IGT131" s="77"/>
      <c r="IGU131" s="77"/>
      <c r="IGV131" s="77"/>
      <c r="IGW131" s="77"/>
      <c r="IGX131" s="77"/>
      <c r="IGY131" s="77"/>
      <c r="IGZ131" s="77"/>
      <c r="IHA131" s="77"/>
      <c r="IHB131" s="77"/>
      <c r="IHC131" s="77"/>
      <c r="IHD131" s="77"/>
      <c r="IHE131" s="77"/>
      <c r="IHF131" s="77"/>
      <c r="IHG131" s="77"/>
      <c r="IHH131" s="77"/>
      <c r="IHI131" s="77"/>
      <c r="IHJ131" s="77"/>
      <c r="IHK131" s="77"/>
      <c r="IHL131" s="77"/>
      <c r="IHM131" s="77"/>
      <c r="IHN131" s="77"/>
      <c r="IHO131" s="77"/>
      <c r="IHP131" s="77"/>
      <c r="IHQ131" s="77"/>
      <c r="IHR131" s="77"/>
      <c r="IHS131" s="77"/>
      <c r="IHT131" s="77"/>
      <c r="IHU131" s="77"/>
      <c r="IHV131" s="77"/>
      <c r="IHW131" s="77"/>
      <c r="IHX131" s="77"/>
      <c r="IHY131" s="77"/>
      <c r="IHZ131" s="77"/>
      <c r="IIA131" s="77"/>
      <c r="IIB131" s="77"/>
      <c r="IIC131" s="77"/>
      <c r="IID131" s="77"/>
      <c r="IIE131" s="77"/>
      <c r="IIF131" s="77"/>
      <c r="IIG131" s="77"/>
      <c r="IIH131" s="77"/>
      <c r="III131" s="77"/>
      <c r="IIJ131" s="77"/>
      <c r="IIK131" s="77"/>
      <c r="IIL131" s="77"/>
      <c r="IIM131" s="77"/>
      <c r="IIN131" s="77"/>
      <c r="IIO131" s="77"/>
      <c r="IIP131" s="77"/>
      <c r="IIQ131" s="77"/>
      <c r="IIR131" s="77"/>
      <c r="IIS131" s="77"/>
      <c r="IIT131" s="77"/>
      <c r="IIU131" s="77"/>
      <c r="IIV131" s="77"/>
      <c r="IIW131" s="77"/>
      <c r="IIX131" s="77"/>
      <c r="IIY131" s="77"/>
      <c r="IIZ131" s="77"/>
      <c r="IJA131" s="77"/>
      <c r="IJB131" s="77"/>
      <c r="IJC131" s="77"/>
      <c r="IJD131" s="77"/>
      <c r="IJE131" s="77"/>
      <c r="IJF131" s="77"/>
      <c r="IJG131" s="77"/>
      <c r="IJH131" s="77"/>
      <c r="IJI131" s="77"/>
      <c r="IJJ131" s="77"/>
      <c r="IJK131" s="77"/>
      <c r="IJL131" s="77"/>
      <c r="IJM131" s="77"/>
      <c r="IJN131" s="77"/>
      <c r="IJO131" s="77"/>
      <c r="IJP131" s="77"/>
      <c r="IJQ131" s="77"/>
      <c r="IJR131" s="77"/>
      <c r="IJS131" s="77"/>
      <c r="IJT131" s="77"/>
      <c r="IJU131" s="77"/>
      <c r="IJV131" s="77"/>
      <c r="IJW131" s="77"/>
      <c r="IJX131" s="77"/>
      <c r="IJY131" s="77"/>
      <c r="IJZ131" s="77"/>
      <c r="IKA131" s="77"/>
      <c r="IKB131" s="77"/>
      <c r="IKC131" s="77"/>
      <c r="IKD131" s="77"/>
      <c r="IKE131" s="77"/>
      <c r="IKF131" s="77"/>
      <c r="IKG131" s="77"/>
      <c r="IKH131" s="77"/>
      <c r="IKI131" s="77"/>
      <c r="IKJ131" s="77"/>
      <c r="IKK131" s="77"/>
      <c r="IKL131" s="77"/>
      <c r="IKM131" s="77"/>
      <c r="IKN131" s="77"/>
      <c r="IKO131" s="77"/>
      <c r="IKP131" s="77"/>
      <c r="IKQ131" s="77"/>
      <c r="IKR131" s="77"/>
      <c r="IKS131" s="77"/>
      <c r="IKT131" s="77"/>
      <c r="IKU131" s="77"/>
      <c r="IKV131" s="77"/>
      <c r="IKW131" s="77"/>
      <c r="IKX131" s="77"/>
      <c r="IKY131" s="77"/>
      <c r="IKZ131" s="77"/>
      <c r="ILA131" s="77"/>
      <c r="ILB131" s="77"/>
      <c r="ILC131" s="77"/>
      <c r="ILD131" s="77"/>
      <c r="ILE131" s="77"/>
      <c r="ILF131" s="77"/>
      <c r="ILG131" s="77"/>
      <c r="ILH131" s="77"/>
      <c r="ILI131" s="77"/>
      <c r="ILJ131" s="77"/>
      <c r="ILK131" s="77"/>
      <c r="ILL131" s="77"/>
      <c r="ILM131" s="77"/>
      <c r="ILN131" s="77"/>
      <c r="ILO131" s="77"/>
      <c r="ILP131" s="77"/>
      <c r="ILQ131" s="77"/>
      <c r="ILR131" s="77"/>
      <c r="ILS131" s="77"/>
      <c r="ILT131" s="77"/>
      <c r="ILU131" s="77"/>
      <c r="ILV131" s="77"/>
      <c r="ILW131" s="77"/>
      <c r="ILX131" s="77"/>
      <c r="ILY131" s="77"/>
      <c r="ILZ131" s="77"/>
      <c r="IMA131" s="77"/>
      <c r="IMB131" s="77"/>
      <c r="IMC131" s="77"/>
      <c r="IMD131" s="77"/>
      <c r="IME131" s="77"/>
      <c r="IMF131" s="77"/>
      <c r="IMG131" s="77"/>
      <c r="IMH131" s="77"/>
      <c r="IMI131" s="77"/>
      <c r="IMJ131" s="77"/>
      <c r="IMK131" s="77"/>
      <c r="IML131" s="77"/>
      <c r="IMM131" s="77"/>
      <c r="IMN131" s="77"/>
      <c r="IMO131" s="77"/>
      <c r="IMP131" s="77"/>
      <c r="IMQ131" s="77"/>
      <c r="IMR131" s="77"/>
      <c r="IMS131" s="77"/>
      <c r="IMT131" s="77"/>
      <c r="IMU131" s="77"/>
      <c r="IMV131" s="77"/>
      <c r="IMW131" s="77"/>
      <c r="IMX131" s="77"/>
      <c r="IMY131" s="77"/>
      <c r="IMZ131" s="77"/>
      <c r="INA131" s="77"/>
      <c r="INB131" s="77"/>
      <c r="INC131" s="77"/>
      <c r="IND131" s="77"/>
      <c r="INE131" s="77"/>
      <c r="INF131" s="77"/>
      <c r="ING131" s="77"/>
      <c r="INH131" s="77"/>
      <c r="INI131" s="77"/>
      <c r="INJ131" s="77"/>
      <c r="INK131" s="77"/>
      <c r="INL131" s="77"/>
      <c r="INM131" s="77"/>
      <c r="INN131" s="77"/>
      <c r="INO131" s="77"/>
      <c r="INP131" s="77"/>
      <c r="INQ131" s="77"/>
      <c r="INR131" s="77"/>
      <c r="INS131" s="77"/>
      <c r="INT131" s="77"/>
      <c r="INU131" s="77"/>
      <c r="INV131" s="77"/>
      <c r="INW131" s="77"/>
      <c r="INX131" s="77"/>
      <c r="INY131" s="77"/>
      <c r="INZ131" s="77"/>
      <c r="IOA131" s="77"/>
      <c r="IOB131" s="77"/>
      <c r="IOC131" s="77"/>
      <c r="IOD131" s="77"/>
      <c r="IOE131" s="77"/>
      <c r="IOF131" s="77"/>
      <c r="IOG131" s="77"/>
      <c r="IOH131" s="77"/>
      <c r="IOI131" s="77"/>
      <c r="IOJ131" s="77"/>
      <c r="IOK131" s="77"/>
      <c r="IOL131" s="77"/>
      <c r="IOM131" s="77"/>
      <c r="ION131" s="77"/>
      <c r="IOO131" s="77"/>
      <c r="IOP131" s="77"/>
      <c r="IOQ131" s="77"/>
      <c r="IOR131" s="77"/>
      <c r="IOS131" s="77"/>
      <c r="IOT131" s="77"/>
      <c r="IOU131" s="77"/>
      <c r="IOV131" s="77"/>
      <c r="IOW131" s="77"/>
      <c r="IOX131" s="77"/>
      <c r="IOY131" s="77"/>
      <c r="IOZ131" s="77"/>
      <c r="IPA131" s="77"/>
      <c r="IPB131" s="77"/>
      <c r="IPC131" s="77"/>
      <c r="IPD131" s="77"/>
      <c r="IPE131" s="77"/>
      <c r="IPF131" s="77"/>
      <c r="IPG131" s="77"/>
      <c r="IPH131" s="77"/>
      <c r="IPI131" s="77"/>
      <c r="IPJ131" s="77"/>
      <c r="IPK131" s="77"/>
      <c r="IPL131" s="77"/>
      <c r="IPM131" s="77"/>
      <c r="IPN131" s="77"/>
      <c r="IPO131" s="77"/>
      <c r="IPP131" s="77"/>
      <c r="IPQ131" s="77"/>
      <c r="IPR131" s="77"/>
      <c r="IPS131" s="77"/>
      <c r="IPT131" s="77"/>
      <c r="IPU131" s="77"/>
      <c r="IPV131" s="77"/>
      <c r="IPW131" s="77"/>
      <c r="IPX131" s="77"/>
      <c r="IPY131" s="77"/>
      <c r="IPZ131" s="77"/>
      <c r="IQA131" s="77"/>
      <c r="IQB131" s="77"/>
      <c r="IQC131" s="77"/>
      <c r="IQD131" s="77"/>
      <c r="IQE131" s="77"/>
      <c r="IQF131" s="77"/>
      <c r="IQG131" s="77"/>
      <c r="IQH131" s="77"/>
      <c r="IQI131" s="77"/>
      <c r="IQJ131" s="77"/>
      <c r="IQK131" s="77"/>
      <c r="IQL131" s="77"/>
      <c r="IQM131" s="77"/>
      <c r="IQN131" s="77"/>
      <c r="IQO131" s="77"/>
      <c r="IQP131" s="77"/>
      <c r="IQQ131" s="77"/>
      <c r="IQR131" s="77"/>
      <c r="IQS131" s="77"/>
      <c r="IQT131" s="77"/>
      <c r="IQU131" s="77"/>
      <c r="IQV131" s="77"/>
      <c r="IQW131" s="77"/>
      <c r="IQX131" s="77"/>
      <c r="IQY131" s="77"/>
      <c r="IQZ131" s="77"/>
      <c r="IRA131" s="77"/>
      <c r="IRB131" s="77"/>
      <c r="IRC131" s="77"/>
      <c r="IRD131" s="77"/>
      <c r="IRE131" s="77"/>
      <c r="IRF131" s="77"/>
      <c r="IRG131" s="77"/>
      <c r="IRH131" s="77"/>
      <c r="IRI131" s="77"/>
      <c r="IRJ131" s="77"/>
      <c r="IRK131" s="77"/>
      <c r="IRL131" s="77"/>
      <c r="IRM131" s="77"/>
      <c r="IRN131" s="77"/>
      <c r="IRO131" s="77"/>
      <c r="IRP131" s="77"/>
      <c r="IRQ131" s="77"/>
      <c r="IRR131" s="77"/>
      <c r="IRS131" s="77"/>
      <c r="IRT131" s="77"/>
      <c r="IRU131" s="77"/>
      <c r="IRV131" s="77"/>
      <c r="IRW131" s="77"/>
      <c r="IRX131" s="77"/>
      <c r="IRY131" s="77"/>
      <c r="IRZ131" s="77"/>
      <c r="ISA131" s="77"/>
      <c r="ISB131" s="77"/>
      <c r="ISC131" s="77"/>
      <c r="ISD131" s="77"/>
      <c r="ISE131" s="77"/>
      <c r="ISF131" s="77"/>
      <c r="ISG131" s="77"/>
      <c r="ISH131" s="77"/>
      <c r="ISI131" s="77"/>
      <c r="ISJ131" s="77"/>
      <c r="ISK131" s="77"/>
      <c r="ISL131" s="77"/>
      <c r="ISM131" s="77"/>
      <c r="ISN131" s="77"/>
      <c r="ISO131" s="77"/>
      <c r="ISP131" s="77"/>
      <c r="ISQ131" s="77"/>
      <c r="ISR131" s="77"/>
      <c r="ISS131" s="77"/>
      <c r="IST131" s="77"/>
      <c r="ISU131" s="77"/>
      <c r="ISV131" s="77"/>
      <c r="ISW131" s="77"/>
      <c r="ISX131" s="77"/>
      <c r="ISY131" s="77"/>
      <c r="ISZ131" s="77"/>
      <c r="ITA131" s="77"/>
      <c r="ITB131" s="77"/>
      <c r="ITC131" s="77"/>
      <c r="ITD131" s="77"/>
      <c r="ITE131" s="77"/>
      <c r="ITF131" s="77"/>
      <c r="ITG131" s="77"/>
      <c r="ITH131" s="77"/>
      <c r="ITI131" s="77"/>
      <c r="ITJ131" s="77"/>
      <c r="ITK131" s="77"/>
      <c r="ITL131" s="77"/>
      <c r="ITM131" s="77"/>
      <c r="ITN131" s="77"/>
      <c r="ITO131" s="77"/>
      <c r="ITP131" s="77"/>
      <c r="ITQ131" s="77"/>
      <c r="ITR131" s="77"/>
      <c r="ITS131" s="77"/>
      <c r="ITT131" s="77"/>
      <c r="ITU131" s="77"/>
      <c r="ITV131" s="77"/>
      <c r="ITW131" s="77"/>
      <c r="ITX131" s="77"/>
      <c r="ITY131" s="77"/>
      <c r="ITZ131" s="77"/>
      <c r="IUA131" s="77"/>
      <c r="IUB131" s="77"/>
      <c r="IUC131" s="77"/>
      <c r="IUD131" s="77"/>
      <c r="IUE131" s="77"/>
      <c r="IUF131" s="77"/>
      <c r="IUG131" s="77"/>
      <c r="IUH131" s="77"/>
      <c r="IUI131" s="77"/>
      <c r="IUJ131" s="77"/>
      <c r="IUK131" s="77"/>
      <c r="IUL131" s="77"/>
      <c r="IUM131" s="77"/>
      <c r="IUN131" s="77"/>
      <c r="IUO131" s="77"/>
      <c r="IUP131" s="77"/>
      <c r="IUQ131" s="77"/>
      <c r="IUR131" s="77"/>
      <c r="IUS131" s="77"/>
      <c r="IUT131" s="77"/>
      <c r="IUU131" s="77"/>
      <c r="IUV131" s="77"/>
      <c r="IUW131" s="77"/>
      <c r="IUX131" s="77"/>
      <c r="IUY131" s="77"/>
      <c r="IUZ131" s="77"/>
      <c r="IVA131" s="77"/>
      <c r="IVB131" s="77"/>
      <c r="IVC131" s="77"/>
      <c r="IVD131" s="77"/>
      <c r="IVE131" s="77"/>
      <c r="IVF131" s="77"/>
      <c r="IVG131" s="77"/>
      <c r="IVH131" s="77"/>
      <c r="IVI131" s="77"/>
      <c r="IVJ131" s="77"/>
      <c r="IVK131" s="77"/>
      <c r="IVL131" s="77"/>
      <c r="IVM131" s="77"/>
      <c r="IVN131" s="77"/>
      <c r="IVO131" s="77"/>
      <c r="IVP131" s="77"/>
      <c r="IVQ131" s="77"/>
      <c r="IVR131" s="77"/>
      <c r="IVS131" s="77"/>
      <c r="IVT131" s="77"/>
      <c r="IVU131" s="77"/>
      <c r="IVV131" s="77"/>
      <c r="IVW131" s="77"/>
      <c r="IVX131" s="77"/>
      <c r="IVY131" s="77"/>
      <c r="IVZ131" s="77"/>
      <c r="IWA131" s="77"/>
      <c r="IWB131" s="77"/>
      <c r="IWC131" s="77"/>
      <c r="IWD131" s="77"/>
      <c r="IWE131" s="77"/>
      <c r="IWF131" s="77"/>
      <c r="IWG131" s="77"/>
      <c r="IWH131" s="77"/>
      <c r="IWI131" s="77"/>
      <c r="IWJ131" s="77"/>
      <c r="IWK131" s="77"/>
      <c r="IWL131" s="77"/>
      <c r="IWM131" s="77"/>
      <c r="IWN131" s="77"/>
      <c r="IWO131" s="77"/>
      <c r="IWP131" s="77"/>
      <c r="IWQ131" s="77"/>
      <c r="IWR131" s="77"/>
      <c r="IWS131" s="77"/>
      <c r="IWT131" s="77"/>
      <c r="IWU131" s="77"/>
      <c r="IWV131" s="77"/>
      <c r="IWW131" s="77"/>
      <c r="IWX131" s="77"/>
      <c r="IWY131" s="77"/>
      <c r="IWZ131" s="77"/>
      <c r="IXA131" s="77"/>
      <c r="IXB131" s="77"/>
      <c r="IXC131" s="77"/>
      <c r="IXD131" s="77"/>
      <c r="IXE131" s="77"/>
      <c r="IXF131" s="77"/>
      <c r="IXG131" s="77"/>
      <c r="IXH131" s="77"/>
      <c r="IXI131" s="77"/>
      <c r="IXJ131" s="77"/>
      <c r="IXK131" s="77"/>
      <c r="IXL131" s="77"/>
      <c r="IXM131" s="77"/>
      <c r="IXN131" s="77"/>
      <c r="IXO131" s="77"/>
      <c r="IXP131" s="77"/>
      <c r="IXQ131" s="77"/>
      <c r="IXR131" s="77"/>
      <c r="IXS131" s="77"/>
      <c r="IXT131" s="77"/>
      <c r="IXU131" s="77"/>
      <c r="IXV131" s="77"/>
      <c r="IXW131" s="77"/>
      <c r="IXX131" s="77"/>
      <c r="IXY131" s="77"/>
      <c r="IXZ131" s="77"/>
      <c r="IYA131" s="77"/>
      <c r="IYB131" s="77"/>
      <c r="IYC131" s="77"/>
      <c r="IYD131" s="77"/>
      <c r="IYE131" s="77"/>
      <c r="IYF131" s="77"/>
      <c r="IYG131" s="77"/>
      <c r="IYH131" s="77"/>
      <c r="IYI131" s="77"/>
      <c r="IYJ131" s="77"/>
      <c r="IYK131" s="77"/>
      <c r="IYL131" s="77"/>
      <c r="IYM131" s="77"/>
      <c r="IYN131" s="77"/>
      <c r="IYO131" s="77"/>
      <c r="IYP131" s="77"/>
      <c r="IYQ131" s="77"/>
      <c r="IYR131" s="77"/>
      <c r="IYS131" s="77"/>
      <c r="IYT131" s="77"/>
      <c r="IYU131" s="77"/>
      <c r="IYV131" s="77"/>
      <c r="IYW131" s="77"/>
      <c r="IYX131" s="77"/>
      <c r="IYY131" s="77"/>
      <c r="IYZ131" s="77"/>
      <c r="IZA131" s="77"/>
      <c r="IZB131" s="77"/>
      <c r="IZC131" s="77"/>
      <c r="IZD131" s="77"/>
      <c r="IZE131" s="77"/>
      <c r="IZF131" s="77"/>
      <c r="IZG131" s="77"/>
      <c r="IZH131" s="77"/>
      <c r="IZI131" s="77"/>
      <c r="IZJ131" s="77"/>
      <c r="IZK131" s="77"/>
      <c r="IZL131" s="77"/>
      <c r="IZM131" s="77"/>
      <c r="IZN131" s="77"/>
      <c r="IZO131" s="77"/>
      <c r="IZP131" s="77"/>
      <c r="IZQ131" s="77"/>
      <c r="IZR131" s="77"/>
      <c r="IZS131" s="77"/>
      <c r="IZT131" s="77"/>
      <c r="IZU131" s="77"/>
      <c r="IZV131" s="77"/>
      <c r="IZW131" s="77"/>
      <c r="IZX131" s="77"/>
      <c r="IZY131" s="77"/>
      <c r="IZZ131" s="77"/>
      <c r="JAA131" s="77"/>
      <c r="JAB131" s="77"/>
      <c r="JAC131" s="77"/>
      <c r="JAD131" s="77"/>
      <c r="JAE131" s="77"/>
      <c r="JAF131" s="77"/>
      <c r="JAG131" s="77"/>
      <c r="JAH131" s="77"/>
      <c r="JAI131" s="77"/>
      <c r="JAJ131" s="77"/>
      <c r="JAK131" s="77"/>
      <c r="JAL131" s="77"/>
      <c r="JAM131" s="77"/>
      <c r="JAN131" s="77"/>
      <c r="JAO131" s="77"/>
      <c r="JAP131" s="77"/>
      <c r="JAQ131" s="77"/>
      <c r="JAR131" s="77"/>
      <c r="JAS131" s="77"/>
      <c r="JAT131" s="77"/>
      <c r="JAU131" s="77"/>
      <c r="JAV131" s="77"/>
      <c r="JAW131" s="77"/>
      <c r="JAX131" s="77"/>
      <c r="JAY131" s="77"/>
      <c r="JAZ131" s="77"/>
      <c r="JBA131" s="77"/>
      <c r="JBB131" s="77"/>
      <c r="JBC131" s="77"/>
      <c r="JBD131" s="77"/>
      <c r="JBE131" s="77"/>
      <c r="JBF131" s="77"/>
      <c r="JBG131" s="77"/>
      <c r="JBH131" s="77"/>
      <c r="JBI131" s="77"/>
      <c r="JBJ131" s="77"/>
      <c r="JBK131" s="77"/>
      <c r="JBL131" s="77"/>
      <c r="JBM131" s="77"/>
      <c r="JBN131" s="77"/>
      <c r="JBO131" s="77"/>
      <c r="JBP131" s="77"/>
      <c r="JBQ131" s="77"/>
      <c r="JBR131" s="77"/>
      <c r="JBS131" s="77"/>
      <c r="JBT131" s="77"/>
      <c r="JBU131" s="77"/>
      <c r="JBV131" s="77"/>
      <c r="JBW131" s="77"/>
      <c r="JBX131" s="77"/>
      <c r="JBY131" s="77"/>
      <c r="JBZ131" s="77"/>
      <c r="JCA131" s="77"/>
      <c r="JCB131" s="77"/>
      <c r="JCC131" s="77"/>
      <c r="JCD131" s="77"/>
      <c r="JCE131" s="77"/>
      <c r="JCF131" s="77"/>
      <c r="JCG131" s="77"/>
      <c r="JCH131" s="77"/>
      <c r="JCI131" s="77"/>
      <c r="JCJ131" s="77"/>
      <c r="JCK131" s="77"/>
      <c r="JCL131" s="77"/>
      <c r="JCM131" s="77"/>
      <c r="JCN131" s="77"/>
      <c r="JCO131" s="77"/>
      <c r="JCP131" s="77"/>
      <c r="JCQ131" s="77"/>
      <c r="JCR131" s="77"/>
      <c r="JCS131" s="77"/>
      <c r="JCT131" s="77"/>
      <c r="JCU131" s="77"/>
      <c r="JCV131" s="77"/>
      <c r="JCW131" s="77"/>
      <c r="JCX131" s="77"/>
      <c r="JCY131" s="77"/>
      <c r="JCZ131" s="77"/>
      <c r="JDA131" s="77"/>
      <c r="JDB131" s="77"/>
      <c r="JDC131" s="77"/>
      <c r="JDD131" s="77"/>
      <c r="JDE131" s="77"/>
      <c r="JDF131" s="77"/>
      <c r="JDG131" s="77"/>
      <c r="JDH131" s="77"/>
      <c r="JDI131" s="77"/>
      <c r="JDJ131" s="77"/>
      <c r="JDK131" s="77"/>
      <c r="JDL131" s="77"/>
      <c r="JDM131" s="77"/>
      <c r="JDN131" s="77"/>
      <c r="JDO131" s="77"/>
      <c r="JDP131" s="77"/>
      <c r="JDQ131" s="77"/>
      <c r="JDR131" s="77"/>
      <c r="JDS131" s="77"/>
      <c r="JDT131" s="77"/>
      <c r="JDU131" s="77"/>
      <c r="JDV131" s="77"/>
      <c r="JDW131" s="77"/>
      <c r="JDX131" s="77"/>
      <c r="JDY131" s="77"/>
      <c r="JDZ131" s="77"/>
      <c r="JEA131" s="77"/>
      <c r="JEB131" s="77"/>
      <c r="JEC131" s="77"/>
      <c r="JED131" s="77"/>
      <c r="JEE131" s="77"/>
      <c r="JEF131" s="77"/>
      <c r="JEG131" s="77"/>
      <c r="JEH131" s="77"/>
      <c r="JEI131" s="77"/>
      <c r="JEJ131" s="77"/>
      <c r="JEK131" s="77"/>
      <c r="JEL131" s="77"/>
      <c r="JEM131" s="77"/>
      <c r="JEN131" s="77"/>
      <c r="JEO131" s="77"/>
      <c r="JEP131" s="77"/>
      <c r="JEQ131" s="77"/>
      <c r="JER131" s="77"/>
      <c r="JES131" s="77"/>
      <c r="JET131" s="77"/>
      <c r="JEU131" s="77"/>
      <c r="JEV131" s="77"/>
      <c r="JEW131" s="77"/>
      <c r="JEX131" s="77"/>
      <c r="JEY131" s="77"/>
      <c r="JEZ131" s="77"/>
      <c r="JFA131" s="77"/>
      <c r="JFB131" s="77"/>
      <c r="JFC131" s="77"/>
      <c r="JFD131" s="77"/>
      <c r="JFE131" s="77"/>
      <c r="JFF131" s="77"/>
      <c r="JFG131" s="77"/>
      <c r="JFH131" s="77"/>
      <c r="JFI131" s="77"/>
      <c r="JFJ131" s="77"/>
      <c r="JFK131" s="77"/>
      <c r="JFL131" s="77"/>
      <c r="JFM131" s="77"/>
      <c r="JFN131" s="77"/>
      <c r="JFO131" s="77"/>
      <c r="JFP131" s="77"/>
      <c r="JFQ131" s="77"/>
      <c r="JFR131" s="77"/>
      <c r="JFS131" s="77"/>
      <c r="JFT131" s="77"/>
      <c r="JFU131" s="77"/>
      <c r="JFV131" s="77"/>
      <c r="JFW131" s="77"/>
      <c r="JFX131" s="77"/>
      <c r="JFY131" s="77"/>
      <c r="JFZ131" s="77"/>
      <c r="JGA131" s="77"/>
      <c r="JGB131" s="77"/>
      <c r="JGC131" s="77"/>
      <c r="JGD131" s="77"/>
      <c r="JGE131" s="77"/>
      <c r="JGF131" s="77"/>
      <c r="JGG131" s="77"/>
      <c r="JGH131" s="77"/>
      <c r="JGI131" s="77"/>
      <c r="JGJ131" s="77"/>
      <c r="JGK131" s="77"/>
      <c r="JGL131" s="77"/>
      <c r="JGM131" s="77"/>
      <c r="JGN131" s="77"/>
      <c r="JGO131" s="77"/>
      <c r="JGP131" s="77"/>
      <c r="JGQ131" s="77"/>
      <c r="JGR131" s="77"/>
      <c r="JGS131" s="77"/>
      <c r="JGT131" s="77"/>
      <c r="JGU131" s="77"/>
      <c r="JGV131" s="77"/>
      <c r="JGW131" s="77"/>
      <c r="JGX131" s="77"/>
      <c r="JGY131" s="77"/>
      <c r="JGZ131" s="77"/>
      <c r="JHA131" s="77"/>
      <c r="JHB131" s="77"/>
      <c r="JHC131" s="77"/>
      <c r="JHD131" s="77"/>
      <c r="JHE131" s="77"/>
      <c r="JHF131" s="77"/>
      <c r="JHG131" s="77"/>
      <c r="JHH131" s="77"/>
      <c r="JHI131" s="77"/>
      <c r="JHJ131" s="77"/>
      <c r="JHK131" s="77"/>
      <c r="JHL131" s="77"/>
      <c r="JHM131" s="77"/>
      <c r="JHN131" s="77"/>
      <c r="JHO131" s="77"/>
      <c r="JHP131" s="77"/>
      <c r="JHQ131" s="77"/>
      <c r="JHR131" s="77"/>
      <c r="JHS131" s="77"/>
      <c r="JHT131" s="77"/>
      <c r="JHU131" s="77"/>
      <c r="JHV131" s="77"/>
      <c r="JHW131" s="77"/>
      <c r="JHX131" s="77"/>
      <c r="JHY131" s="77"/>
      <c r="JHZ131" s="77"/>
      <c r="JIA131" s="77"/>
      <c r="JIB131" s="77"/>
      <c r="JIC131" s="77"/>
      <c r="JID131" s="77"/>
      <c r="JIE131" s="77"/>
      <c r="JIF131" s="77"/>
      <c r="JIG131" s="77"/>
      <c r="JIH131" s="77"/>
      <c r="JII131" s="77"/>
      <c r="JIJ131" s="77"/>
      <c r="JIK131" s="77"/>
      <c r="JIL131" s="77"/>
      <c r="JIM131" s="77"/>
      <c r="JIN131" s="77"/>
      <c r="JIO131" s="77"/>
      <c r="JIP131" s="77"/>
      <c r="JIQ131" s="77"/>
      <c r="JIR131" s="77"/>
      <c r="JIS131" s="77"/>
      <c r="JIT131" s="77"/>
      <c r="JIU131" s="77"/>
      <c r="JIV131" s="77"/>
      <c r="JIW131" s="77"/>
      <c r="JIX131" s="77"/>
      <c r="JIY131" s="77"/>
      <c r="JIZ131" s="77"/>
      <c r="JJA131" s="77"/>
      <c r="JJB131" s="77"/>
      <c r="JJC131" s="77"/>
      <c r="JJD131" s="77"/>
      <c r="JJE131" s="77"/>
      <c r="JJF131" s="77"/>
      <c r="JJG131" s="77"/>
      <c r="JJH131" s="77"/>
      <c r="JJI131" s="77"/>
      <c r="JJJ131" s="77"/>
      <c r="JJK131" s="77"/>
      <c r="JJL131" s="77"/>
      <c r="JJM131" s="77"/>
      <c r="JJN131" s="77"/>
      <c r="JJO131" s="77"/>
      <c r="JJP131" s="77"/>
      <c r="JJQ131" s="77"/>
      <c r="JJR131" s="77"/>
      <c r="JJS131" s="77"/>
      <c r="JJT131" s="77"/>
      <c r="JJU131" s="77"/>
      <c r="JJV131" s="77"/>
      <c r="JJW131" s="77"/>
      <c r="JJX131" s="77"/>
      <c r="JJY131" s="77"/>
      <c r="JJZ131" s="77"/>
      <c r="JKA131" s="77"/>
      <c r="JKB131" s="77"/>
      <c r="JKC131" s="77"/>
      <c r="JKD131" s="77"/>
      <c r="JKE131" s="77"/>
      <c r="JKF131" s="77"/>
      <c r="JKG131" s="77"/>
      <c r="JKH131" s="77"/>
      <c r="JKI131" s="77"/>
      <c r="JKJ131" s="77"/>
      <c r="JKK131" s="77"/>
      <c r="JKL131" s="77"/>
      <c r="JKM131" s="77"/>
      <c r="JKN131" s="77"/>
      <c r="JKO131" s="77"/>
      <c r="JKP131" s="77"/>
      <c r="JKQ131" s="77"/>
      <c r="JKR131" s="77"/>
      <c r="JKS131" s="77"/>
      <c r="JKT131" s="77"/>
      <c r="JKU131" s="77"/>
      <c r="JKV131" s="77"/>
      <c r="JKW131" s="77"/>
      <c r="JKX131" s="77"/>
      <c r="JKY131" s="77"/>
      <c r="JKZ131" s="77"/>
      <c r="JLA131" s="77"/>
      <c r="JLB131" s="77"/>
      <c r="JLC131" s="77"/>
      <c r="JLD131" s="77"/>
      <c r="JLE131" s="77"/>
      <c r="JLF131" s="77"/>
      <c r="JLG131" s="77"/>
      <c r="JLH131" s="77"/>
      <c r="JLI131" s="77"/>
      <c r="JLJ131" s="77"/>
      <c r="JLK131" s="77"/>
      <c r="JLL131" s="77"/>
      <c r="JLM131" s="77"/>
      <c r="JLN131" s="77"/>
      <c r="JLO131" s="77"/>
      <c r="JLP131" s="77"/>
      <c r="JLQ131" s="77"/>
      <c r="JLR131" s="77"/>
      <c r="JLS131" s="77"/>
      <c r="JLT131" s="77"/>
      <c r="JLU131" s="77"/>
      <c r="JLV131" s="77"/>
      <c r="JLW131" s="77"/>
      <c r="JLX131" s="77"/>
      <c r="JLY131" s="77"/>
      <c r="JLZ131" s="77"/>
      <c r="JMA131" s="77"/>
      <c r="JMB131" s="77"/>
      <c r="JMC131" s="77"/>
      <c r="JMD131" s="77"/>
      <c r="JME131" s="77"/>
      <c r="JMF131" s="77"/>
      <c r="JMG131" s="77"/>
      <c r="JMH131" s="77"/>
      <c r="JMI131" s="77"/>
      <c r="JMJ131" s="77"/>
      <c r="JMK131" s="77"/>
      <c r="JML131" s="77"/>
      <c r="JMM131" s="77"/>
      <c r="JMN131" s="77"/>
      <c r="JMO131" s="77"/>
      <c r="JMP131" s="77"/>
      <c r="JMQ131" s="77"/>
      <c r="JMR131" s="77"/>
      <c r="JMS131" s="77"/>
      <c r="JMT131" s="77"/>
      <c r="JMU131" s="77"/>
      <c r="JMV131" s="77"/>
      <c r="JMW131" s="77"/>
      <c r="JMX131" s="77"/>
      <c r="JMY131" s="77"/>
      <c r="JMZ131" s="77"/>
      <c r="JNA131" s="77"/>
      <c r="JNB131" s="77"/>
      <c r="JNC131" s="77"/>
      <c r="JND131" s="77"/>
      <c r="JNE131" s="77"/>
      <c r="JNF131" s="77"/>
      <c r="JNG131" s="77"/>
      <c r="JNH131" s="77"/>
      <c r="JNI131" s="77"/>
      <c r="JNJ131" s="77"/>
      <c r="JNK131" s="77"/>
      <c r="JNL131" s="77"/>
      <c r="JNM131" s="77"/>
      <c r="JNN131" s="77"/>
      <c r="JNO131" s="77"/>
      <c r="JNP131" s="77"/>
      <c r="JNQ131" s="77"/>
      <c r="JNR131" s="77"/>
      <c r="JNS131" s="77"/>
      <c r="JNT131" s="77"/>
      <c r="JNU131" s="77"/>
      <c r="JNV131" s="77"/>
      <c r="JNW131" s="77"/>
      <c r="JNX131" s="77"/>
      <c r="JNY131" s="77"/>
      <c r="JNZ131" s="77"/>
      <c r="JOA131" s="77"/>
      <c r="JOB131" s="77"/>
      <c r="JOC131" s="77"/>
      <c r="JOD131" s="77"/>
      <c r="JOE131" s="77"/>
      <c r="JOF131" s="77"/>
      <c r="JOG131" s="77"/>
      <c r="JOH131" s="77"/>
      <c r="JOI131" s="77"/>
      <c r="JOJ131" s="77"/>
      <c r="JOK131" s="77"/>
      <c r="JOL131" s="77"/>
      <c r="JOM131" s="77"/>
      <c r="JON131" s="77"/>
      <c r="JOO131" s="77"/>
      <c r="JOP131" s="77"/>
      <c r="JOQ131" s="77"/>
      <c r="JOR131" s="77"/>
      <c r="JOS131" s="77"/>
      <c r="JOT131" s="77"/>
      <c r="JOU131" s="77"/>
      <c r="JOV131" s="77"/>
      <c r="JOW131" s="77"/>
      <c r="JOX131" s="77"/>
      <c r="JOY131" s="77"/>
      <c r="JOZ131" s="77"/>
      <c r="JPA131" s="77"/>
      <c r="JPB131" s="77"/>
      <c r="JPC131" s="77"/>
      <c r="JPD131" s="77"/>
      <c r="JPE131" s="77"/>
      <c r="JPF131" s="77"/>
      <c r="JPG131" s="77"/>
      <c r="JPH131" s="77"/>
      <c r="JPI131" s="77"/>
      <c r="JPJ131" s="77"/>
      <c r="JPK131" s="77"/>
      <c r="JPL131" s="77"/>
      <c r="JPM131" s="77"/>
      <c r="JPN131" s="77"/>
      <c r="JPO131" s="77"/>
      <c r="JPP131" s="77"/>
      <c r="JPQ131" s="77"/>
      <c r="JPR131" s="77"/>
      <c r="JPS131" s="77"/>
      <c r="JPT131" s="77"/>
      <c r="JPU131" s="77"/>
      <c r="JPV131" s="77"/>
      <c r="JPW131" s="77"/>
      <c r="JPX131" s="77"/>
      <c r="JPY131" s="77"/>
      <c r="JPZ131" s="77"/>
      <c r="JQA131" s="77"/>
      <c r="JQB131" s="77"/>
      <c r="JQC131" s="77"/>
      <c r="JQD131" s="77"/>
      <c r="JQE131" s="77"/>
      <c r="JQF131" s="77"/>
      <c r="JQG131" s="77"/>
      <c r="JQH131" s="77"/>
      <c r="JQI131" s="77"/>
      <c r="JQJ131" s="77"/>
      <c r="JQK131" s="77"/>
      <c r="JQL131" s="77"/>
      <c r="JQM131" s="77"/>
      <c r="JQN131" s="77"/>
      <c r="JQO131" s="77"/>
      <c r="JQP131" s="77"/>
      <c r="JQQ131" s="77"/>
      <c r="JQR131" s="77"/>
      <c r="JQS131" s="77"/>
      <c r="JQT131" s="77"/>
      <c r="JQU131" s="77"/>
      <c r="JQV131" s="77"/>
      <c r="JQW131" s="77"/>
      <c r="JQX131" s="77"/>
      <c r="JQY131" s="77"/>
      <c r="JQZ131" s="77"/>
      <c r="JRA131" s="77"/>
      <c r="JRB131" s="77"/>
      <c r="JRC131" s="77"/>
      <c r="JRD131" s="77"/>
      <c r="JRE131" s="77"/>
      <c r="JRF131" s="77"/>
      <c r="JRG131" s="77"/>
      <c r="JRH131" s="77"/>
      <c r="JRI131" s="77"/>
      <c r="JRJ131" s="77"/>
      <c r="JRK131" s="77"/>
      <c r="JRL131" s="77"/>
      <c r="JRM131" s="77"/>
      <c r="JRN131" s="77"/>
      <c r="JRO131" s="77"/>
      <c r="JRP131" s="77"/>
      <c r="JRQ131" s="77"/>
      <c r="JRR131" s="77"/>
      <c r="JRS131" s="77"/>
      <c r="JRT131" s="77"/>
      <c r="JRU131" s="77"/>
      <c r="JRV131" s="77"/>
      <c r="JRW131" s="77"/>
      <c r="JRX131" s="77"/>
      <c r="JRY131" s="77"/>
      <c r="JRZ131" s="77"/>
      <c r="JSA131" s="77"/>
      <c r="JSB131" s="77"/>
      <c r="JSC131" s="77"/>
      <c r="JSD131" s="77"/>
      <c r="JSE131" s="77"/>
      <c r="JSF131" s="77"/>
      <c r="JSG131" s="77"/>
      <c r="JSH131" s="77"/>
      <c r="JSI131" s="77"/>
      <c r="JSJ131" s="77"/>
      <c r="JSK131" s="77"/>
      <c r="JSL131" s="77"/>
      <c r="JSM131" s="77"/>
      <c r="JSN131" s="77"/>
      <c r="JSO131" s="77"/>
      <c r="JSP131" s="77"/>
      <c r="JSQ131" s="77"/>
      <c r="JSR131" s="77"/>
      <c r="JSS131" s="77"/>
      <c r="JST131" s="77"/>
      <c r="JSU131" s="77"/>
      <c r="JSV131" s="77"/>
      <c r="JSW131" s="77"/>
      <c r="JSX131" s="77"/>
      <c r="JSY131" s="77"/>
      <c r="JSZ131" s="77"/>
      <c r="JTA131" s="77"/>
      <c r="JTB131" s="77"/>
      <c r="JTC131" s="77"/>
      <c r="JTD131" s="77"/>
      <c r="JTE131" s="77"/>
      <c r="JTF131" s="77"/>
      <c r="JTG131" s="77"/>
      <c r="JTH131" s="77"/>
      <c r="JTI131" s="77"/>
      <c r="JTJ131" s="77"/>
      <c r="JTK131" s="77"/>
      <c r="JTL131" s="77"/>
      <c r="JTM131" s="77"/>
      <c r="JTN131" s="77"/>
      <c r="JTO131" s="77"/>
      <c r="JTP131" s="77"/>
      <c r="JTQ131" s="77"/>
      <c r="JTR131" s="77"/>
      <c r="JTS131" s="77"/>
      <c r="JTT131" s="77"/>
      <c r="JTU131" s="77"/>
      <c r="JTV131" s="77"/>
      <c r="JTW131" s="77"/>
      <c r="JTX131" s="77"/>
      <c r="JTY131" s="77"/>
      <c r="JTZ131" s="77"/>
      <c r="JUA131" s="77"/>
      <c r="JUB131" s="77"/>
      <c r="JUC131" s="77"/>
      <c r="JUD131" s="77"/>
      <c r="JUE131" s="77"/>
      <c r="JUF131" s="77"/>
      <c r="JUG131" s="77"/>
      <c r="JUH131" s="77"/>
      <c r="JUI131" s="77"/>
      <c r="JUJ131" s="77"/>
      <c r="JUK131" s="77"/>
      <c r="JUL131" s="77"/>
      <c r="JUM131" s="77"/>
      <c r="JUN131" s="77"/>
      <c r="JUO131" s="77"/>
      <c r="JUP131" s="77"/>
      <c r="JUQ131" s="77"/>
      <c r="JUR131" s="77"/>
      <c r="JUS131" s="77"/>
      <c r="JUT131" s="77"/>
      <c r="JUU131" s="77"/>
      <c r="JUV131" s="77"/>
      <c r="JUW131" s="77"/>
      <c r="JUX131" s="77"/>
      <c r="JUY131" s="77"/>
      <c r="JUZ131" s="77"/>
      <c r="JVA131" s="77"/>
      <c r="JVB131" s="77"/>
      <c r="JVC131" s="77"/>
      <c r="JVD131" s="77"/>
      <c r="JVE131" s="77"/>
      <c r="JVF131" s="77"/>
      <c r="JVG131" s="77"/>
      <c r="JVH131" s="77"/>
      <c r="JVI131" s="77"/>
      <c r="JVJ131" s="77"/>
      <c r="JVK131" s="77"/>
      <c r="JVL131" s="77"/>
      <c r="JVM131" s="77"/>
      <c r="JVN131" s="77"/>
      <c r="JVO131" s="77"/>
      <c r="JVP131" s="77"/>
      <c r="JVQ131" s="77"/>
      <c r="JVR131" s="77"/>
      <c r="JVS131" s="77"/>
      <c r="JVT131" s="77"/>
      <c r="JVU131" s="77"/>
      <c r="JVV131" s="77"/>
      <c r="JVW131" s="77"/>
      <c r="JVX131" s="77"/>
      <c r="JVY131" s="77"/>
      <c r="JVZ131" s="77"/>
      <c r="JWA131" s="77"/>
      <c r="JWB131" s="77"/>
      <c r="JWC131" s="77"/>
      <c r="JWD131" s="77"/>
      <c r="JWE131" s="77"/>
      <c r="JWF131" s="77"/>
      <c r="JWG131" s="77"/>
      <c r="JWH131" s="77"/>
      <c r="JWI131" s="77"/>
      <c r="JWJ131" s="77"/>
      <c r="JWK131" s="77"/>
      <c r="JWL131" s="77"/>
      <c r="JWM131" s="77"/>
      <c r="JWN131" s="77"/>
      <c r="JWO131" s="77"/>
      <c r="JWP131" s="77"/>
      <c r="JWQ131" s="77"/>
      <c r="JWR131" s="77"/>
      <c r="JWS131" s="77"/>
      <c r="JWT131" s="77"/>
      <c r="JWU131" s="77"/>
      <c r="JWV131" s="77"/>
      <c r="JWW131" s="77"/>
      <c r="JWX131" s="77"/>
      <c r="JWY131" s="77"/>
      <c r="JWZ131" s="77"/>
      <c r="JXA131" s="77"/>
      <c r="JXB131" s="77"/>
      <c r="JXC131" s="77"/>
      <c r="JXD131" s="77"/>
      <c r="JXE131" s="77"/>
      <c r="JXF131" s="77"/>
      <c r="JXG131" s="77"/>
      <c r="JXH131" s="77"/>
      <c r="JXI131" s="77"/>
      <c r="JXJ131" s="77"/>
      <c r="JXK131" s="77"/>
      <c r="JXL131" s="77"/>
      <c r="JXM131" s="77"/>
      <c r="JXN131" s="77"/>
      <c r="JXO131" s="77"/>
      <c r="JXP131" s="77"/>
      <c r="JXQ131" s="77"/>
      <c r="JXR131" s="77"/>
      <c r="JXS131" s="77"/>
      <c r="JXT131" s="77"/>
      <c r="JXU131" s="77"/>
      <c r="JXV131" s="77"/>
      <c r="JXW131" s="77"/>
      <c r="JXX131" s="77"/>
      <c r="JXY131" s="77"/>
      <c r="JXZ131" s="77"/>
      <c r="JYA131" s="77"/>
      <c r="JYB131" s="77"/>
      <c r="JYC131" s="77"/>
      <c r="JYD131" s="77"/>
      <c r="JYE131" s="77"/>
      <c r="JYF131" s="77"/>
      <c r="JYG131" s="77"/>
      <c r="JYH131" s="77"/>
      <c r="JYI131" s="77"/>
      <c r="JYJ131" s="77"/>
      <c r="JYK131" s="77"/>
      <c r="JYL131" s="77"/>
      <c r="JYM131" s="77"/>
      <c r="JYN131" s="77"/>
      <c r="JYO131" s="77"/>
      <c r="JYP131" s="77"/>
      <c r="JYQ131" s="77"/>
      <c r="JYR131" s="77"/>
      <c r="JYS131" s="77"/>
      <c r="JYT131" s="77"/>
      <c r="JYU131" s="77"/>
      <c r="JYV131" s="77"/>
      <c r="JYW131" s="77"/>
      <c r="JYX131" s="77"/>
      <c r="JYY131" s="77"/>
      <c r="JYZ131" s="77"/>
      <c r="JZA131" s="77"/>
      <c r="JZB131" s="77"/>
      <c r="JZC131" s="77"/>
      <c r="JZD131" s="77"/>
      <c r="JZE131" s="77"/>
      <c r="JZF131" s="77"/>
      <c r="JZG131" s="77"/>
      <c r="JZH131" s="77"/>
      <c r="JZI131" s="77"/>
      <c r="JZJ131" s="77"/>
      <c r="JZK131" s="77"/>
      <c r="JZL131" s="77"/>
      <c r="JZM131" s="77"/>
      <c r="JZN131" s="77"/>
      <c r="JZO131" s="77"/>
      <c r="JZP131" s="77"/>
      <c r="JZQ131" s="77"/>
      <c r="JZR131" s="77"/>
      <c r="JZS131" s="77"/>
      <c r="JZT131" s="77"/>
      <c r="JZU131" s="77"/>
      <c r="JZV131" s="77"/>
      <c r="JZW131" s="77"/>
      <c r="JZX131" s="77"/>
      <c r="JZY131" s="77"/>
      <c r="JZZ131" s="77"/>
      <c r="KAA131" s="77"/>
      <c r="KAB131" s="77"/>
      <c r="KAC131" s="77"/>
      <c r="KAD131" s="77"/>
      <c r="KAE131" s="77"/>
      <c r="KAF131" s="77"/>
      <c r="KAG131" s="77"/>
      <c r="KAH131" s="77"/>
      <c r="KAI131" s="77"/>
      <c r="KAJ131" s="77"/>
      <c r="KAK131" s="77"/>
      <c r="KAL131" s="77"/>
      <c r="KAM131" s="77"/>
      <c r="KAN131" s="77"/>
      <c r="KAO131" s="77"/>
      <c r="KAP131" s="77"/>
      <c r="KAQ131" s="77"/>
      <c r="KAR131" s="77"/>
      <c r="KAS131" s="77"/>
      <c r="KAT131" s="77"/>
      <c r="KAU131" s="77"/>
      <c r="KAV131" s="77"/>
      <c r="KAW131" s="77"/>
      <c r="KAX131" s="77"/>
      <c r="KAY131" s="77"/>
      <c r="KAZ131" s="77"/>
      <c r="KBA131" s="77"/>
      <c r="KBB131" s="77"/>
      <c r="KBC131" s="77"/>
      <c r="KBD131" s="77"/>
      <c r="KBE131" s="77"/>
      <c r="KBF131" s="77"/>
      <c r="KBG131" s="77"/>
      <c r="KBH131" s="77"/>
      <c r="KBI131" s="77"/>
      <c r="KBJ131" s="77"/>
      <c r="KBK131" s="77"/>
      <c r="KBL131" s="77"/>
      <c r="KBM131" s="77"/>
      <c r="KBN131" s="77"/>
      <c r="KBO131" s="77"/>
      <c r="KBP131" s="77"/>
      <c r="KBQ131" s="77"/>
      <c r="KBR131" s="77"/>
      <c r="KBS131" s="77"/>
      <c r="KBT131" s="77"/>
      <c r="KBU131" s="77"/>
      <c r="KBV131" s="77"/>
      <c r="KBW131" s="77"/>
      <c r="KBX131" s="77"/>
      <c r="KBY131" s="77"/>
      <c r="KBZ131" s="77"/>
      <c r="KCA131" s="77"/>
      <c r="KCB131" s="77"/>
      <c r="KCC131" s="77"/>
      <c r="KCD131" s="77"/>
      <c r="KCE131" s="77"/>
      <c r="KCF131" s="77"/>
      <c r="KCG131" s="77"/>
      <c r="KCH131" s="77"/>
      <c r="KCI131" s="77"/>
      <c r="KCJ131" s="77"/>
      <c r="KCK131" s="77"/>
      <c r="KCL131" s="77"/>
      <c r="KCM131" s="77"/>
      <c r="KCN131" s="77"/>
      <c r="KCO131" s="77"/>
      <c r="KCP131" s="77"/>
      <c r="KCQ131" s="77"/>
      <c r="KCR131" s="77"/>
      <c r="KCS131" s="77"/>
      <c r="KCT131" s="77"/>
      <c r="KCU131" s="77"/>
      <c r="KCV131" s="77"/>
      <c r="KCW131" s="77"/>
      <c r="KCX131" s="77"/>
      <c r="KCY131" s="77"/>
      <c r="KCZ131" s="77"/>
      <c r="KDA131" s="77"/>
      <c r="KDB131" s="77"/>
      <c r="KDC131" s="77"/>
      <c r="KDD131" s="77"/>
      <c r="KDE131" s="77"/>
      <c r="KDF131" s="77"/>
      <c r="KDG131" s="77"/>
      <c r="KDH131" s="77"/>
      <c r="KDI131" s="77"/>
      <c r="KDJ131" s="77"/>
      <c r="KDK131" s="77"/>
      <c r="KDL131" s="77"/>
      <c r="KDM131" s="77"/>
      <c r="KDN131" s="77"/>
      <c r="KDO131" s="77"/>
      <c r="KDP131" s="77"/>
      <c r="KDQ131" s="77"/>
      <c r="KDR131" s="77"/>
      <c r="KDS131" s="77"/>
      <c r="KDT131" s="77"/>
      <c r="KDU131" s="77"/>
      <c r="KDV131" s="77"/>
      <c r="KDW131" s="77"/>
      <c r="KDX131" s="77"/>
      <c r="KDY131" s="77"/>
      <c r="KDZ131" s="77"/>
      <c r="KEA131" s="77"/>
      <c r="KEB131" s="77"/>
      <c r="KEC131" s="77"/>
      <c r="KED131" s="77"/>
      <c r="KEE131" s="77"/>
      <c r="KEF131" s="77"/>
      <c r="KEG131" s="77"/>
      <c r="KEH131" s="77"/>
      <c r="KEI131" s="77"/>
      <c r="KEJ131" s="77"/>
      <c r="KEK131" s="77"/>
      <c r="KEL131" s="77"/>
      <c r="KEM131" s="77"/>
      <c r="KEN131" s="77"/>
      <c r="KEO131" s="77"/>
      <c r="KEP131" s="77"/>
      <c r="KEQ131" s="77"/>
      <c r="KER131" s="77"/>
      <c r="KES131" s="77"/>
      <c r="KET131" s="77"/>
      <c r="KEU131" s="77"/>
      <c r="KEV131" s="77"/>
      <c r="KEW131" s="77"/>
      <c r="KEX131" s="77"/>
      <c r="KEY131" s="77"/>
      <c r="KEZ131" s="77"/>
      <c r="KFA131" s="77"/>
      <c r="KFB131" s="77"/>
      <c r="KFC131" s="77"/>
      <c r="KFD131" s="77"/>
      <c r="KFE131" s="77"/>
      <c r="KFF131" s="77"/>
      <c r="KFG131" s="77"/>
      <c r="KFH131" s="77"/>
      <c r="KFI131" s="77"/>
      <c r="KFJ131" s="77"/>
      <c r="KFK131" s="77"/>
      <c r="KFL131" s="77"/>
      <c r="KFM131" s="77"/>
      <c r="KFN131" s="77"/>
      <c r="KFO131" s="77"/>
      <c r="KFP131" s="77"/>
      <c r="KFQ131" s="77"/>
      <c r="KFR131" s="77"/>
      <c r="KFS131" s="77"/>
      <c r="KFT131" s="77"/>
      <c r="KFU131" s="77"/>
      <c r="KFV131" s="77"/>
      <c r="KFW131" s="77"/>
      <c r="KFX131" s="77"/>
      <c r="KFY131" s="77"/>
      <c r="KFZ131" s="77"/>
      <c r="KGA131" s="77"/>
      <c r="KGB131" s="77"/>
      <c r="KGC131" s="77"/>
      <c r="KGD131" s="77"/>
      <c r="KGE131" s="77"/>
      <c r="KGF131" s="77"/>
      <c r="KGG131" s="77"/>
      <c r="KGH131" s="77"/>
      <c r="KGI131" s="77"/>
      <c r="KGJ131" s="77"/>
      <c r="KGK131" s="77"/>
      <c r="KGL131" s="77"/>
      <c r="KGM131" s="77"/>
      <c r="KGN131" s="77"/>
      <c r="KGO131" s="77"/>
      <c r="KGP131" s="77"/>
      <c r="KGQ131" s="77"/>
      <c r="KGR131" s="77"/>
      <c r="KGS131" s="77"/>
      <c r="KGT131" s="77"/>
      <c r="KGU131" s="77"/>
      <c r="KGV131" s="77"/>
      <c r="KGW131" s="77"/>
      <c r="KGX131" s="77"/>
      <c r="KGY131" s="77"/>
      <c r="KGZ131" s="77"/>
      <c r="KHA131" s="77"/>
      <c r="KHB131" s="77"/>
      <c r="KHC131" s="77"/>
      <c r="KHD131" s="77"/>
      <c r="KHE131" s="77"/>
      <c r="KHF131" s="77"/>
      <c r="KHG131" s="77"/>
      <c r="KHH131" s="77"/>
      <c r="KHI131" s="77"/>
      <c r="KHJ131" s="77"/>
      <c r="KHK131" s="77"/>
      <c r="KHL131" s="77"/>
      <c r="KHM131" s="77"/>
      <c r="KHN131" s="77"/>
      <c r="KHO131" s="77"/>
      <c r="KHP131" s="77"/>
      <c r="KHQ131" s="77"/>
      <c r="KHR131" s="77"/>
      <c r="KHS131" s="77"/>
      <c r="KHT131" s="77"/>
      <c r="KHU131" s="77"/>
      <c r="KHV131" s="77"/>
      <c r="KHW131" s="77"/>
      <c r="KHX131" s="77"/>
      <c r="KHY131" s="77"/>
      <c r="KHZ131" s="77"/>
      <c r="KIA131" s="77"/>
      <c r="KIB131" s="77"/>
      <c r="KIC131" s="77"/>
      <c r="KID131" s="77"/>
      <c r="KIE131" s="77"/>
      <c r="KIF131" s="77"/>
      <c r="KIG131" s="77"/>
      <c r="KIH131" s="77"/>
      <c r="KII131" s="77"/>
      <c r="KIJ131" s="77"/>
      <c r="KIK131" s="77"/>
      <c r="KIL131" s="77"/>
      <c r="KIM131" s="77"/>
      <c r="KIN131" s="77"/>
      <c r="KIO131" s="77"/>
      <c r="KIP131" s="77"/>
      <c r="KIQ131" s="77"/>
      <c r="KIR131" s="77"/>
      <c r="KIS131" s="77"/>
      <c r="KIT131" s="77"/>
      <c r="KIU131" s="77"/>
      <c r="KIV131" s="77"/>
      <c r="KIW131" s="77"/>
      <c r="KIX131" s="77"/>
      <c r="KIY131" s="77"/>
      <c r="KIZ131" s="77"/>
      <c r="KJA131" s="77"/>
      <c r="KJB131" s="77"/>
      <c r="KJC131" s="77"/>
      <c r="KJD131" s="77"/>
      <c r="KJE131" s="77"/>
      <c r="KJF131" s="77"/>
      <c r="KJG131" s="77"/>
      <c r="KJH131" s="77"/>
      <c r="KJI131" s="77"/>
      <c r="KJJ131" s="77"/>
      <c r="KJK131" s="77"/>
      <c r="KJL131" s="77"/>
      <c r="KJM131" s="77"/>
      <c r="KJN131" s="77"/>
      <c r="KJO131" s="77"/>
      <c r="KJP131" s="77"/>
      <c r="KJQ131" s="77"/>
      <c r="KJR131" s="77"/>
      <c r="KJS131" s="77"/>
      <c r="KJT131" s="77"/>
      <c r="KJU131" s="77"/>
      <c r="KJV131" s="77"/>
      <c r="KJW131" s="77"/>
      <c r="KJX131" s="77"/>
      <c r="KJY131" s="77"/>
      <c r="KJZ131" s="77"/>
      <c r="KKA131" s="77"/>
      <c r="KKB131" s="77"/>
      <c r="KKC131" s="77"/>
      <c r="KKD131" s="77"/>
      <c r="KKE131" s="77"/>
      <c r="KKF131" s="77"/>
      <c r="KKG131" s="77"/>
      <c r="KKH131" s="77"/>
      <c r="KKI131" s="77"/>
      <c r="KKJ131" s="77"/>
      <c r="KKK131" s="77"/>
      <c r="KKL131" s="77"/>
      <c r="KKM131" s="77"/>
      <c r="KKN131" s="77"/>
      <c r="KKO131" s="77"/>
      <c r="KKP131" s="77"/>
      <c r="KKQ131" s="77"/>
      <c r="KKR131" s="77"/>
      <c r="KKS131" s="77"/>
      <c r="KKT131" s="77"/>
      <c r="KKU131" s="77"/>
      <c r="KKV131" s="77"/>
      <c r="KKW131" s="77"/>
      <c r="KKX131" s="77"/>
      <c r="KKY131" s="77"/>
      <c r="KKZ131" s="77"/>
      <c r="KLA131" s="77"/>
      <c r="KLB131" s="77"/>
      <c r="KLC131" s="77"/>
      <c r="KLD131" s="77"/>
      <c r="KLE131" s="77"/>
      <c r="KLF131" s="77"/>
      <c r="KLG131" s="77"/>
      <c r="KLH131" s="77"/>
      <c r="KLI131" s="77"/>
      <c r="KLJ131" s="77"/>
      <c r="KLK131" s="77"/>
      <c r="KLL131" s="77"/>
      <c r="KLM131" s="77"/>
      <c r="KLN131" s="77"/>
      <c r="KLO131" s="77"/>
      <c r="KLP131" s="77"/>
      <c r="KLQ131" s="77"/>
      <c r="KLR131" s="77"/>
      <c r="KLS131" s="77"/>
      <c r="KLT131" s="77"/>
      <c r="KLU131" s="77"/>
      <c r="KLV131" s="77"/>
      <c r="KLW131" s="77"/>
      <c r="KLX131" s="77"/>
      <c r="KLY131" s="77"/>
      <c r="KLZ131" s="77"/>
      <c r="KMA131" s="77"/>
      <c r="KMB131" s="77"/>
      <c r="KMC131" s="77"/>
      <c r="KMD131" s="77"/>
      <c r="KME131" s="77"/>
      <c r="KMF131" s="77"/>
      <c r="KMG131" s="77"/>
      <c r="KMH131" s="77"/>
      <c r="KMI131" s="77"/>
      <c r="KMJ131" s="77"/>
      <c r="KMK131" s="77"/>
      <c r="KML131" s="77"/>
      <c r="KMM131" s="77"/>
      <c r="KMN131" s="77"/>
      <c r="KMO131" s="77"/>
      <c r="KMP131" s="77"/>
      <c r="KMQ131" s="77"/>
      <c r="KMR131" s="77"/>
      <c r="KMS131" s="77"/>
      <c r="KMT131" s="77"/>
      <c r="KMU131" s="77"/>
      <c r="KMV131" s="77"/>
      <c r="KMW131" s="77"/>
      <c r="KMX131" s="77"/>
      <c r="KMY131" s="77"/>
      <c r="KMZ131" s="77"/>
      <c r="KNA131" s="77"/>
      <c r="KNB131" s="77"/>
      <c r="KNC131" s="77"/>
      <c r="KND131" s="77"/>
      <c r="KNE131" s="77"/>
      <c r="KNF131" s="77"/>
      <c r="KNG131" s="77"/>
      <c r="KNH131" s="77"/>
      <c r="KNI131" s="77"/>
      <c r="KNJ131" s="77"/>
      <c r="KNK131" s="77"/>
      <c r="KNL131" s="77"/>
      <c r="KNM131" s="77"/>
      <c r="KNN131" s="77"/>
      <c r="KNO131" s="77"/>
      <c r="KNP131" s="77"/>
      <c r="KNQ131" s="77"/>
      <c r="KNR131" s="77"/>
      <c r="KNS131" s="77"/>
      <c r="KNT131" s="77"/>
      <c r="KNU131" s="77"/>
      <c r="KNV131" s="77"/>
      <c r="KNW131" s="77"/>
      <c r="KNX131" s="77"/>
      <c r="KNY131" s="77"/>
      <c r="KNZ131" s="77"/>
      <c r="KOA131" s="77"/>
      <c r="KOB131" s="77"/>
      <c r="KOC131" s="77"/>
      <c r="KOD131" s="77"/>
      <c r="KOE131" s="77"/>
      <c r="KOF131" s="77"/>
      <c r="KOG131" s="77"/>
      <c r="KOH131" s="77"/>
      <c r="KOI131" s="77"/>
      <c r="KOJ131" s="77"/>
      <c r="KOK131" s="77"/>
      <c r="KOL131" s="77"/>
      <c r="KOM131" s="77"/>
      <c r="KON131" s="77"/>
      <c r="KOO131" s="77"/>
      <c r="KOP131" s="77"/>
      <c r="KOQ131" s="77"/>
      <c r="KOR131" s="77"/>
      <c r="KOS131" s="77"/>
      <c r="KOT131" s="77"/>
      <c r="KOU131" s="77"/>
      <c r="KOV131" s="77"/>
      <c r="KOW131" s="77"/>
      <c r="KOX131" s="77"/>
      <c r="KOY131" s="77"/>
      <c r="KOZ131" s="77"/>
      <c r="KPA131" s="77"/>
      <c r="KPB131" s="77"/>
      <c r="KPC131" s="77"/>
      <c r="KPD131" s="77"/>
      <c r="KPE131" s="77"/>
      <c r="KPF131" s="77"/>
      <c r="KPG131" s="77"/>
      <c r="KPH131" s="77"/>
      <c r="KPI131" s="77"/>
      <c r="KPJ131" s="77"/>
      <c r="KPK131" s="77"/>
      <c r="KPL131" s="77"/>
      <c r="KPM131" s="77"/>
      <c r="KPN131" s="77"/>
      <c r="KPO131" s="77"/>
      <c r="KPP131" s="77"/>
      <c r="KPQ131" s="77"/>
      <c r="KPR131" s="77"/>
      <c r="KPS131" s="77"/>
      <c r="KPT131" s="77"/>
      <c r="KPU131" s="77"/>
      <c r="KPV131" s="77"/>
      <c r="KPW131" s="77"/>
      <c r="KPX131" s="77"/>
      <c r="KPY131" s="77"/>
      <c r="KPZ131" s="77"/>
      <c r="KQA131" s="77"/>
      <c r="KQB131" s="77"/>
      <c r="KQC131" s="77"/>
      <c r="KQD131" s="77"/>
      <c r="KQE131" s="77"/>
      <c r="KQF131" s="77"/>
      <c r="KQG131" s="77"/>
      <c r="KQH131" s="77"/>
      <c r="KQI131" s="77"/>
      <c r="KQJ131" s="77"/>
      <c r="KQK131" s="77"/>
      <c r="KQL131" s="77"/>
      <c r="KQM131" s="77"/>
      <c r="KQN131" s="77"/>
      <c r="KQO131" s="77"/>
      <c r="KQP131" s="77"/>
      <c r="KQQ131" s="77"/>
      <c r="KQR131" s="77"/>
      <c r="KQS131" s="77"/>
      <c r="KQT131" s="77"/>
      <c r="KQU131" s="77"/>
      <c r="KQV131" s="77"/>
      <c r="KQW131" s="77"/>
      <c r="KQX131" s="77"/>
      <c r="KQY131" s="77"/>
      <c r="KQZ131" s="77"/>
      <c r="KRA131" s="77"/>
      <c r="KRB131" s="77"/>
      <c r="KRC131" s="77"/>
      <c r="KRD131" s="77"/>
      <c r="KRE131" s="77"/>
      <c r="KRF131" s="77"/>
      <c r="KRG131" s="77"/>
      <c r="KRH131" s="77"/>
      <c r="KRI131" s="77"/>
      <c r="KRJ131" s="77"/>
      <c r="KRK131" s="77"/>
      <c r="KRL131" s="77"/>
      <c r="KRM131" s="77"/>
      <c r="KRN131" s="77"/>
      <c r="KRO131" s="77"/>
      <c r="KRP131" s="77"/>
      <c r="KRQ131" s="77"/>
      <c r="KRR131" s="77"/>
      <c r="KRS131" s="77"/>
      <c r="KRT131" s="77"/>
      <c r="KRU131" s="77"/>
      <c r="KRV131" s="77"/>
      <c r="KRW131" s="77"/>
      <c r="KRX131" s="77"/>
      <c r="KRY131" s="77"/>
      <c r="KRZ131" s="77"/>
      <c r="KSA131" s="77"/>
      <c r="KSB131" s="77"/>
      <c r="KSC131" s="77"/>
      <c r="KSD131" s="77"/>
      <c r="KSE131" s="77"/>
      <c r="KSF131" s="77"/>
      <c r="KSG131" s="77"/>
      <c r="KSH131" s="77"/>
      <c r="KSI131" s="77"/>
      <c r="KSJ131" s="77"/>
      <c r="KSK131" s="77"/>
      <c r="KSL131" s="77"/>
      <c r="KSM131" s="77"/>
      <c r="KSN131" s="77"/>
      <c r="KSO131" s="77"/>
      <c r="KSP131" s="77"/>
      <c r="KSQ131" s="77"/>
      <c r="KSR131" s="77"/>
      <c r="KSS131" s="77"/>
      <c r="KST131" s="77"/>
      <c r="KSU131" s="77"/>
      <c r="KSV131" s="77"/>
      <c r="KSW131" s="77"/>
      <c r="KSX131" s="77"/>
      <c r="KSY131" s="77"/>
      <c r="KSZ131" s="77"/>
      <c r="KTA131" s="77"/>
      <c r="KTB131" s="77"/>
      <c r="KTC131" s="77"/>
      <c r="KTD131" s="77"/>
      <c r="KTE131" s="77"/>
      <c r="KTF131" s="77"/>
      <c r="KTG131" s="77"/>
      <c r="KTH131" s="77"/>
      <c r="KTI131" s="77"/>
      <c r="KTJ131" s="77"/>
      <c r="KTK131" s="77"/>
      <c r="KTL131" s="77"/>
      <c r="KTM131" s="77"/>
      <c r="KTN131" s="77"/>
      <c r="KTO131" s="77"/>
      <c r="KTP131" s="77"/>
      <c r="KTQ131" s="77"/>
      <c r="KTR131" s="77"/>
      <c r="KTS131" s="77"/>
      <c r="KTT131" s="77"/>
      <c r="KTU131" s="77"/>
      <c r="KTV131" s="77"/>
      <c r="KTW131" s="77"/>
      <c r="KTX131" s="77"/>
      <c r="KTY131" s="77"/>
      <c r="KTZ131" s="77"/>
      <c r="KUA131" s="77"/>
      <c r="KUB131" s="77"/>
      <c r="KUC131" s="77"/>
      <c r="KUD131" s="77"/>
      <c r="KUE131" s="77"/>
      <c r="KUF131" s="77"/>
      <c r="KUG131" s="77"/>
      <c r="KUH131" s="77"/>
      <c r="KUI131" s="77"/>
      <c r="KUJ131" s="77"/>
      <c r="KUK131" s="77"/>
      <c r="KUL131" s="77"/>
      <c r="KUM131" s="77"/>
      <c r="KUN131" s="77"/>
      <c r="KUO131" s="77"/>
      <c r="KUP131" s="77"/>
      <c r="KUQ131" s="77"/>
      <c r="KUR131" s="77"/>
      <c r="KUS131" s="77"/>
      <c r="KUT131" s="77"/>
      <c r="KUU131" s="77"/>
      <c r="KUV131" s="77"/>
      <c r="KUW131" s="77"/>
      <c r="KUX131" s="77"/>
      <c r="KUY131" s="77"/>
      <c r="KUZ131" s="77"/>
      <c r="KVA131" s="77"/>
      <c r="KVB131" s="77"/>
      <c r="KVC131" s="77"/>
      <c r="KVD131" s="77"/>
      <c r="KVE131" s="77"/>
      <c r="KVF131" s="77"/>
      <c r="KVG131" s="77"/>
      <c r="KVH131" s="77"/>
      <c r="KVI131" s="77"/>
      <c r="KVJ131" s="77"/>
      <c r="KVK131" s="77"/>
      <c r="KVL131" s="77"/>
      <c r="KVM131" s="77"/>
      <c r="KVN131" s="77"/>
      <c r="KVO131" s="77"/>
      <c r="KVP131" s="77"/>
      <c r="KVQ131" s="77"/>
      <c r="KVR131" s="77"/>
      <c r="KVS131" s="77"/>
      <c r="KVT131" s="77"/>
      <c r="KVU131" s="77"/>
      <c r="KVV131" s="77"/>
      <c r="KVW131" s="77"/>
      <c r="KVX131" s="77"/>
      <c r="KVY131" s="77"/>
      <c r="KVZ131" s="77"/>
      <c r="KWA131" s="77"/>
      <c r="KWB131" s="77"/>
      <c r="KWC131" s="77"/>
      <c r="KWD131" s="77"/>
      <c r="KWE131" s="77"/>
      <c r="KWF131" s="77"/>
      <c r="KWG131" s="77"/>
      <c r="KWH131" s="77"/>
      <c r="KWI131" s="77"/>
      <c r="KWJ131" s="77"/>
      <c r="KWK131" s="77"/>
      <c r="KWL131" s="77"/>
      <c r="KWM131" s="77"/>
      <c r="KWN131" s="77"/>
      <c r="KWO131" s="77"/>
      <c r="KWP131" s="77"/>
      <c r="KWQ131" s="77"/>
      <c r="KWR131" s="77"/>
      <c r="KWS131" s="77"/>
      <c r="KWT131" s="77"/>
      <c r="KWU131" s="77"/>
      <c r="KWV131" s="77"/>
      <c r="KWW131" s="77"/>
      <c r="KWX131" s="77"/>
      <c r="KWY131" s="77"/>
      <c r="KWZ131" s="77"/>
      <c r="KXA131" s="77"/>
      <c r="KXB131" s="77"/>
      <c r="KXC131" s="77"/>
      <c r="KXD131" s="77"/>
      <c r="KXE131" s="77"/>
      <c r="KXF131" s="77"/>
      <c r="KXG131" s="77"/>
      <c r="KXH131" s="77"/>
      <c r="KXI131" s="77"/>
      <c r="KXJ131" s="77"/>
      <c r="KXK131" s="77"/>
      <c r="KXL131" s="77"/>
      <c r="KXM131" s="77"/>
      <c r="KXN131" s="77"/>
      <c r="KXO131" s="77"/>
      <c r="KXP131" s="77"/>
      <c r="KXQ131" s="77"/>
      <c r="KXR131" s="77"/>
      <c r="KXS131" s="77"/>
      <c r="KXT131" s="77"/>
      <c r="KXU131" s="77"/>
      <c r="KXV131" s="77"/>
      <c r="KXW131" s="77"/>
      <c r="KXX131" s="77"/>
      <c r="KXY131" s="77"/>
      <c r="KXZ131" s="77"/>
      <c r="KYA131" s="77"/>
      <c r="KYB131" s="77"/>
      <c r="KYC131" s="77"/>
      <c r="KYD131" s="77"/>
      <c r="KYE131" s="77"/>
      <c r="KYF131" s="77"/>
      <c r="KYG131" s="77"/>
      <c r="KYH131" s="77"/>
      <c r="KYI131" s="77"/>
      <c r="KYJ131" s="77"/>
      <c r="KYK131" s="77"/>
      <c r="KYL131" s="77"/>
      <c r="KYM131" s="77"/>
      <c r="KYN131" s="77"/>
      <c r="KYO131" s="77"/>
      <c r="KYP131" s="77"/>
      <c r="KYQ131" s="77"/>
      <c r="KYR131" s="77"/>
      <c r="KYS131" s="77"/>
      <c r="KYT131" s="77"/>
      <c r="KYU131" s="77"/>
      <c r="KYV131" s="77"/>
      <c r="KYW131" s="77"/>
      <c r="KYX131" s="77"/>
      <c r="KYY131" s="77"/>
      <c r="KYZ131" s="77"/>
      <c r="KZA131" s="77"/>
      <c r="KZB131" s="77"/>
      <c r="KZC131" s="77"/>
      <c r="KZD131" s="77"/>
      <c r="KZE131" s="77"/>
      <c r="KZF131" s="77"/>
      <c r="KZG131" s="77"/>
      <c r="KZH131" s="77"/>
      <c r="KZI131" s="77"/>
      <c r="KZJ131" s="77"/>
      <c r="KZK131" s="77"/>
      <c r="KZL131" s="77"/>
      <c r="KZM131" s="77"/>
      <c r="KZN131" s="77"/>
      <c r="KZO131" s="77"/>
      <c r="KZP131" s="77"/>
      <c r="KZQ131" s="77"/>
      <c r="KZR131" s="77"/>
      <c r="KZS131" s="77"/>
      <c r="KZT131" s="77"/>
      <c r="KZU131" s="77"/>
      <c r="KZV131" s="77"/>
      <c r="KZW131" s="77"/>
      <c r="KZX131" s="77"/>
      <c r="KZY131" s="77"/>
      <c r="KZZ131" s="77"/>
      <c r="LAA131" s="77"/>
      <c r="LAB131" s="77"/>
      <c r="LAC131" s="77"/>
      <c r="LAD131" s="77"/>
      <c r="LAE131" s="77"/>
      <c r="LAF131" s="77"/>
      <c r="LAG131" s="77"/>
      <c r="LAH131" s="77"/>
      <c r="LAI131" s="77"/>
      <c r="LAJ131" s="77"/>
      <c r="LAK131" s="77"/>
      <c r="LAL131" s="77"/>
      <c r="LAM131" s="77"/>
      <c r="LAN131" s="77"/>
      <c r="LAO131" s="77"/>
      <c r="LAP131" s="77"/>
      <c r="LAQ131" s="77"/>
      <c r="LAR131" s="77"/>
      <c r="LAS131" s="77"/>
      <c r="LAT131" s="77"/>
      <c r="LAU131" s="77"/>
      <c r="LAV131" s="77"/>
      <c r="LAW131" s="77"/>
      <c r="LAX131" s="77"/>
      <c r="LAY131" s="77"/>
      <c r="LAZ131" s="77"/>
      <c r="LBA131" s="77"/>
      <c r="LBB131" s="77"/>
      <c r="LBC131" s="77"/>
      <c r="LBD131" s="77"/>
      <c r="LBE131" s="77"/>
      <c r="LBF131" s="77"/>
      <c r="LBG131" s="77"/>
      <c r="LBH131" s="77"/>
      <c r="LBI131" s="77"/>
      <c r="LBJ131" s="77"/>
      <c r="LBK131" s="77"/>
      <c r="LBL131" s="77"/>
      <c r="LBM131" s="77"/>
      <c r="LBN131" s="77"/>
      <c r="LBO131" s="77"/>
      <c r="LBP131" s="77"/>
      <c r="LBQ131" s="77"/>
      <c r="LBR131" s="77"/>
      <c r="LBS131" s="77"/>
      <c r="LBT131" s="77"/>
      <c r="LBU131" s="77"/>
      <c r="LBV131" s="77"/>
      <c r="LBW131" s="77"/>
      <c r="LBX131" s="77"/>
      <c r="LBY131" s="77"/>
      <c r="LBZ131" s="77"/>
      <c r="LCA131" s="77"/>
      <c r="LCB131" s="77"/>
      <c r="LCC131" s="77"/>
      <c r="LCD131" s="77"/>
      <c r="LCE131" s="77"/>
      <c r="LCF131" s="77"/>
      <c r="LCG131" s="77"/>
      <c r="LCH131" s="77"/>
      <c r="LCI131" s="77"/>
      <c r="LCJ131" s="77"/>
      <c r="LCK131" s="77"/>
      <c r="LCL131" s="77"/>
      <c r="LCM131" s="77"/>
      <c r="LCN131" s="77"/>
      <c r="LCO131" s="77"/>
      <c r="LCP131" s="77"/>
      <c r="LCQ131" s="77"/>
      <c r="LCR131" s="77"/>
      <c r="LCS131" s="77"/>
      <c r="LCT131" s="77"/>
      <c r="LCU131" s="77"/>
      <c r="LCV131" s="77"/>
      <c r="LCW131" s="77"/>
      <c r="LCX131" s="77"/>
      <c r="LCY131" s="77"/>
      <c r="LCZ131" s="77"/>
      <c r="LDA131" s="77"/>
      <c r="LDB131" s="77"/>
      <c r="LDC131" s="77"/>
      <c r="LDD131" s="77"/>
      <c r="LDE131" s="77"/>
      <c r="LDF131" s="77"/>
      <c r="LDG131" s="77"/>
      <c r="LDH131" s="77"/>
      <c r="LDI131" s="77"/>
      <c r="LDJ131" s="77"/>
      <c r="LDK131" s="77"/>
      <c r="LDL131" s="77"/>
      <c r="LDM131" s="77"/>
      <c r="LDN131" s="77"/>
      <c r="LDO131" s="77"/>
      <c r="LDP131" s="77"/>
      <c r="LDQ131" s="77"/>
      <c r="LDR131" s="77"/>
      <c r="LDS131" s="77"/>
      <c r="LDT131" s="77"/>
      <c r="LDU131" s="77"/>
      <c r="LDV131" s="77"/>
      <c r="LDW131" s="77"/>
      <c r="LDX131" s="77"/>
      <c r="LDY131" s="77"/>
      <c r="LDZ131" s="77"/>
      <c r="LEA131" s="77"/>
      <c r="LEB131" s="77"/>
      <c r="LEC131" s="77"/>
      <c r="LED131" s="77"/>
      <c r="LEE131" s="77"/>
      <c r="LEF131" s="77"/>
      <c r="LEG131" s="77"/>
      <c r="LEH131" s="77"/>
      <c r="LEI131" s="77"/>
      <c r="LEJ131" s="77"/>
      <c r="LEK131" s="77"/>
      <c r="LEL131" s="77"/>
      <c r="LEM131" s="77"/>
      <c r="LEN131" s="77"/>
      <c r="LEO131" s="77"/>
      <c r="LEP131" s="77"/>
      <c r="LEQ131" s="77"/>
      <c r="LER131" s="77"/>
      <c r="LES131" s="77"/>
      <c r="LET131" s="77"/>
      <c r="LEU131" s="77"/>
      <c r="LEV131" s="77"/>
      <c r="LEW131" s="77"/>
      <c r="LEX131" s="77"/>
      <c r="LEY131" s="77"/>
      <c r="LEZ131" s="77"/>
      <c r="LFA131" s="77"/>
      <c r="LFB131" s="77"/>
      <c r="LFC131" s="77"/>
      <c r="LFD131" s="77"/>
      <c r="LFE131" s="77"/>
      <c r="LFF131" s="77"/>
      <c r="LFG131" s="77"/>
      <c r="LFH131" s="77"/>
      <c r="LFI131" s="77"/>
      <c r="LFJ131" s="77"/>
      <c r="LFK131" s="77"/>
      <c r="LFL131" s="77"/>
      <c r="LFM131" s="77"/>
      <c r="LFN131" s="77"/>
      <c r="LFO131" s="77"/>
      <c r="LFP131" s="77"/>
      <c r="LFQ131" s="77"/>
      <c r="LFR131" s="77"/>
      <c r="LFS131" s="77"/>
      <c r="LFT131" s="77"/>
      <c r="LFU131" s="77"/>
      <c r="LFV131" s="77"/>
      <c r="LFW131" s="77"/>
      <c r="LFX131" s="77"/>
      <c r="LFY131" s="77"/>
      <c r="LFZ131" s="77"/>
      <c r="LGA131" s="77"/>
      <c r="LGB131" s="77"/>
      <c r="LGC131" s="77"/>
      <c r="LGD131" s="77"/>
      <c r="LGE131" s="77"/>
      <c r="LGF131" s="77"/>
      <c r="LGG131" s="77"/>
      <c r="LGH131" s="77"/>
      <c r="LGI131" s="77"/>
      <c r="LGJ131" s="77"/>
      <c r="LGK131" s="77"/>
      <c r="LGL131" s="77"/>
      <c r="LGM131" s="77"/>
      <c r="LGN131" s="77"/>
      <c r="LGO131" s="77"/>
      <c r="LGP131" s="77"/>
      <c r="LGQ131" s="77"/>
      <c r="LGR131" s="77"/>
      <c r="LGS131" s="77"/>
      <c r="LGT131" s="77"/>
      <c r="LGU131" s="77"/>
      <c r="LGV131" s="77"/>
      <c r="LGW131" s="77"/>
      <c r="LGX131" s="77"/>
      <c r="LGY131" s="77"/>
      <c r="LGZ131" s="77"/>
      <c r="LHA131" s="77"/>
      <c r="LHB131" s="77"/>
      <c r="LHC131" s="77"/>
      <c r="LHD131" s="77"/>
      <c r="LHE131" s="77"/>
      <c r="LHF131" s="77"/>
      <c r="LHG131" s="77"/>
      <c r="LHH131" s="77"/>
      <c r="LHI131" s="77"/>
      <c r="LHJ131" s="77"/>
      <c r="LHK131" s="77"/>
      <c r="LHL131" s="77"/>
      <c r="LHM131" s="77"/>
      <c r="LHN131" s="77"/>
      <c r="LHO131" s="77"/>
      <c r="LHP131" s="77"/>
      <c r="LHQ131" s="77"/>
      <c r="LHR131" s="77"/>
      <c r="LHS131" s="77"/>
      <c r="LHT131" s="77"/>
      <c r="LHU131" s="77"/>
      <c r="LHV131" s="77"/>
      <c r="LHW131" s="77"/>
      <c r="LHX131" s="77"/>
      <c r="LHY131" s="77"/>
      <c r="LHZ131" s="77"/>
      <c r="LIA131" s="77"/>
      <c r="LIB131" s="77"/>
      <c r="LIC131" s="77"/>
      <c r="LID131" s="77"/>
      <c r="LIE131" s="77"/>
      <c r="LIF131" s="77"/>
      <c r="LIG131" s="77"/>
      <c r="LIH131" s="77"/>
      <c r="LII131" s="77"/>
      <c r="LIJ131" s="77"/>
      <c r="LIK131" s="77"/>
      <c r="LIL131" s="77"/>
      <c r="LIM131" s="77"/>
      <c r="LIN131" s="77"/>
      <c r="LIO131" s="77"/>
      <c r="LIP131" s="77"/>
      <c r="LIQ131" s="77"/>
      <c r="LIR131" s="77"/>
      <c r="LIS131" s="77"/>
      <c r="LIT131" s="77"/>
      <c r="LIU131" s="77"/>
      <c r="LIV131" s="77"/>
      <c r="LIW131" s="77"/>
      <c r="LIX131" s="77"/>
      <c r="LIY131" s="77"/>
      <c r="LIZ131" s="77"/>
      <c r="LJA131" s="77"/>
      <c r="LJB131" s="77"/>
      <c r="LJC131" s="77"/>
      <c r="LJD131" s="77"/>
      <c r="LJE131" s="77"/>
      <c r="LJF131" s="77"/>
      <c r="LJG131" s="77"/>
      <c r="LJH131" s="77"/>
      <c r="LJI131" s="77"/>
      <c r="LJJ131" s="77"/>
      <c r="LJK131" s="77"/>
      <c r="LJL131" s="77"/>
      <c r="LJM131" s="77"/>
      <c r="LJN131" s="77"/>
      <c r="LJO131" s="77"/>
      <c r="LJP131" s="77"/>
      <c r="LJQ131" s="77"/>
      <c r="LJR131" s="77"/>
      <c r="LJS131" s="77"/>
      <c r="LJT131" s="77"/>
      <c r="LJU131" s="77"/>
      <c r="LJV131" s="77"/>
      <c r="LJW131" s="77"/>
      <c r="LJX131" s="77"/>
      <c r="LJY131" s="77"/>
      <c r="LJZ131" s="77"/>
      <c r="LKA131" s="77"/>
      <c r="LKB131" s="77"/>
      <c r="LKC131" s="77"/>
      <c r="LKD131" s="77"/>
      <c r="LKE131" s="77"/>
      <c r="LKF131" s="77"/>
      <c r="LKG131" s="77"/>
      <c r="LKH131" s="77"/>
      <c r="LKI131" s="77"/>
      <c r="LKJ131" s="77"/>
      <c r="LKK131" s="77"/>
      <c r="LKL131" s="77"/>
      <c r="LKM131" s="77"/>
      <c r="LKN131" s="77"/>
      <c r="LKO131" s="77"/>
      <c r="LKP131" s="77"/>
      <c r="LKQ131" s="77"/>
      <c r="LKR131" s="77"/>
      <c r="LKS131" s="77"/>
      <c r="LKT131" s="77"/>
      <c r="LKU131" s="77"/>
      <c r="LKV131" s="77"/>
      <c r="LKW131" s="77"/>
      <c r="LKX131" s="77"/>
      <c r="LKY131" s="77"/>
      <c r="LKZ131" s="77"/>
      <c r="LLA131" s="77"/>
      <c r="LLB131" s="77"/>
      <c r="LLC131" s="77"/>
      <c r="LLD131" s="77"/>
      <c r="LLE131" s="77"/>
      <c r="LLF131" s="77"/>
      <c r="LLG131" s="77"/>
      <c r="LLH131" s="77"/>
      <c r="LLI131" s="77"/>
      <c r="LLJ131" s="77"/>
      <c r="LLK131" s="77"/>
      <c r="LLL131" s="77"/>
      <c r="LLM131" s="77"/>
      <c r="LLN131" s="77"/>
      <c r="LLO131" s="77"/>
      <c r="LLP131" s="77"/>
      <c r="LLQ131" s="77"/>
      <c r="LLR131" s="77"/>
      <c r="LLS131" s="77"/>
      <c r="LLT131" s="77"/>
      <c r="LLU131" s="77"/>
      <c r="LLV131" s="77"/>
      <c r="LLW131" s="77"/>
      <c r="LLX131" s="77"/>
      <c r="LLY131" s="77"/>
      <c r="LLZ131" s="77"/>
      <c r="LMA131" s="77"/>
      <c r="LMB131" s="77"/>
      <c r="LMC131" s="77"/>
      <c r="LMD131" s="77"/>
      <c r="LME131" s="77"/>
      <c r="LMF131" s="77"/>
      <c r="LMG131" s="77"/>
      <c r="LMH131" s="77"/>
      <c r="LMI131" s="77"/>
      <c r="LMJ131" s="77"/>
      <c r="LMK131" s="77"/>
      <c r="LML131" s="77"/>
      <c r="LMM131" s="77"/>
      <c r="LMN131" s="77"/>
      <c r="LMO131" s="77"/>
      <c r="LMP131" s="77"/>
      <c r="LMQ131" s="77"/>
      <c r="LMR131" s="77"/>
      <c r="LMS131" s="77"/>
      <c r="LMT131" s="77"/>
      <c r="LMU131" s="77"/>
      <c r="LMV131" s="77"/>
      <c r="LMW131" s="77"/>
      <c r="LMX131" s="77"/>
      <c r="LMY131" s="77"/>
      <c r="LMZ131" s="77"/>
      <c r="LNA131" s="77"/>
      <c r="LNB131" s="77"/>
      <c r="LNC131" s="77"/>
      <c r="LND131" s="77"/>
      <c r="LNE131" s="77"/>
      <c r="LNF131" s="77"/>
      <c r="LNG131" s="77"/>
      <c r="LNH131" s="77"/>
      <c r="LNI131" s="77"/>
      <c r="LNJ131" s="77"/>
      <c r="LNK131" s="77"/>
      <c r="LNL131" s="77"/>
      <c r="LNM131" s="77"/>
      <c r="LNN131" s="77"/>
      <c r="LNO131" s="77"/>
      <c r="LNP131" s="77"/>
      <c r="LNQ131" s="77"/>
      <c r="LNR131" s="77"/>
      <c r="LNS131" s="77"/>
      <c r="LNT131" s="77"/>
      <c r="LNU131" s="77"/>
      <c r="LNV131" s="77"/>
      <c r="LNW131" s="77"/>
      <c r="LNX131" s="77"/>
      <c r="LNY131" s="77"/>
      <c r="LNZ131" s="77"/>
      <c r="LOA131" s="77"/>
      <c r="LOB131" s="77"/>
      <c r="LOC131" s="77"/>
      <c r="LOD131" s="77"/>
      <c r="LOE131" s="77"/>
      <c r="LOF131" s="77"/>
      <c r="LOG131" s="77"/>
      <c r="LOH131" s="77"/>
      <c r="LOI131" s="77"/>
      <c r="LOJ131" s="77"/>
      <c r="LOK131" s="77"/>
      <c r="LOL131" s="77"/>
      <c r="LOM131" s="77"/>
      <c r="LON131" s="77"/>
      <c r="LOO131" s="77"/>
      <c r="LOP131" s="77"/>
      <c r="LOQ131" s="77"/>
      <c r="LOR131" s="77"/>
      <c r="LOS131" s="77"/>
      <c r="LOT131" s="77"/>
      <c r="LOU131" s="77"/>
      <c r="LOV131" s="77"/>
      <c r="LOW131" s="77"/>
      <c r="LOX131" s="77"/>
      <c r="LOY131" s="77"/>
      <c r="LOZ131" s="77"/>
      <c r="LPA131" s="77"/>
      <c r="LPB131" s="77"/>
      <c r="LPC131" s="77"/>
      <c r="LPD131" s="77"/>
      <c r="LPE131" s="77"/>
      <c r="LPF131" s="77"/>
      <c r="LPG131" s="77"/>
      <c r="LPH131" s="77"/>
      <c r="LPI131" s="77"/>
      <c r="LPJ131" s="77"/>
      <c r="LPK131" s="77"/>
      <c r="LPL131" s="77"/>
      <c r="LPM131" s="77"/>
      <c r="LPN131" s="77"/>
      <c r="LPO131" s="77"/>
      <c r="LPP131" s="77"/>
      <c r="LPQ131" s="77"/>
      <c r="LPR131" s="77"/>
      <c r="LPS131" s="77"/>
      <c r="LPT131" s="77"/>
      <c r="LPU131" s="77"/>
      <c r="LPV131" s="77"/>
      <c r="LPW131" s="77"/>
      <c r="LPX131" s="77"/>
      <c r="LPY131" s="77"/>
      <c r="LPZ131" s="77"/>
      <c r="LQA131" s="77"/>
      <c r="LQB131" s="77"/>
      <c r="LQC131" s="77"/>
      <c r="LQD131" s="77"/>
      <c r="LQE131" s="77"/>
      <c r="LQF131" s="77"/>
      <c r="LQG131" s="77"/>
      <c r="LQH131" s="77"/>
      <c r="LQI131" s="77"/>
      <c r="LQJ131" s="77"/>
      <c r="LQK131" s="77"/>
      <c r="LQL131" s="77"/>
      <c r="LQM131" s="77"/>
      <c r="LQN131" s="77"/>
      <c r="LQO131" s="77"/>
      <c r="LQP131" s="77"/>
      <c r="LQQ131" s="77"/>
      <c r="LQR131" s="77"/>
      <c r="LQS131" s="77"/>
      <c r="LQT131" s="77"/>
      <c r="LQU131" s="77"/>
      <c r="LQV131" s="77"/>
      <c r="LQW131" s="77"/>
      <c r="LQX131" s="77"/>
      <c r="LQY131" s="77"/>
      <c r="LQZ131" s="77"/>
      <c r="LRA131" s="77"/>
      <c r="LRB131" s="77"/>
      <c r="LRC131" s="77"/>
      <c r="LRD131" s="77"/>
      <c r="LRE131" s="77"/>
      <c r="LRF131" s="77"/>
      <c r="LRG131" s="77"/>
      <c r="LRH131" s="77"/>
      <c r="LRI131" s="77"/>
      <c r="LRJ131" s="77"/>
      <c r="LRK131" s="77"/>
      <c r="LRL131" s="77"/>
      <c r="LRM131" s="77"/>
      <c r="LRN131" s="77"/>
      <c r="LRO131" s="77"/>
      <c r="LRP131" s="77"/>
      <c r="LRQ131" s="77"/>
      <c r="LRR131" s="77"/>
      <c r="LRS131" s="77"/>
      <c r="LRT131" s="77"/>
      <c r="LRU131" s="77"/>
      <c r="LRV131" s="77"/>
      <c r="LRW131" s="77"/>
      <c r="LRX131" s="77"/>
      <c r="LRY131" s="77"/>
      <c r="LRZ131" s="77"/>
      <c r="LSA131" s="77"/>
      <c r="LSB131" s="77"/>
      <c r="LSC131" s="77"/>
      <c r="LSD131" s="77"/>
      <c r="LSE131" s="77"/>
      <c r="LSF131" s="77"/>
      <c r="LSG131" s="77"/>
      <c r="LSH131" s="77"/>
      <c r="LSI131" s="77"/>
      <c r="LSJ131" s="77"/>
      <c r="LSK131" s="77"/>
      <c r="LSL131" s="77"/>
      <c r="LSM131" s="77"/>
      <c r="LSN131" s="77"/>
      <c r="LSO131" s="77"/>
      <c r="LSP131" s="77"/>
      <c r="LSQ131" s="77"/>
      <c r="LSR131" s="77"/>
      <c r="LSS131" s="77"/>
      <c r="LST131" s="77"/>
      <c r="LSU131" s="77"/>
      <c r="LSV131" s="77"/>
      <c r="LSW131" s="77"/>
      <c r="LSX131" s="77"/>
      <c r="LSY131" s="77"/>
      <c r="LSZ131" s="77"/>
      <c r="LTA131" s="77"/>
      <c r="LTB131" s="77"/>
      <c r="LTC131" s="77"/>
      <c r="LTD131" s="77"/>
      <c r="LTE131" s="77"/>
      <c r="LTF131" s="77"/>
      <c r="LTG131" s="77"/>
      <c r="LTH131" s="77"/>
      <c r="LTI131" s="77"/>
      <c r="LTJ131" s="77"/>
      <c r="LTK131" s="77"/>
      <c r="LTL131" s="77"/>
      <c r="LTM131" s="77"/>
      <c r="LTN131" s="77"/>
      <c r="LTO131" s="77"/>
      <c r="LTP131" s="77"/>
      <c r="LTQ131" s="77"/>
      <c r="LTR131" s="77"/>
      <c r="LTS131" s="77"/>
      <c r="LTT131" s="77"/>
      <c r="LTU131" s="77"/>
      <c r="LTV131" s="77"/>
      <c r="LTW131" s="77"/>
      <c r="LTX131" s="77"/>
      <c r="LTY131" s="77"/>
      <c r="LTZ131" s="77"/>
      <c r="LUA131" s="77"/>
      <c r="LUB131" s="77"/>
      <c r="LUC131" s="77"/>
      <c r="LUD131" s="77"/>
      <c r="LUE131" s="77"/>
      <c r="LUF131" s="77"/>
      <c r="LUG131" s="77"/>
      <c r="LUH131" s="77"/>
      <c r="LUI131" s="77"/>
      <c r="LUJ131" s="77"/>
      <c r="LUK131" s="77"/>
      <c r="LUL131" s="77"/>
      <c r="LUM131" s="77"/>
      <c r="LUN131" s="77"/>
      <c r="LUO131" s="77"/>
      <c r="LUP131" s="77"/>
      <c r="LUQ131" s="77"/>
      <c r="LUR131" s="77"/>
      <c r="LUS131" s="77"/>
      <c r="LUT131" s="77"/>
      <c r="LUU131" s="77"/>
      <c r="LUV131" s="77"/>
      <c r="LUW131" s="77"/>
      <c r="LUX131" s="77"/>
      <c r="LUY131" s="77"/>
      <c r="LUZ131" s="77"/>
      <c r="LVA131" s="77"/>
      <c r="LVB131" s="77"/>
      <c r="LVC131" s="77"/>
      <c r="LVD131" s="77"/>
      <c r="LVE131" s="77"/>
      <c r="LVF131" s="77"/>
      <c r="LVG131" s="77"/>
      <c r="LVH131" s="77"/>
      <c r="LVI131" s="77"/>
      <c r="LVJ131" s="77"/>
      <c r="LVK131" s="77"/>
      <c r="LVL131" s="77"/>
      <c r="LVM131" s="77"/>
      <c r="LVN131" s="77"/>
      <c r="LVO131" s="77"/>
      <c r="LVP131" s="77"/>
      <c r="LVQ131" s="77"/>
      <c r="LVR131" s="77"/>
      <c r="LVS131" s="77"/>
      <c r="LVT131" s="77"/>
      <c r="LVU131" s="77"/>
      <c r="LVV131" s="77"/>
      <c r="LVW131" s="77"/>
      <c r="LVX131" s="77"/>
      <c r="LVY131" s="77"/>
      <c r="LVZ131" s="77"/>
      <c r="LWA131" s="77"/>
      <c r="LWB131" s="77"/>
      <c r="LWC131" s="77"/>
      <c r="LWD131" s="77"/>
      <c r="LWE131" s="77"/>
      <c r="LWF131" s="77"/>
      <c r="LWG131" s="77"/>
      <c r="LWH131" s="77"/>
      <c r="LWI131" s="77"/>
      <c r="LWJ131" s="77"/>
      <c r="LWK131" s="77"/>
      <c r="LWL131" s="77"/>
      <c r="LWM131" s="77"/>
      <c r="LWN131" s="77"/>
      <c r="LWO131" s="77"/>
      <c r="LWP131" s="77"/>
      <c r="LWQ131" s="77"/>
      <c r="LWR131" s="77"/>
      <c r="LWS131" s="77"/>
      <c r="LWT131" s="77"/>
      <c r="LWU131" s="77"/>
      <c r="LWV131" s="77"/>
      <c r="LWW131" s="77"/>
      <c r="LWX131" s="77"/>
      <c r="LWY131" s="77"/>
      <c r="LWZ131" s="77"/>
      <c r="LXA131" s="77"/>
      <c r="LXB131" s="77"/>
      <c r="LXC131" s="77"/>
      <c r="LXD131" s="77"/>
      <c r="LXE131" s="77"/>
      <c r="LXF131" s="77"/>
      <c r="LXG131" s="77"/>
      <c r="LXH131" s="77"/>
      <c r="LXI131" s="77"/>
      <c r="LXJ131" s="77"/>
      <c r="LXK131" s="77"/>
      <c r="LXL131" s="77"/>
      <c r="LXM131" s="77"/>
      <c r="LXN131" s="77"/>
      <c r="LXO131" s="77"/>
      <c r="LXP131" s="77"/>
      <c r="LXQ131" s="77"/>
      <c r="LXR131" s="77"/>
      <c r="LXS131" s="77"/>
      <c r="LXT131" s="77"/>
      <c r="LXU131" s="77"/>
      <c r="LXV131" s="77"/>
      <c r="LXW131" s="77"/>
      <c r="LXX131" s="77"/>
      <c r="LXY131" s="77"/>
      <c r="LXZ131" s="77"/>
      <c r="LYA131" s="77"/>
      <c r="LYB131" s="77"/>
      <c r="LYC131" s="77"/>
      <c r="LYD131" s="77"/>
      <c r="LYE131" s="77"/>
      <c r="LYF131" s="77"/>
      <c r="LYG131" s="77"/>
      <c r="LYH131" s="77"/>
      <c r="LYI131" s="77"/>
      <c r="LYJ131" s="77"/>
      <c r="LYK131" s="77"/>
      <c r="LYL131" s="77"/>
      <c r="LYM131" s="77"/>
      <c r="LYN131" s="77"/>
      <c r="LYO131" s="77"/>
      <c r="LYP131" s="77"/>
      <c r="LYQ131" s="77"/>
      <c r="LYR131" s="77"/>
      <c r="LYS131" s="77"/>
      <c r="LYT131" s="77"/>
      <c r="LYU131" s="77"/>
      <c r="LYV131" s="77"/>
      <c r="LYW131" s="77"/>
      <c r="LYX131" s="77"/>
      <c r="LYY131" s="77"/>
      <c r="LYZ131" s="77"/>
      <c r="LZA131" s="77"/>
      <c r="LZB131" s="77"/>
      <c r="LZC131" s="77"/>
      <c r="LZD131" s="77"/>
      <c r="LZE131" s="77"/>
      <c r="LZF131" s="77"/>
      <c r="LZG131" s="77"/>
      <c r="LZH131" s="77"/>
      <c r="LZI131" s="77"/>
      <c r="LZJ131" s="77"/>
      <c r="LZK131" s="77"/>
      <c r="LZL131" s="77"/>
      <c r="LZM131" s="77"/>
      <c r="LZN131" s="77"/>
      <c r="LZO131" s="77"/>
      <c r="LZP131" s="77"/>
      <c r="LZQ131" s="77"/>
      <c r="LZR131" s="77"/>
      <c r="LZS131" s="77"/>
      <c r="LZT131" s="77"/>
      <c r="LZU131" s="77"/>
      <c r="LZV131" s="77"/>
      <c r="LZW131" s="77"/>
      <c r="LZX131" s="77"/>
      <c r="LZY131" s="77"/>
      <c r="LZZ131" s="77"/>
      <c r="MAA131" s="77"/>
      <c r="MAB131" s="77"/>
      <c r="MAC131" s="77"/>
      <c r="MAD131" s="77"/>
      <c r="MAE131" s="77"/>
      <c r="MAF131" s="77"/>
      <c r="MAG131" s="77"/>
      <c r="MAH131" s="77"/>
      <c r="MAI131" s="77"/>
      <c r="MAJ131" s="77"/>
      <c r="MAK131" s="77"/>
      <c r="MAL131" s="77"/>
      <c r="MAM131" s="77"/>
      <c r="MAN131" s="77"/>
      <c r="MAO131" s="77"/>
      <c r="MAP131" s="77"/>
      <c r="MAQ131" s="77"/>
      <c r="MAR131" s="77"/>
      <c r="MAS131" s="77"/>
      <c r="MAT131" s="77"/>
      <c r="MAU131" s="77"/>
      <c r="MAV131" s="77"/>
      <c r="MAW131" s="77"/>
      <c r="MAX131" s="77"/>
      <c r="MAY131" s="77"/>
      <c r="MAZ131" s="77"/>
      <c r="MBA131" s="77"/>
      <c r="MBB131" s="77"/>
      <c r="MBC131" s="77"/>
      <c r="MBD131" s="77"/>
      <c r="MBE131" s="77"/>
      <c r="MBF131" s="77"/>
      <c r="MBG131" s="77"/>
      <c r="MBH131" s="77"/>
      <c r="MBI131" s="77"/>
      <c r="MBJ131" s="77"/>
      <c r="MBK131" s="77"/>
      <c r="MBL131" s="77"/>
      <c r="MBM131" s="77"/>
      <c r="MBN131" s="77"/>
      <c r="MBO131" s="77"/>
      <c r="MBP131" s="77"/>
      <c r="MBQ131" s="77"/>
      <c r="MBR131" s="77"/>
      <c r="MBS131" s="77"/>
      <c r="MBT131" s="77"/>
      <c r="MBU131" s="77"/>
      <c r="MBV131" s="77"/>
      <c r="MBW131" s="77"/>
      <c r="MBX131" s="77"/>
      <c r="MBY131" s="77"/>
      <c r="MBZ131" s="77"/>
      <c r="MCA131" s="77"/>
      <c r="MCB131" s="77"/>
      <c r="MCC131" s="77"/>
      <c r="MCD131" s="77"/>
      <c r="MCE131" s="77"/>
      <c r="MCF131" s="77"/>
      <c r="MCG131" s="77"/>
      <c r="MCH131" s="77"/>
      <c r="MCI131" s="77"/>
      <c r="MCJ131" s="77"/>
      <c r="MCK131" s="77"/>
      <c r="MCL131" s="77"/>
      <c r="MCM131" s="77"/>
      <c r="MCN131" s="77"/>
      <c r="MCO131" s="77"/>
      <c r="MCP131" s="77"/>
      <c r="MCQ131" s="77"/>
      <c r="MCR131" s="77"/>
      <c r="MCS131" s="77"/>
      <c r="MCT131" s="77"/>
      <c r="MCU131" s="77"/>
      <c r="MCV131" s="77"/>
      <c r="MCW131" s="77"/>
      <c r="MCX131" s="77"/>
      <c r="MCY131" s="77"/>
      <c r="MCZ131" s="77"/>
      <c r="MDA131" s="77"/>
      <c r="MDB131" s="77"/>
      <c r="MDC131" s="77"/>
      <c r="MDD131" s="77"/>
      <c r="MDE131" s="77"/>
      <c r="MDF131" s="77"/>
      <c r="MDG131" s="77"/>
      <c r="MDH131" s="77"/>
      <c r="MDI131" s="77"/>
      <c r="MDJ131" s="77"/>
      <c r="MDK131" s="77"/>
      <c r="MDL131" s="77"/>
      <c r="MDM131" s="77"/>
      <c r="MDN131" s="77"/>
      <c r="MDO131" s="77"/>
      <c r="MDP131" s="77"/>
      <c r="MDQ131" s="77"/>
      <c r="MDR131" s="77"/>
      <c r="MDS131" s="77"/>
      <c r="MDT131" s="77"/>
      <c r="MDU131" s="77"/>
      <c r="MDV131" s="77"/>
      <c r="MDW131" s="77"/>
      <c r="MDX131" s="77"/>
      <c r="MDY131" s="77"/>
      <c r="MDZ131" s="77"/>
      <c r="MEA131" s="77"/>
      <c r="MEB131" s="77"/>
      <c r="MEC131" s="77"/>
      <c r="MED131" s="77"/>
      <c r="MEE131" s="77"/>
      <c r="MEF131" s="77"/>
      <c r="MEG131" s="77"/>
      <c r="MEH131" s="77"/>
      <c r="MEI131" s="77"/>
      <c r="MEJ131" s="77"/>
      <c r="MEK131" s="77"/>
      <c r="MEL131" s="77"/>
      <c r="MEM131" s="77"/>
      <c r="MEN131" s="77"/>
      <c r="MEO131" s="77"/>
      <c r="MEP131" s="77"/>
      <c r="MEQ131" s="77"/>
      <c r="MER131" s="77"/>
      <c r="MES131" s="77"/>
      <c r="MET131" s="77"/>
      <c r="MEU131" s="77"/>
      <c r="MEV131" s="77"/>
      <c r="MEW131" s="77"/>
      <c r="MEX131" s="77"/>
      <c r="MEY131" s="77"/>
      <c r="MEZ131" s="77"/>
      <c r="MFA131" s="77"/>
      <c r="MFB131" s="77"/>
      <c r="MFC131" s="77"/>
      <c r="MFD131" s="77"/>
      <c r="MFE131" s="77"/>
      <c r="MFF131" s="77"/>
      <c r="MFG131" s="77"/>
      <c r="MFH131" s="77"/>
      <c r="MFI131" s="77"/>
      <c r="MFJ131" s="77"/>
      <c r="MFK131" s="77"/>
      <c r="MFL131" s="77"/>
      <c r="MFM131" s="77"/>
      <c r="MFN131" s="77"/>
      <c r="MFO131" s="77"/>
      <c r="MFP131" s="77"/>
      <c r="MFQ131" s="77"/>
      <c r="MFR131" s="77"/>
      <c r="MFS131" s="77"/>
      <c r="MFT131" s="77"/>
      <c r="MFU131" s="77"/>
      <c r="MFV131" s="77"/>
      <c r="MFW131" s="77"/>
      <c r="MFX131" s="77"/>
      <c r="MFY131" s="77"/>
      <c r="MFZ131" s="77"/>
      <c r="MGA131" s="77"/>
      <c r="MGB131" s="77"/>
      <c r="MGC131" s="77"/>
      <c r="MGD131" s="77"/>
      <c r="MGE131" s="77"/>
      <c r="MGF131" s="77"/>
      <c r="MGG131" s="77"/>
      <c r="MGH131" s="77"/>
      <c r="MGI131" s="77"/>
      <c r="MGJ131" s="77"/>
      <c r="MGK131" s="77"/>
      <c r="MGL131" s="77"/>
      <c r="MGM131" s="77"/>
      <c r="MGN131" s="77"/>
      <c r="MGO131" s="77"/>
      <c r="MGP131" s="77"/>
      <c r="MGQ131" s="77"/>
      <c r="MGR131" s="77"/>
      <c r="MGS131" s="77"/>
      <c r="MGT131" s="77"/>
      <c r="MGU131" s="77"/>
      <c r="MGV131" s="77"/>
      <c r="MGW131" s="77"/>
      <c r="MGX131" s="77"/>
      <c r="MGY131" s="77"/>
      <c r="MGZ131" s="77"/>
      <c r="MHA131" s="77"/>
      <c r="MHB131" s="77"/>
      <c r="MHC131" s="77"/>
      <c r="MHD131" s="77"/>
      <c r="MHE131" s="77"/>
      <c r="MHF131" s="77"/>
      <c r="MHG131" s="77"/>
      <c r="MHH131" s="77"/>
      <c r="MHI131" s="77"/>
      <c r="MHJ131" s="77"/>
      <c r="MHK131" s="77"/>
      <c r="MHL131" s="77"/>
      <c r="MHM131" s="77"/>
      <c r="MHN131" s="77"/>
      <c r="MHO131" s="77"/>
      <c r="MHP131" s="77"/>
      <c r="MHQ131" s="77"/>
      <c r="MHR131" s="77"/>
      <c r="MHS131" s="77"/>
      <c r="MHT131" s="77"/>
      <c r="MHU131" s="77"/>
      <c r="MHV131" s="77"/>
      <c r="MHW131" s="77"/>
      <c r="MHX131" s="77"/>
      <c r="MHY131" s="77"/>
      <c r="MHZ131" s="77"/>
      <c r="MIA131" s="77"/>
      <c r="MIB131" s="77"/>
      <c r="MIC131" s="77"/>
      <c r="MID131" s="77"/>
      <c r="MIE131" s="77"/>
      <c r="MIF131" s="77"/>
      <c r="MIG131" s="77"/>
      <c r="MIH131" s="77"/>
      <c r="MII131" s="77"/>
      <c r="MIJ131" s="77"/>
      <c r="MIK131" s="77"/>
      <c r="MIL131" s="77"/>
      <c r="MIM131" s="77"/>
      <c r="MIN131" s="77"/>
      <c r="MIO131" s="77"/>
      <c r="MIP131" s="77"/>
      <c r="MIQ131" s="77"/>
      <c r="MIR131" s="77"/>
      <c r="MIS131" s="77"/>
      <c r="MIT131" s="77"/>
      <c r="MIU131" s="77"/>
      <c r="MIV131" s="77"/>
      <c r="MIW131" s="77"/>
      <c r="MIX131" s="77"/>
      <c r="MIY131" s="77"/>
      <c r="MIZ131" s="77"/>
      <c r="MJA131" s="77"/>
      <c r="MJB131" s="77"/>
      <c r="MJC131" s="77"/>
      <c r="MJD131" s="77"/>
      <c r="MJE131" s="77"/>
      <c r="MJF131" s="77"/>
      <c r="MJG131" s="77"/>
      <c r="MJH131" s="77"/>
      <c r="MJI131" s="77"/>
      <c r="MJJ131" s="77"/>
      <c r="MJK131" s="77"/>
      <c r="MJL131" s="77"/>
      <c r="MJM131" s="77"/>
      <c r="MJN131" s="77"/>
      <c r="MJO131" s="77"/>
      <c r="MJP131" s="77"/>
      <c r="MJQ131" s="77"/>
      <c r="MJR131" s="77"/>
      <c r="MJS131" s="77"/>
      <c r="MJT131" s="77"/>
      <c r="MJU131" s="77"/>
      <c r="MJV131" s="77"/>
      <c r="MJW131" s="77"/>
      <c r="MJX131" s="77"/>
      <c r="MJY131" s="77"/>
      <c r="MJZ131" s="77"/>
      <c r="MKA131" s="77"/>
      <c r="MKB131" s="77"/>
      <c r="MKC131" s="77"/>
      <c r="MKD131" s="77"/>
      <c r="MKE131" s="77"/>
      <c r="MKF131" s="77"/>
      <c r="MKG131" s="77"/>
      <c r="MKH131" s="77"/>
      <c r="MKI131" s="77"/>
      <c r="MKJ131" s="77"/>
      <c r="MKK131" s="77"/>
      <c r="MKL131" s="77"/>
      <c r="MKM131" s="77"/>
      <c r="MKN131" s="77"/>
      <c r="MKO131" s="77"/>
      <c r="MKP131" s="77"/>
      <c r="MKQ131" s="77"/>
      <c r="MKR131" s="77"/>
      <c r="MKS131" s="77"/>
      <c r="MKT131" s="77"/>
      <c r="MKU131" s="77"/>
      <c r="MKV131" s="77"/>
      <c r="MKW131" s="77"/>
      <c r="MKX131" s="77"/>
      <c r="MKY131" s="77"/>
      <c r="MKZ131" s="77"/>
      <c r="MLA131" s="77"/>
      <c r="MLB131" s="77"/>
      <c r="MLC131" s="77"/>
      <c r="MLD131" s="77"/>
      <c r="MLE131" s="77"/>
      <c r="MLF131" s="77"/>
      <c r="MLG131" s="77"/>
      <c r="MLH131" s="77"/>
      <c r="MLI131" s="77"/>
      <c r="MLJ131" s="77"/>
      <c r="MLK131" s="77"/>
      <c r="MLL131" s="77"/>
      <c r="MLM131" s="77"/>
      <c r="MLN131" s="77"/>
      <c r="MLO131" s="77"/>
      <c r="MLP131" s="77"/>
      <c r="MLQ131" s="77"/>
      <c r="MLR131" s="77"/>
      <c r="MLS131" s="77"/>
      <c r="MLT131" s="77"/>
      <c r="MLU131" s="77"/>
      <c r="MLV131" s="77"/>
      <c r="MLW131" s="77"/>
      <c r="MLX131" s="77"/>
      <c r="MLY131" s="77"/>
      <c r="MLZ131" s="77"/>
      <c r="MMA131" s="77"/>
      <c r="MMB131" s="77"/>
      <c r="MMC131" s="77"/>
      <c r="MMD131" s="77"/>
      <c r="MME131" s="77"/>
      <c r="MMF131" s="77"/>
      <c r="MMG131" s="77"/>
      <c r="MMH131" s="77"/>
      <c r="MMI131" s="77"/>
      <c r="MMJ131" s="77"/>
      <c r="MMK131" s="77"/>
      <c r="MML131" s="77"/>
      <c r="MMM131" s="77"/>
      <c r="MMN131" s="77"/>
      <c r="MMO131" s="77"/>
      <c r="MMP131" s="77"/>
      <c r="MMQ131" s="77"/>
      <c r="MMR131" s="77"/>
      <c r="MMS131" s="77"/>
      <c r="MMT131" s="77"/>
      <c r="MMU131" s="77"/>
      <c r="MMV131" s="77"/>
      <c r="MMW131" s="77"/>
      <c r="MMX131" s="77"/>
      <c r="MMY131" s="77"/>
      <c r="MMZ131" s="77"/>
      <c r="MNA131" s="77"/>
      <c r="MNB131" s="77"/>
      <c r="MNC131" s="77"/>
      <c r="MND131" s="77"/>
      <c r="MNE131" s="77"/>
      <c r="MNF131" s="77"/>
      <c r="MNG131" s="77"/>
      <c r="MNH131" s="77"/>
      <c r="MNI131" s="77"/>
      <c r="MNJ131" s="77"/>
      <c r="MNK131" s="77"/>
      <c r="MNL131" s="77"/>
      <c r="MNM131" s="77"/>
      <c r="MNN131" s="77"/>
      <c r="MNO131" s="77"/>
      <c r="MNP131" s="77"/>
      <c r="MNQ131" s="77"/>
      <c r="MNR131" s="77"/>
      <c r="MNS131" s="77"/>
      <c r="MNT131" s="77"/>
      <c r="MNU131" s="77"/>
      <c r="MNV131" s="77"/>
      <c r="MNW131" s="77"/>
      <c r="MNX131" s="77"/>
      <c r="MNY131" s="77"/>
      <c r="MNZ131" s="77"/>
      <c r="MOA131" s="77"/>
      <c r="MOB131" s="77"/>
      <c r="MOC131" s="77"/>
      <c r="MOD131" s="77"/>
      <c r="MOE131" s="77"/>
      <c r="MOF131" s="77"/>
      <c r="MOG131" s="77"/>
      <c r="MOH131" s="77"/>
      <c r="MOI131" s="77"/>
      <c r="MOJ131" s="77"/>
      <c r="MOK131" s="77"/>
      <c r="MOL131" s="77"/>
      <c r="MOM131" s="77"/>
      <c r="MON131" s="77"/>
      <c r="MOO131" s="77"/>
      <c r="MOP131" s="77"/>
      <c r="MOQ131" s="77"/>
      <c r="MOR131" s="77"/>
      <c r="MOS131" s="77"/>
      <c r="MOT131" s="77"/>
      <c r="MOU131" s="77"/>
      <c r="MOV131" s="77"/>
      <c r="MOW131" s="77"/>
      <c r="MOX131" s="77"/>
      <c r="MOY131" s="77"/>
      <c r="MOZ131" s="77"/>
      <c r="MPA131" s="77"/>
      <c r="MPB131" s="77"/>
      <c r="MPC131" s="77"/>
      <c r="MPD131" s="77"/>
      <c r="MPE131" s="77"/>
      <c r="MPF131" s="77"/>
      <c r="MPG131" s="77"/>
      <c r="MPH131" s="77"/>
      <c r="MPI131" s="77"/>
      <c r="MPJ131" s="77"/>
      <c r="MPK131" s="77"/>
      <c r="MPL131" s="77"/>
      <c r="MPM131" s="77"/>
      <c r="MPN131" s="77"/>
      <c r="MPO131" s="77"/>
      <c r="MPP131" s="77"/>
      <c r="MPQ131" s="77"/>
      <c r="MPR131" s="77"/>
      <c r="MPS131" s="77"/>
      <c r="MPT131" s="77"/>
      <c r="MPU131" s="77"/>
      <c r="MPV131" s="77"/>
      <c r="MPW131" s="77"/>
      <c r="MPX131" s="77"/>
      <c r="MPY131" s="77"/>
      <c r="MPZ131" s="77"/>
      <c r="MQA131" s="77"/>
      <c r="MQB131" s="77"/>
      <c r="MQC131" s="77"/>
      <c r="MQD131" s="77"/>
      <c r="MQE131" s="77"/>
      <c r="MQF131" s="77"/>
      <c r="MQG131" s="77"/>
      <c r="MQH131" s="77"/>
      <c r="MQI131" s="77"/>
      <c r="MQJ131" s="77"/>
      <c r="MQK131" s="77"/>
      <c r="MQL131" s="77"/>
      <c r="MQM131" s="77"/>
      <c r="MQN131" s="77"/>
      <c r="MQO131" s="77"/>
      <c r="MQP131" s="77"/>
      <c r="MQQ131" s="77"/>
      <c r="MQR131" s="77"/>
      <c r="MQS131" s="77"/>
      <c r="MQT131" s="77"/>
      <c r="MQU131" s="77"/>
      <c r="MQV131" s="77"/>
      <c r="MQW131" s="77"/>
      <c r="MQX131" s="77"/>
      <c r="MQY131" s="77"/>
      <c r="MQZ131" s="77"/>
      <c r="MRA131" s="77"/>
      <c r="MRB131" s="77"/>
      <c r="MRC131" s="77"/>
      <c r="MRD131" s="77"/>
      <c r="MRE131" s="77"/>
      <c r="MRF131" s="77"/>
      <c r="MRG131" s="77"/>
      <c r="MRH131" s="77"/>
      <c r="MRI131" s="77"/>
      <c r="MRJ131" s="77"/>
      <c r="MRK131" s="77"/>
      <c r="MRL131" s="77"/>
      <c r="MRM131" s="77"/>
      <c r="MRN131" s="77"/>
      <c r="MRO131" s="77"/>
      <c r="MRP131" s="77"/>
      <c r="MRQ131" s="77"/>
      <c r="MRR131" s="77"/>
      <c r="MRS131" s="77"/>
      <c r="MRT131" s="77"/>
      <c r="MRU131" s="77"/>
      <c r="MRV131" s="77"/>
      <c r="MRW131" s="77"/>
      <c r="MRX131" s="77"/>
      <c r="MRY131" s="77"/>
      <c r="MRZ131" s="77"/>
      <c r="MSA131" s="77"/>
      <c r="MSB131" s="77"/>
      <c r="MSC131" s="77"/>
      <c r="MSD131" s="77"/>
      <c r="MSE131" s="77"/>
      <c r="MSF131" s="77"/>
      <c r="MSG131" s="77"/>
      <c r="MSH131" s="77"/>
      <c r="MSI131" s="77"/>
      <c r="MSJ131" s="77"/>
      <c r="MSK131" s="77"/>
      <c r="MSL131" s="77"/>
      <c r="MSM131" s="77"/>
      <c r="MSN131" s="77"/>
      <c r="MSO131" s="77"/>
      <c r="MSP131" s="77"/>
      <c r="MSQ131" s="77"/>
      <c r="MSR131" s="77"/>
      <c r="MSS131" s="77"/>
      <c r="MST131" s="77"/>
      <c r="MSU131" s="77"/>
      <c r="MSV131" s="77"/>
      <c r="MSW131" s="77"/>
      <c r="MSX131" s="77"/>
      <c r="MSY131" s="77"/>
      <c r="MSZ131" s="77"/>
      <c r="MTA131" s="77"/>
      <c r="MTB131" s="77"/>
      <c r="MTC131" s="77"/>
      <c r="MTD131" s="77"/>
      <c r="MTE131" s="77"/>
      <c r="MTF131" s="77"/>
      <c r="MTG131" s="77"/>
      <c r="MTH131" s="77"/>
      <c r="MTI131" s="77"/>
      <c r="MTJ131" s="77"/>
      <c r="MTK131" s="77"/>
      <c r="MTL131" s="77"/>
      <c r="MTM131" s="77"/>
      <c r="MTN131" s="77"/>
      <c r="MTO131" s="77"/>
      <c r="MTP131" s="77"/>
      <c r="MTQ131" s="77"/>
      <c r="MTR131" s="77"/>
      <c r="MTS131" s="77"/>
      <c r="MTT131" s="77"/>
      <c r="MTU131" s="77"/>
      <c r="MTV131" s="77"/>
      <c r="MTW131" s="77"/>
      <c r="MTX131" s="77"/>
      <c r="MTY131" s="77"/>
      <c r="MTZ131" s="77"/>
      <c r="MUA131" s="77"/>
      <c r="MUB131" s="77"/>
      <c r="MUC131" s="77"/>
      <c r="MUD131" s="77"/>
      <c r="MUE131" s="77"/>
      <c r="MUF131" s="77"/>
      <c r="MUG131" s="77"/>
      <c r="MUH131" s="77"/>
      <c r="MUI131" s="77"/>
      <c r="MUJ131" s="77"/>
      <c r="MUK131" s="77"/>
      <c r="MUL131" s="77"/>
      <c r="MUM131" s="77"/>
      <c r="MUN131" s="77"/>
      <c r="MUO131" s="77"/>
      <c r="MUP131" s="77"/>
      <c r="MUQ131" s="77"/>
      <c r="MUR131" s="77"/>
      <c r="MUS131" s="77"/>
      <c r="MUT131" s="77"/>
      <c r="MUU131" s="77"/>
      <c r="MUV131" s="77"/>
      <c r="MUW131" s="77"/>
      <c r="MUX131" s="77"/>
      <c r="MUY131" s="77"/>
      <c r="MUZ131" s="77"/>
      <c r="MVA131" s="77"/>
      <c r="MVB131" s="77"/>
      <c r="MVC131" s="77"/>
      <c r="MVD131" s="77"/>
      <c r="MVE131" s="77"/>
      <c r="MVF131" s="77"/>
      <c r="MVG131" s="77"/>
      <c r="MVH131" s="77"/>
      <c r="MVI131" s="77"/>
      <c r="MVJ131" s="77"/>
      <c r="MVK131" s="77"/>
      <c r="MVL131" s="77"/>
      <c r="MVM131" s="77"/>
      <c r="MVN131" s="77"/>
      <c r="MVO131" s="77"/>
      <c r="MVP131" s="77"/>
      <c r="MVQ131" s="77"/>
      <c r="MVR131" s="77"/>
      <c r="MVS131" s="77"/>
      <c r="MVT131" s="77"/>
      <c r="MVU131" s="77"/>
      <c r="MVV131" s="77"/>
      <c r="MVW131" s="77"/>
      <c r="MVX131" s="77"/>
      <c r="MVY131" s="77"/>
      <c r="MVZ131" s="77"/>
      <c r="MWA131" s="77"/>
      <c r="MWB131" s="77"/>
      <c r="MWC131" s="77"/>
      <c r="MWD131" s="77"/>
      <c r="MWE131" s="77"/>
      <c r="MWF131" s="77"/>
      <c r="MWG131" s="77"/>
      <c r="MWH131" s="77"/>
      <c r="MWI131" s="77"/>
      <c r="MWJ131" s="77"/>
      <c r="MWK131" s="77"/>
      <c r="MWL131" s="77"/>
      <c r="MWM131" s="77"/>
      <c r="MWN131" s="77"/>
      <c r="MWO131" s="77"/>
      <c r="MWP131" s="77"/>
      <c r="MWQ131" s="77"/>
      <c r="MWR131" s="77"/>
      <c r="MWS131" s="77"/>
      <c r="MWT131" s="77"/>
      <c r="MWU131" s="77"/>
      <c r="MWV131" s="77"/>
      <c r="MWW131" s="77"/>
      <c r="MWX131" s="77"/>
      <c r="MWY131" s="77"/>
      <c r="MWZ131" s="77"/>
      <c r="MXA131" s="77"/>
      <c r="MXB131" s="77"/>
      <c r="MXC131" s="77"/>
      <c r="MXD131" s="77"/>
      <c r="MXE131" s="77"/>
      <c r="MXF131" s="77"/>
      <c r="MXG131" s="77"/>
      <c r="MXH131" s="77"/>
      <c r="MXI131" s="77"/>
      <c r="MXJ131" s="77"/>
      <c r="MXK131" s="77"/>
      <c r="MXL131" s="77"/>
      <c r="MXM131" s="77"/>
      <c r="MXN131" s="77"/>
      <c r="MXO131" s="77"/>
      <c r="MXP131" s="77"/>
      <c r="MXQ131" s="77"/>
      <c r="MXR131" s="77"/>
      <c r="MXS131" s="77"/>
      <c r="MXT131" s="77"/>
      <c r="MXU131" s="77"/>
      <c r="MXV131" s="77"/>
      <c r="MXW131" s="77"/>
      <c r="MXX131" s="77"/>
      <c r="MXY131" s="77"/>
      <c r="MXZ131" s="77"/>
      <c r="MYA131" s="77"/>
      <c r="MYB131" s="77"/>
      <c r="MYC131" s="77"/>
      <c r="MYD131" s="77"/>
      <c r="MYE131" s="77"/>
      <c r="MYF131" s="77"/>
      <c r="MYG131" s="77"/>
      <c r="MYH131" s="77"/>
      <c r="MYI131" s="77"/>
      <c r="MYJ131" s="77"/>
      <c r="MYK131" s="77"/>
      <c r="MYL131" s="77"/>
      <c r="MYM131" s="77"/>
      <c r="MYN131" s="77"/>
      <c r="MYO131" s="77"/>
      <c r="MYP131" s="77"/>
      <c r="MYQ131" s="77"/>
      <c r="MYR131" s="77"/>
      <c r="MYS131" s="77"/>
      <c r="MYT131" s="77"/>
      <c r="MYU131" s="77"/>
      <c r="MYV131" s="77"/>
      <c r="MYW131" s="77"/>
      <c r="MYX131" s="77"/>
      <c r="MYY131" s="77"/>
      <c r="MYZ131" s="77"/>
      <c r="MZA131" s="77"/>
      <c r="MZB131" s="77"/>
      <c r="MZC131" s="77"/>
      <c r="MZD131" s="77"/>
      <c r="MZE131" s="77"/>
      <c r="MZF131" s="77"/>
      <c r="MZG131" s="77"/>
      <c r="MZH131" s="77"/>
      <c r="MZI131" s="77"/>
      <c r="MZJ131" s="77"/>
      <c r="MZK131" s="77"/>
      <c r="MZL131" s="77"/>
      <c r="MZM131" s="77"/>
      <c r="MZN131" s="77"/>
      <c r="MZO131" s="77"/>
      <c r="MZP131" s="77"/>
      <c r="MZQ131" s="77"/>
      <c r="MZR131" s="77"/>
      <c r="MZS131" s="77"/>
      <c r="MZT131" s="77"/>
      <c r="MZU131" s="77"/>
      <c r="MZV131" s="77"/>
      <c r="MZW131" s="77"/>
      <c r="MZX131" s="77"/>
      <c r="MZY131" s="77"/>
      <c r="MZZ131" s="77"/>
      <c r="NAA131" s="77"/>
      <c r="NAB131" s="77"/>
      <c r="NAC131" s="77"/>
      <c r="NAD131" s="77"/>
      <c r="NAE131" s="77"/>
      <c r="NAF131" s="77"/>
      <c r="NAG131" s="77"/>
      <c r="NAH131" s="77"/>
      <c r="NAI131" s="77"/>
      <c r="NAJ131" s="77"/>
      <c r="NAK131" s="77"/>
      <c r="NAL131" s="77"/>
      <c r="NAM131" s="77"/>
      <c r="NAN131" s="77"/>
      <c r="NAO131" s="77"/>
      <c r="NAP131" s="77"/>
      <c r="NAQ131" s="77"/>
      <c r="NAR131" s="77"/>
      <c r="NAS131" s="77"/>
      <c r="NAT131" s="77"/>
      <c r="NAU131" s="77"/>
      <c r="NAV131" s="77"/>
      <c r="NAW131" s="77"/>
      <c r="NAX131" s="77"/>
      <c r="NAY131" s="77"/>
      <c r="NAZ131" s="77"/>
      <c r="NBA131" s="77"/>
      <c r="NBB131" s="77"/>
      <c r="NBC131" s="77"/>
      <c r="NBD131" s="77"/>
      <c r="NBE131" s="77"/>
      <c r="NBF131" s="77"/>
      <c r="NBG131" s="77"/>
      <c r="NBH131" s="77"/>
      <c r="NBI131" s="77"/>
      <c r="NBJ131" s="77"/>
      <c r="NBK131" s="77"/>
      <c r="NBL131" s="77"/>
      <c r="NBM131" s="77"/>
      <c r="NBN131" s="77"/>
      <c r="NBO131" s="77"/>
      <c r="NBP131" s="77"/>
      <c r="NBQ131" s="77"/>
      <c r="NBR131" s="77"/>
      <c r="NBS131" s="77"/>
      <c r="NBT131" s="77"/>
      <c r="NBU131" s="77"/>
      <c r="NBV131" s="77"/>
      <c r="NBW131" s="77"/>
      <c r="NBX131" s="77"/>
      <c r="NBY131" s="77"/>
      <c r="NBZ131" s="77"/>
      <c r="NCA131" s="77"/>
      <c r="NCB131" s="77"/>
      <c r="NCC131" s="77"/>
      <c r="NCD131" s="77"/>
      <c r="NCE131" s="77"/>
      <c r="NCF131" s="77"/>
      <c r="NCG131" s="77"/>
      <c r="NCH131" s="77"/>
      <c r="NCI131" s="77"/>
      <c r="NCJ131" s="77"/>
      <c r="NCK131" s="77"/>
      <c r="NCL131" s="77"/>
      <c r="NCM131" s="77"/>
      <c r="NCN131" s="77"/>
      <c r="NCO131" s="77"/>
      <c r="NCP131" s="77"/>
      <c r="NCQ131" s="77"/>
      <c r="NCR131" s="77"/>
      <c r="NCS131" s="77"/>
      <c r="NCT131" s="77"/>
      <c r="NCU131" s="77"/>
      <c r="NCV131" s="77"/>
      <c r="NCW131" s="77"/>
      <c r="NCX131" s="77"/>
      <c r="NCY131" s="77"/>
      <c r="NCZ131" s="77"/>
      <c r="NDA131" s="77"/>
      <c r="NDB131" s="77"/>
      <c r="NDC131" s="77"/>
      <c r="NDD131" s="77"/>
      <c r="NDE131" s="77"/>
      <c r="NDF131" s="77"/>
      <c r="NDG131" s="77"/>
      <c r="NDH131" s="77"/>
      <c r="NDI131" s="77"/>
      <c r="NDJ131" s="77"/>
      <c r="NDK131" s="77"/>
      <c r="NDL131" s="77"/>
      <c r="NDM131" s="77"/>
      <c r="NDN131" s="77"/>
      <c r="NDO131" s="77"/>
      <c r="NDP131" s="77"/>
      <c r="NDQ131" s="77"/>
      <c r="NDR131" s="77"/>
      <c r="NDS131" s="77"/>
      <c r="NDT131" s="77"/>
      <c r="NDU131" s="77"/>
      <c r="NDV131" s="77"/>
      <c r="NDW131" s="77"/>
      <c r="NDX131" s="77"/>
      <c r="NDY131" s="77"/>
      <c r="NDZ131" s="77"/>
      <c r="NEA131" s="77"/>
      <c r="NEB131" s="77"/>
      <c r="NEC131" s="77"/>
      <c r="NED131" s="77"/>
      <c r="NEE131" s="77"/>
      <c r="NEF131" s="77"/>
      <c r="NEG131" s="77"/>
      <c r="NEH131" s="77"/>
      <c r="NEI131" s="77"/>
      <c r="NEJ131" s="77"/>
      <c r="NEK131" s="77"/>
      <c r="NEL131" s="77"/>
      <c r="NEM131" s="77"/>
      <c r="NEN131" s="77"/>
      <c r="NEO131" s="77"/>
      <c r="NEP131" s="77"/>
      <c r="NEQ131" s="77"/>
      <c r="NER131" s="77"/>
      <c r="NES131" s="77"/>
      <c r="NET131" s="77"/>
      <c r="NEU131" s="77"/>
      <c r="NEV131" s="77"/>
      <c r="NEW131" s="77"/>
      <c r="NEX131" s="77"/>
      <c r="NEY131" s="77"/>
      <c r="NEZ131" s="77"/>
      <c r="NFA131" s="77"/>
      <c r="NFB131" s="77"/>
      <c r="NFC131" s="77"/>
      <c r="NFD131" s="77"/>
      <c r="NFE131" s="77"/>
      <c r="NFF131" s="77"/>
      <c r="NFG131" s="77"/>
      <c r="NFH131" s="77"/>
      <c r="NFI131" s="77"/>
      <c r="NFJ131" s="77"/>
      <c r="NFK131" s="77"/>
      <c r="NFL131" s="77"/>
      <c r="NFM131" s="77"/>
      <c r="NFN131" s="77"/>
      <c r="NFO131" s="77"/>
      <c r="NFP131" s="77"/>
      <c r="NFQ131" s="77"/>
      <c r="NFR131" s="77"/>
      <c r="NFS131" s="77"/>
      <c r="NFT131" s="77"/>
      <c r="NFU131" s="77"/>
      <c r="NFV131" s="77"/>
      <c r="NFW131" s="77"/>
      <c r="NFX131" s="77"/>
      <c r="NFY131" s="77"/>
      <c r="NFZ131" s="77"/>
      <c r="NGA131" s="77"/>
      <c r="NGB131" s="77"/>
      <c r="NGC131" s="77"/>
      <c r="NGD131" s="77"/>
      <c r="NGE131" s="77"/>
      <c r="NGF131" s="77"/>
      <c r="NGG131" s="77"/>
      <c r="NGH131" s="77"/>
      <c r="NGI131" s="77"/>
      <c r="NGJ131" s="77"/>
      <c r="NGK131" s="77"/>
      <c r="NGL131" s="77"/>
      <c r="NGM131" s="77"/>
      <c r="NGN131" s="77"/>
      <c r="NGO131" s="77"/>
      <c r="NGP131" s="77"/>
      <c r="NGQ131" s="77"/>
      <c r="NGR131" s="77"/>
      <c r="NGS131" s="77"/>
      <c r="NGT131" s="77"/>
      <c r="NGU131" s="77"/>
      <c r="NGV131" s="77"/>
      <c r="NGW131" s="77"/>
      <c r="NGX131" s="77"/>
      <c r="NGY131" s="77"/>
      <c r="NGZ131" s="77"/>
      <c r="NHA131" s="77"/>
      <c r="NHB131" s="77"/>
      <c r="NHC131" s="77"/>
      <c r="NHD131" s="77"/>
      <c r="NHE131" s="77"/>
      <c r="NHF131" s="77"/>
      <c r="NHG131" s="77"/>
      <c r="NHH131" s="77"/>
      <c r="NHI131" s="77"/>
      <c r="NHJ131" s="77"/>
      <c r="NHK131" s="77"/>
      <c r="NHL131" s="77"/>
      <c r="NHM131" s="77"/>
      <c r="NHN131" s="77"/>
      <c r="NHO131" s="77"/>
      <c r="NHP131" s="77"/>
      <c r="NHQ131" s="77"/>
      <c r="NHR131" s="77"/>
      <c r="NHS131" s="77"/>
      <c r="NHT131" s="77"/>
      <c r="NHU131" s="77"/>
      <c r="NHV131" s="77"/>
      <c r="NHW131" s="77"/>
      <c r="NHX131" s="77"/>
      <c r="NHY131" s="77"/>
      <c r="NHZ131" s="77"/>
      <c r="NIA131" s="77"/>
      <c r="NIB131" s="77"/>
      <c r="NIC131" s="77"/>
      <c r="NID131" s="77"/>
      <c r="NIE131" s="77"/>
      <c r="NIF131" s="77"/>
      <c r="NIG131" s="77"/>
      <c r="NIH131" s="77"/>
      <c r="NII131" s="77"/>
      <c r="NIJ131" s="77"/>
      <c r="NIK131" s="77"/>
      <c r="NIL131" s="77"/>
      <c r="NIM131" s="77"/>
      <c r="NIN131" s="77"/>
      <c r="NIO131" s="77"/>
      <c r="NIP131" s="77"/>
      <c r="NIQ131" s="77"/>
      <c r="NIR131" s="77"/>
      <c r="NIS131" s="77"/>
      <c r="NIT131" s="77"/>
      <c r="NIU131" s="77"/>
      <c r="NIV131" s="77"/>
      <c r="NIW131" s="77"/>
      <c r="NIX131" s="77"/>
      <c r="NIY131" s="77"/>
      <c r="NIZ131" s="77"/>
      <c r="NJA131" s="77"/>
      <c r="NJB131" s="77"/>
      <c r="NJC131" s="77"/>
      <c r="NJD131" s="77"/>
      <c r="NJE131" s="77"/>
      <c r="NJF131" s="77"/>
      <c r="NJG131" s="77"/>
      <c r="NJH131" s="77"/>
      <c r="NJI131" s="77"/>
      <c r="NJJ131" s="77"/>
      <c r="NJK131" s="77"/>
      <c r="NJL131" s="77"/>
      <c r="NJM131" s="77"/>
      <c r="NJN131" s="77"/>
      <c r="NJO131" s="77"/>
      <c r="NJP131" s="77"/>
      <c r="NJQ131" s="77"/>
      <c r="NJR131" s="77"/>
      <c r="NJS131" s="77"/>
      <c r="NJT131" s="77"/>
      <c r="NJU131" s="77"/>
      <c r="NJV131" s="77"/>
      <c r="NJW131" s="77"/>
      <c r="NJX131" s="77"/>
      <c r="NJY131" s="77"/>
      <c r="NJZ131" s="77"/>
      <c r="NKA131" s="77"/>
      <c r="NKB131" s="77"/>
      <c r="NKC131" s="77"/>
      <c r="NKD131" s="77"/>
      <c r="NKE131" s="77"/>
      <c r="NKF131" s="77"/>
      <c r="NKG131" s="77"/>
      <c r="NKH131" s="77"/>
      <c r="NKI131" s="77"/>
      <c r="NKJ131" s="77"/>
      <c r="NKK131" s="77"/>
      <c r="NKL131" s="77"/>
      <c r="NKM131" s="77"/>
      <c r="NKN131" s="77"/>
      <c r="NKO131" s="77"/>
      <c r="NKP131" s="77"/>
      <c r="NKQ131" s="77"/>
      <c r="NKR131" s="77"/>
      <c r="NKS131" s="77"/>
      <c r="NKT131" s="77"/>
      <c r="NKU131" s="77"/>
      <c r="NKV131" s="77"/>
      <c r="NKW131" s="77"/>
      <c r="NKX131" s="77"/>
      <c r="NKY131" s="77"/>
      <c r="NKZ131" s="77"/>
      <c r="NLA131" s="77"/>
      <c r="NLB131" s="77"/>
      <c r="NLC131" s="77"/>
      <c r="NLD131" s="77"/>
      <c r="NLE131" s="77"/>
      <c r="NLF131" s="77"/>
      <c r="NLG131" s="77"/>
      <c r="NLH131" s="77"/>
      <c r="NLI131" s="77"/>
      <c r="NLJ131" s="77"/>
      <c r="NLK131" s="77"/>
      <c r="NLL131" s="77"/>
      <c r="NLM131" s="77"/>
      <c r="NLN131" s="77"/>
      <c r="NLO131" s="77"/>
      <c r="NLP131" s="77"/>
      <c r="NLQ131" s="77"/>
      <c r="NLR131" s="77"/>
      <c r="NLS131" s="77"/>
      <c r="NLT131" s="77"/>
      <c r="NLU131" s="77"/>
      <c r="NLV131" s="77"/>
      <c r="NLW131" s="77"/>
      <c r="NLX131" s="77"/>
      <c r="NLY131" s="77"/>
      <c r="NLZ131" s="77"/>
      <c r="NMA131" s="77"/>
      <c r="NMB131" s="77"/>
      <c r="NMC131" s="77"/>
      <c r="NMD131" s="77"/>
      <c r="NME131" s="77"/>
      <c r="NMF131" s="77"/>
      <c r="NMG131" s="77"/>
      <c r="NMH131" s="77"/>
      <c r="NMI131" s="77"/>
      <c r="NMJ131" s="77"/>
      <c r="NMK131" s="77"/>
      <c r="NML131" s="77"/>
      <c r="NMM131" s="77"/>
      <c r="NMN131" s="77"/>
      <c r="NMO131" s="77"/>
      <c r="NMP131" s="77"/>
      <c r="NMQ131" s="77"/>
      <c r="NMR131" s="77"/>
      <c r="NMS131" s="77"/>
      <c r="NMT131" s="77"/>
      <c r="NMU131" s="77"/>
      <c r="NMV131" s="77"/>
      <c r="NMW131" s="77"/>
      <c r="NMX131" s="77"/>
      <c r="NMY131" s="77"/>
      <c r="NMZ131" s="77"/>
      <c r="NNA131" s="77"/>
      <c r="NNB131" s="77"/>
      <c r="NNC131" s="77"/>
      <c r="NND131" s="77"/>
      <c r="NNE131" s="77"/>
      <c r="NNF131" s="77"/>
      <c r="NNG131" s="77"/>
      <c r="NNH131" s="77"/>
      <c r="NNI131" s="77"/>
      <c r="NNJ131" s="77"/>
      <c r="NNK131" s="77"/>
      <c r="NNL131" s="77"/>
      <c r="NNM131" s="77"/>
      <c r="NNN131" s="77"/>
      <c r="NNO131" s="77"/>
      <c r="NNP131" s="77"/>
      <c r="NNQ131" s="77"/>
      <c r="NNR131" s="77"/>
      <c r="NNS131" s="77"/>
      <c r="NNT131" s="77"/>
      <c r="NNU131" s="77"/>
      <c r="NNV131" s="77"/>
      <c r="NNW131" s="77"/>
      <c r="NNX131" s="77"/>
      <c r="NNY131" s="77"/>
      <c r="NNZ131" s="77"/>
      <c r="NOA131" s="77"/>
      <c r="NOB131" s="77"/>
      <c r="NOC131" s="77"/>
      <c r="NOD131" s="77"/>
      <c r="NOE131" s="77"/>
      <c r="NOF131" s="77"/>
      <c r="NOG131" s="77"/>
      <c r="NOH131" s="77"/>
      <c r="NOI131" s="77"/>
      <c r="NOJ131" s="77"/>
      <c r="NOK131" s="77"/>
      <c r="NOL131" s="77"/>
      <c r="NOM131" s="77"/>
      <c r="NON131" s="77"/>
      <c r="NOO131" s="77"/>
      <c r="NOP131" s="77"/>
      <c r="NOQ131" s="77"/>
      <c r="NOR131" s="77"/>
      <c r="NOS131" s="77"/>
      <c r="NOT131" s="77"/>
      <c r="NOU131" s="77"/>
      <c r="NOV131" s="77"/>
      <c r="NOW131" s="77"/>
      <c r="NOX131" s="77"/>
      <c r="NOY131" s="77"/>
      <c r="NOZ131" s="77"/>
      <c r="NPA131" s="77"/>
      <c r="NPB131" s="77"/>
      <c r="NPC131" s="77"/>
      <c r="NPD131" s="77"/>
      <c r="NPE131" s="77"/>
      <c r="NPF131" s="77"/>
      <c r="NPG131" s="77"/>
      <c r="NPH131" s="77"/>
      <c r="NPI131" s="77"/>
      <c r="NPJ131" s="77"/>
      <c r="NPK131" s="77"/>
      <c r="NPL131" s="77"/>
      <c r="NPM131" s="77"/>
      <c r="NPN131" s="77"/>
      <c r="NPO131" s="77"/>
      <c r="NPP131" s="77"/>
      <c r="NPQ131" s="77"/>
      <c r="NPR131" s="77"/>
      <c r="NPS131" s="77"/>
      <c r="NPT131" s="77"/>
      <c r="NPU131" s="77"/>
      <c r="NPV131" s="77"/>
      <c r="NPW131" s="77"/>
      <c r="NPX131" s="77"/>
      <c r="NPY131" s="77"/>
      <c r="NPZ131" s="77"/>
      <c r="NQA131" s="77"/>
      <c r="NQB131" s="77"/>
      <c r="NQC131" s="77"/>
      <c r="NQD131" s="77"/>
      <c r="NQE131" s="77"/>
      <c r="NQF131" s="77"/>
      <c r="NQG131" s="77"/>
      <c r="NQH131" s="77"/>
      <c r="NQI131" s="77"/>
      <c r="NQJ131" s="77"/>
      <c r="NQK131" s="77"/>
      <c r="NQL131" s="77"/>
      <c r="NQM131" s="77"/>
      <c r="NQN131" s="77"/>
      <c r="NQO131" s="77"/>
      <c r="NQP131" s="77"/>
      <c r="NQQ131" s="77"/>
      <c r="NQR131" s="77"/>
      <c r="NQS131" s="77"/>
      <c r="NQT131" s="77"/>
      <c r="NQU131" s="77"/>
      <c r="NQV131" s="77"/>
      <c r="NQW131" s="77"/>
      <c r="NQX131" s="77"/>
      <c r="NQY131" s="77"/>
      <c r="NQZ131" s="77"/>
      <c r="NRA131" s="77"/>
      <c r="NRB131" s="77"/>
      <c r="NRC131" s="77"/>
      <c r="NRD131" s="77"/>
      <c r="NRE131" s="77"/>
      <c r="NRF131" s="77"/>
      <c r="NRG131" s="77"/>
      <c r="NRH131" s="77"/>
      <c r="NRI131" s="77"/>
      <c r="NRJ131" s="77"/>
      <c r="NRK131" s="77"/>
      <c r="NRL131" s="77"/>
      <c r="NRM131" s="77"/>
      <c r="NRN131" s="77"/>
      <c r="NRO131" s="77"/>
      <c r="NRP131" s="77"/>
      <c r="NRQ131" s="77"/>
      <c r="NRR131" s="77"/>
      <c r="NRS131" s="77"/>
      <c r="NRT131" s="77"/>
      <c r="NRU131" s="77"/>
      <c r="NRV131" s="77"/>
      <c r="NRW131" s="77"/>
      <c r="NRX131" s="77"/>
      <c r="NRY131" s="77"/>
      <c r="NRZ131" s="77"/>
      <c r="NSA131" s="77"/>
      <c r="NSB131" s="77"/>
      <c r="NSC131" s="77"/>
      <c r="NSD131" s="77"/>
      <c r="NSE131" s="77"/>
      <c r="NSF131" s="77"/>
      <c r="NSG131" s="77"/>
      <c r="NSH131" s="77"/>
      <c r="NSI131" s="77"/>
      <c r="NSJ131" s="77"/>
      <c r="NSK131" s="77"/>
      <c r="NSL131" s="77"/>
      <c r="NSM131" s="77"/>
      <c r="NSN131" s="77"/>
      <c r="NSO131" s="77"/>
      <c r="NSP131" s="77"/>
      <c r="NSQ131" s="77"/>
      <c r="NSR131" s="77"/>
      <c r="NSS131" s="77"/>
      <c r="NST131" s="77"/>
      <c r="NSU131" s="77"/>
      <c r="NSV131" s="77"/>
      <c r="NSW131" s="77"/>
      <c r="NSX131" s="77"/>
      <c r="NSY131" s="77"/>
      <c r="NSZ131" s="77"/>
      <c r="NTA131" s="77"/>
      <c r="NTB131" s="77"/>
      <c r="NTC131" s="77"/>
      <c r="NTD131" s="77"/>
      <c r="NTE131" s="77"/>
      <c r="NTF131" s="77"/>
      <c r="NTG131" s="77"/>
      <c r="NTH131" s="77"/>
      <c r="NTI131" s="77"/>
      <c r="NTJ131" s="77"/>
      <c r="NTK131" s="77"/>
      <c r="NTL131" s="77"/>
      <c r="NTM131" s="77"/>
      <c r="NTN131" s="77"/>
      <c r="NTO131" s="77"/>
      <c r="NTP131" s="77"/>
      <c r="NTQ131" s="77"/>
      <c r="NTR131" s="77"/>
      <c r="NTS131" s="77"/>
      <c r="NTT131" s="77"/>
      <c r="NTU131" s="77"/>
      <c r="NTV131" s="77"/>
      <c r="NTW131" s="77"/>
      <c r="NTX131" s="77"/>
      <c r="NTY131" s="77"/>
      <c r="NTZ131" s="77"/>
      <c r="NUA131" s="77"/>
      <c r="NUB131" s="77"/>
      <c r="NUC131" s="77"/>
      <c r="NUD131" s="77"/>
      <c r="NUE131" s="77"/>
      <c r="NUF131" s="77"/>
      <c r="NUG131" s="77"/>
      <c r="NUH131" s="77"/>
      <c r="NUI131" s="77"/>
      <c r="NUJ131" s="77"/>
      <c r="NUK131" s="77"/>
      <c r="NUL131" s="77"/>
      <c r="NUM131" s="77"/>
      <c r="NUN131" s="77"/>
      <c r="NUO131" s="77"/>
      <c r="NUP131" s="77"/>
      <c r="NUQ131" s="77"/>
      <c r="NUR131" s="77"/>
      <c r="NUS131" s="77"/>
      <c r="NUT131" s="77"/>
      <c r="NUU131" s="77"/>
      <c r="NUV131" s="77"/>
      <c r="NUW131" s="77"/>
      <c r="NUX131" s="77"/>
      <c r="NUY131" s="77"/>
      <c r="NUZ131" s="77"/>
      <c r="NVA131" s="77"/>
      <c r="NVB131" s="77"/>
      <c r="NVC131" s="77"/>
      <c r="NVD131" s="77"/>
      <c r="NVE131" s="77"/>
      <c r="NVF131" s="77"/>
      <c r="NVG131" s="77"/>
      <c r="NVH131" s="77"/>
      <c r="NVI131" s="77"/>
      <c r="NVJ131" s="77"/>
      <c r="NVK131" s="77"/>
      <c r="NVL131" s="77"/>
      <c r="NVM131" s="77"/>
      <c r="NVN131" s="77"/>
      <c r="NVO131" s="77"/>
      <c r="NVP131" s="77"/>
      <c r="NVQ131" s="77"/>
      <c r="NVR131" s="77"/>
      <c r="NVS131" s="77"/>
      <c r="NVT131" s="77"/>
      <c r="NVU131" s="77"/>
      <c r="NVV131" s="77"/>
      <c r="NVW131" s="77"/>
      <c r="NVX131" s="77"/>
      <c r="NVY131" s="77"/>
      <c r="NVZ131" s="77"/>
      <c r="NWA131" s="77"/>
      <c r="NWB131" s="77"/>
      <c r="NWC131" s="77"/>
      <c r="NWD131" s="77"/>
      <c r="NWE131" s="77"/>
      <c r="NWF131" s="77"/>
      <c r="NWG131" s="77"/>
      <c r="NWH131" s="77"/>
      <c r="NWI131" s="77"/>
      <c r="NWJ131" s="77"/>
      <c r="NWK131" s="77"/>
      <c r="NWL131" s="77"/>
      <c r="NWM131" s="77"/>
      <c r="NWN131" s="77"/>
      <c r="NWO131" s="77"/>
      <c r="NWP131" s="77"/>
      <c r="NWQ131" s="77"/>
      <c r="NWR131" s="77"/>
      <c r="NWS131" s="77"/>
      <c r="NWT131" s="77"/>
      <c r="NWU131" s="77"/>
      <c r="NWV131" s="77"/>
      <c r="NWW131" s="77"/>
      <c r="NWX131" s="77"/>
      <c r="NWY131" s="77"/>
      <c r="NWZ131" s="77"/>
      <c r="NXA131" s="77"/>
      <c r="NXB131" s="77"/>
      <c r="NXC131" s="77"/>
      <c r="NXD131" s="77"/>
      <c r="NXE131" s="77"/>
      <c r="NXF131" s="77"/>
      <c r="NXG131" s="77"/>
      <c r="NXH131" s="77"/>
      <c r="NXI131" s="77"/>
      <c r="NXJ131" s="77"/>
      <c r="NXK131" s="77"/>
      <c r="NXL131" s="77"/>
      <c r="NXM131" s="77"/>
      <c r="NXN131" s="77"/>
      <c r="NXO131" s="77"/>
      <c r="NXP131" s="77"/>
      <c r="NXQ131" s="77"/>
      <c r="NXR131" s="77"/>
      <c r="NXS131" s="77"/>
      <c r="NXT131" s="77"/>
      <c r="NXU131" s="77"/>
      <c r="NXV131" s="77"/>
      <c r="NXW131" s="77"/>
      <c r="NXX131" s="77"/>
      <c r="NXY131" s="77"/>
      <c r="NXZ131" s="77"/>
      <c r="NYA131" s="77"/>
      <c r="NYB131" s="77"/>
      <c r="NYC131" s="77"/>
      <c r="NYD131" s="77"/>
      <c r="NYE131" s="77"/>
      <c r="NYF131" s="77"/>
      <c r="NYG131" s="77"/>
      <c r="NYH131" s="77"/>
      <c r="NYI131" s="77"/>
      <c r="NYJ131" s="77"/>
      <c r="NYK131" s="77"/>
      <c r="NYL131" s="77"/>
      <c r="NYM131" s="77"/>
      <c r="NYN131" s="77"/>
      <c r="NYO131" s="77"/>
      <c r="NYP131" s="77"/>
      <c r="NYQ131" s="77"/>
      <c r="NYR131" s="77"/>
      <c r="NYS131" s="77"/>
      <c r="NYT131" s="77"/>
      <c r="NYU131" s="77"/>
      <c r="NYV131" s="77"/>
      <c r="NYW131" s="77"/>
      <c r="NYX131" s="77"/>
      <c r="NYY131" s="77"/>
      <c r="NYZ131" s="77"/>
      <c r="NZA131" s="77"/>
      <c r="NZB131" s="77"/>
      <c r="NZC131" s="77"/>
      <c r="NZD131" s="77"/>
      <c r="NZE131" s="77"/>
      <c r="NZF131" s="77"/>
      <c r="NZG131" s="77"/>
      <c r="NZH131" s="77"/>
      <c r="NZI131" s="77"/>
      <c r="NZJ131" s="77"/>
      <c r="NZK131" s="77"/>
      <c r="NZL131" s="77"/>
      <c r="NZM131" s="77"/>
      <c r="NZN131" s="77"/>
      <c r="NZO131" s="77"/>
      <c r="NZP131" s="77"/>
      <c r="NZQ131" s="77"/>
      <c r="NZR131" s="77"/>
      <c r="NZS131" s="77"/>
      <c r="NZT131" s="77"/>
      <c r="NZU131" s="77"/>
      <c r="NZV131" s="77"/>
      <c r="NZW131" s="77"/>
      <c r="NZX131" s="77"/>
      <c r="NZY131" s="77"/>
      <c r="NZZ131" s="77"/>
      <c r="OAA131" s="77"/>
      <c r="OAB131" s="77"/>
      <c r="OAC131" s="77"/>
      <c r="OAD131" s="77"/>
      <c r="OAE131" s="77"/>
      <c r="OAF131" s="77"/>
      <c r="OAG131" s="77"/>
      <c r="OAH131" s="77"/>
      <c r="OAI131" s="77"/>
      <c r="OAJ131" s="77"/>
      <c r="OAK131" s="77"/>
      <c r="OAL131" s="77"/>
      <c r="OAM131" s="77"/>
      <c r="OAN131" s="77"/>
      <c r="OAO131" s="77"/>
      <c r="OAP131" s="77"/>
      <c r="OAQ131" s="77"/>
      <c r="OAR131" s="77"/>
      <c r="OAS131" s="77"/>
      <c r="OAT131" s="77"/>
      <c r="OAU131" s="77"/>
      <c r="OAV131" s="77"/>
      <c r="OAW131" s="77"/>
      <c r="OAX131" s="77"/>
      <c r="OAY131" s="77"/>
      <c r="OAZ131" s="77"/>
      <c r="OBA131" s="77"/>
      <c r="OBB131" s="77"/>
      <c r="OBC131" s="77"/>
      <c r="OBD131" s="77"/>
      <c r="OBE131" s="77"/>
      <c r="OBF131" s="77"/>
      <c r="OBG131" s="77"/>
      <c r="OBH131" s="77"/>
      <c r="OBI131" s="77"/>
      <c r="OBJ131" s="77"/>
      <c r="OBK131" s="77"/>
      <c r="OBL131" s="77"/>
      <c r="OBM131" s="77"/>
      <c r="OBN131" s="77"/>
      <c r="OBO131" s="77"/>
      <c r="OBP131" s="77"/>
      <c r="OBQ131" s="77"/>
      <c r="OBR131" s="77"/>
      <c r="OBS131" s="77"/>
      <c r="OBT131" s="77"/>
      <c r="OBU131" s="77"/>
      <c r="OBV131" s="77"/>
      <c r="OBW131" s="77"/>
      <c r="OBX131" s="77"/>
      <c r="OBY131" s="77"/>
      <c r="OBZ131" s="77"/>
      <c r="OCA131" s="77"/>
      <c r="OCB131" s="77"/>
      <c r="OCC131" s="77"/>
      <c r="OCD131" s="77"/>
      <c r="OCE131" s="77"/>
      <c r="OCF131" s="77"/>
      <c r="OCG131" s="77"/>
      <c r="OCH131" s="77"/>
      <c r="OCI131" s="77"/>
      <c r="OCJ131" s="77"/>
      <c r="OCK131" s="77"/>
      <c r="OCL131" s="77"/>
      <c r="OCM131" s="77"/>
      <c r="OCN131" s="77"/>
      <c r="OCO131" s="77"/>
      <c r="OCP131" s="77"/>
      <c r="OCQ131" s="77"/>
      <c r="OCR131" s="77"/>
      <c r="OCS131" s="77"/>
      <c r="OCT131" s="77"/>
      <c r="OCU131" s="77"/>
      <c r="OCV131" s="77"/>
      <c r="OCW131" s="77"/>
      <c r="OCX131" s="77"/>
      <c r="OCY131" s="77"/>
      <c r="OCZ131" s="77"/>
      <c r="ODA131" s="77"/>
      <c r="ODB131" s="77"/>
      <c r="ODC131" s="77"/>
      <c r="ODD131" s="77"/>
      <c r="ODE131" s="77"/>
      <c r="ODF131" s="77"/>
      <c r="ODG131" s="77"/>
      <c r="ODH131" s="77"/>
      <c r="ODI131" s="77"/>
      <c r="ODJ131" s="77"/>
      <c r="ODK131" s="77"/>
      <c r="ODL131" s="77"/>
      <c r="ODM131" s="77"/>
      <c r="ODN131" s="77"/>
      <c r="ODO131" s="77"/>
      <c r="ODP131" s="77"/>
      <c r="ODQ131" s="77"/>
      <c r="ODR131" s="77"/>
      <c r="ODS131" s="77"/>
      <c r="ODT131" s="77"/>
      <c r="ODU131" s="77"/>
      <c r="ODV131" s="77"/>
      <c r="ODW131" s="77"/>
      <c r="ODX131" s="77"/>
      <c r="ODY131" s="77"/>
      <c r="ODZ131" s="77"/>
      <c r="OEA131" s="77"/>
      <c r="OEB131" s="77"/>
      <c r="OEC131" s="77"/>
      <c r="OED131" s="77"/>
      <c r="OEE131" s="77"/>
      <c r="OEF131" s="77"/>
      <c r="OEG131" s="77"/>
      <c r="OEH131" s="77"/>
      <c r="OEI131" s="77"/>
      <c r="OEJ131" s="77"/>
      <c r="OEK131" s="77"/>
      <c r="OEL131" s="77"/>
      <c r="OEM131" s="77"/>
      <c r="OEN131" s="77"/>
      <c r="OEO131" s="77"/>
      <c r="OEP131" s="77"/>
      <c r="OEQ131" s="77"/>
      <c r="OER131" s="77"/>
      <c r="OES131" s="77"/>
      <c r="OET131" s="77"/>
      <c r="OEU131" s="77"/>
      <c r="OEV131" s="77"/>
      <c r="OEW131" s="77"/>
      <c r="OEX131" s="77"/>
      <c r="OEY131" s="77"/>
      <c r="OEZ131" s="77"/>
      <c r="OFA131" s="77"/>
      <c r="OFB131" s="77"/>
      <c r="OFC131" s="77"/>
      <c r="OFD131" s="77"/>
      <c r="OFE131" s="77"/>
      <c r="OFF131" s="77"/>
      <c r="OFG131" s="77"/>
      <c r="OFH131" s="77"/>
      <c r="OFI131" s="77"/>
      <c r="OFJ131" s="77"/>
      <c r="OFK131" s="77"/>
      <c r="OFL131" s="77"/>
      <c r="OFM131" s="77"/>
      <c r="OFN131" s="77"/>
      <c r="OFO131" s="77"/>
      <c r="OFP131" s="77"/>
      <c r="OFQ131" s="77"/>
      <c r="OFR131" s="77"/>
      <c r="OFS131" s="77"/>
      <c r="OFT131" s="77"/>
      <c r="OFU131" s="77"/>
      <c r="OFV131" s="77"/>
      <c r="OFW131" s="77"/>
      <c r="OFX131" s="77"/>
      <c r="OFY131" s="77"/>
      <c r="OFZ131" s="77"/>
      <c r="OGA131" s="77"/>
      <c r="OGB131" s="77"/>
      <c r="OGC131" s="77"/>
      <c r="OGD131" s="77"/>
      <c r="OGE131" s="77"/>
      <c r="OGF131" s="77"/>
      <c r="OGG131" s="77"/>
      <c r="OGH131" s="77"/>
      <c r="OGI131" s="77"/>
      <c r="OGJ131" s="77"/>
      <c r="OGK131" s="77"/>
      <c r="OGL131" s="77"/>
      <c r="OGM131" s="77"/>
      <c r="OGN131" s="77"/>
      <c r="OGO131" s="77"/>
      <c r="OGP131" s="77"/>
      <c r="OGQ131" s="77"/>
      <c r="OGR131" s="77"/>
      <c r="OGS131" s="77"/>
      <c r="OGT131" s="77"/>
      <c r="OGU131" s="77"/>
      <c r="OGV131" s="77"/>
      <c r="OGW131" s="77"/>
      <c r="OGX131" s="77"/>
      <c r="OGY131" s="77"/>
      <c r="OGZ131" s="77"/>
      <c r="OHA131" s="77"/>
      <c r="OHB131" s="77"/>
      <c r="OHC131" s="77"/>
      <c r="OHD131" s="77"/>
      <c r="OHE131" s="77"/>
      <c r="OHF131" s="77"/>
      <c r="OHG131" s="77"/>
      <c r="OHH131" s="77"/>
      <c r="OHI131" s="77"/>
      <c r="OHJ131" s="77"/>
      <c r="OHK131" s="77"/>
      <c r="OHL131" s="77"/>
      <c r="OHM131" s="77"/>
      <c r="OHN131" s="77"/>
      <c r="OHO131" s="77"/>
      <c r="OHP131" s="77"/>
      <c r="OHQ131" s="77"/>
      <c r="OHR131" s="77"/>
      <c r="OHS131" s="77"/>
      <c r="OHT131" s="77"/>
      <c r="OHU131" s="77"/>
      <c r="OHV131" s="77"/>
      <c r="OHW131" s="77"/>
      <c r="OHX131" s="77"/>
      <c r="OHY131" s="77"/>
      <c r="OHZ131" s="77"/>
      <c r="OIA131" s="77"/>
      <c r="OIB131" s="77"/>
      <c r="OIC131" s="77"/>
      <c r="OID131" s="77"/>
      <c r="OIE131" s="77"/>
      <c r="OIF131" s="77"/>
      <c r="OIG131" s="77"/>
      <c r="OIH131" s="77"/>
      <c r="OII131" s="77"/>
      <c r="OIJ131" s="77"/>
      <c r="OIK131" s="77"/>
      <c r="OIL131" s="77"/>
      <c r="OIM131" s="77"/>
      <c r="OIN131" s="77"/>
      <c r="OIO131" s="77"/>
      <c r="OIP131" s="77"/>
      <c r="OIQ131" s="77"/>
      <c r="OIR131" s="77"/>
      <c r="OIS131" s="77"/>
      <c r="OIT131" s="77"/>
      <c r="OIU131" s="77"/>
      <c r="OIV131" s="77"/>
      <c r="OIW131" s="77"/>
      <c r="OIX131" s="77"/>
      <c r="OIY131" s="77"/>
      <c r="OIZ131" s="77"/>
      <c r="OJA131" s="77"/>
      <c r="OJB131" s="77"/>
      <c r="OJC131" s="77"/>
      <c r="OJD131" s="77"/>
      <c r="OJE131" s="77"/>
      <c r="OJF131" s="77"/>
      <c r="OJG131" s="77"/>
      <c r="OJH131" s="77"/>
      <c r="OJI131" s="77"/>
      <c r="OJJ131" s="77"/>
      <c r="OJK131" s="77"/>
      <c r="OJL131" s="77"/>
      <c r="OJM131" s="77"/>
      <c r="OJN131" s="77"/>
      <c r="OJO131" s="77"/>
      <c r="OJP131" s="77"/>
      <c r="OJQ131" s="77"/>
      <c r="OJR131" s="77"/>
      <c r="OJS131" s="77"/>
      <c r="OJT131" s="77"/>
      <c r="OJU131" s="77"/>
      <c r="OJV131" s="77"/>
      <c r="OJW131" s="77"/>
      <c r="OJX131" s="77"/>
      <c r="OJY131" s="77"/>
      <c r="OJZ131" s="77"/>
      <c r="OKA131" s="77"/>
      <c r="OKB131" s="77"/>
      <c r="OKC131" s="77"/>
      <c r="OKD131" s="77"/>
      <c r="OKE131" s="77"/>
      <c r="OKF131" s="77"/>
      <c r="OKG131" s="77"/>
      <c r="OKH131" s="77"/>
      <c r="OKI131" s="77"/>
      <c r="OKJ131" s="77"/>
      <c r="OKK131" s="77"/>
      <c r="OKL131" s="77"/>
      <c r="OKM131" s="77"/>
      <c r="OKN131" s="77"/>
      <c r="OKO131" s="77"/>
      <c r="OKP131" s="77"/>
      <c r="OKQ131" s="77"/>
      <c r="OKR131" s="77"/>
      <c r="OKS131" s="77"/>
      <c r="OKT131" s="77"/>
      <c r="OKU131" s="77"/>
      <c r="OKV131" s="77"/>
      <c r="OKW131" s="77"/>
      <c r="OKX131" s="77"/>
      <c r="OKY131" s="77"/>
      <c r="OKZ131" s="77"/>
      <c r="OLA131" s="77"/>
      <c r="OLB131" s="77"/>
      <c r="OLC131" s="77"/>
      <c r="OLD131" s="77"/>
      <c r="OLE131" s="77"/>
      <c r="OLF131" s="77"/>
      <c r="OLG131" s="77"/>
      <c r="OLH131" s="77"/>
      <c r="OLI131" s="77"/>
      <c r="OLJ131" s="77"/>
      <c r="OLK131" s="77"/>
      <c r="OLL131" s="77"/>
      <c r="OLM131" s="77"/>
      <c r="OLN131" s="77"/>
      <c r="OLO131" s="77"/>
      <c r="OLP131" s="77"/>
      <c r="OLQ131" s="77"/>
      <c r="OLR131" s="77"/>
      <c r="OLS131" s="77"/>
      <c r="OLT131" s="77"/>
      <c r="OLU131" s="77"/>
      <c r="OLV131" s="77"/>
      <c r="OLW131" s="77"/>
      <c r="OLX131" s="77"/>
      <c r="OLY131" s="77"/>
      <c r="OLZ131" s="77"/>
      <c r="OMA131" s="77"/>
      <c r="OMB131" s="77"/>
      <c r="OMC131" s="77"/>
      <c r="OMD131" s="77"/>
      <c r="OME131" s="77"/>
      <c r="OMF131" s="77"/>
      <c r="OMG131" s="77"/>
      <c r="OMH131" s="77"/>
      <c r="OMI131" s="77"/>
      <c r="OMJ131" s="77"/>
      <c r="OMK131" s="77"/>
      <c r="OML131" s="77"/>
      <c r="OMM131" s="77"/>
      <c r="OMN131" s="77"/>
      <c r="OMO131" s="77"/>
      <c r="OMP131" s="77"/>
      <c r="OMQ131" s="77"/>
      <c r="OMR131" s="77"/>
      <c r="OMS131" s="77"/>
      <c r="OMT131" s="77"/>
      <c r="OMU131" s="77"/>
      <c r="OMV131" s="77"/>
      <c r="OMW131" s="77"/>
      <c r="OMX131" s="77"/>
      <c r="OMY131" s="77"/>
      <c r="OMZ131" s="77"/>
      <c r="ONA131" s="77"/>
      <c r="ONB131" s="77"/>
      <c r="ONC131" s="77"/>
      <c r="OND131" s="77"/>
      <c r="ONE131" s="77"/>
      <c r="ONF131" s="77"/>
      <c r="ONG131" s="77"/>
      <c r="ONH131" s="77"/>
      <c r="ONI131" s="77"/>
      <c r="ONJ131" s="77"/>
      <c r="ONK131" s="77"/>
      <c r="ONL131" s="77"/>
      <c r="ONM131" s="77"/>
      <c r="ONN131" s="77"/>
      <c r="ONO131" s="77"/>
      <c r="ONP131" s="77"/>
      <c r="ONQ131" s="77"/>
      <c r="ONR131" s="77"/>
      <c r="ONS131" s="77"/>
      <c r="ONT131" s="77"/>
      <c r="ONU131" s="77"/>
      <c r="ONV131" s="77"/>
      <c r="ONW131" s="77"/>
      <c r="ONX131" s="77"/>
      <c r="ONY131" s="77"/>
      <c r="ONZ131" s="77"/>
      <c r="OOA131" s="77"/>
      <c r="OOB131" s="77"/>
      <c r="OOC131" s="77"/>
      <c r="OOD131" s="77"/>
      <c r="OOE131" s="77"/>
      <c r="OOF131" s="77"/>
      <c r="OOG131" s="77"/>
      <c r="OOH131" s="77"/>
      <c r="OOI131" s="77"/>
      <c r="OOJ131" s="77"/>
      <c r="OOK131" s="77"/>
      <c r="OOL131" s="77"/>
      <c r="OOM131" s="77"/>
      <c r="OON131" s="77"/>
      <c r="OOO131" s="77"/>
      <c r="OOP131" s="77"/>
      <c r="OOQ131" s="77"/>
      <c r="OOR131" s="77"/>
      <c r="OOS131" s="77"/>
      <c r="OOT131" s="77"/>
      <c r="OOU131" s="77"/>
      <c r="OOV131" s="77"/>
      <c r="OOW131" s="77"/>
      <c r="OOX131" s="77"/>
      <c r="OOY131" s="77"/>
      <c r="OOZ131" s="77"/>
      <c r="OPA131" s="77"/>
      <c r="OPB131" s="77"/>
      <c r="OPC131" s="77"/>
      <c r="OPD131" s="77"/>
      <c r="OPE131" s="77"/>
      <c r="OPF131" s="77"/>
      <c r="OPG131" s="77"/>
      <c r="OPH131" s="77"/>
      <c r="OPI131" s="77"/>
      <c r="OPJ131" s="77"/>
      <c r="OPK131" s="77"/>
      <c r="OPL131" s="77"/>
      <c r="OPM131" s="77"/>
      <c r="OPN131" s="77"/>
      <c r="OPO131" s="77"/>
      <c r="OPP131" s="77"/>
      <c r="OPQ131" s="77"/>
      <c r="OPR131" s="77"/>
      <c r="OPS131" s="77"/>
      <c r="OPT131" s="77"/>
      <c r="OPU131" s="77"/>
      <c r="OPV131" s="77"/>
      <c r="OPW131" s="77"/>
      <c r="OPX131" s="77"/>
      <c r="OPY131" s="77"/>
      <c r="OPZ131" s="77"/>
      <c r="OQA131" s="77"/>
      <c r="OQB131" s="77"/>
      <c r="OQC131" s="77"/>
      <c r="OQD131" s="77"/>
      <c r="OQE131" s="77"/>
      <c r="OQF131" s="77"/>
      <c r="OQG131" s="77"/>
      <c r="OQH131" s="77"/>
      <c r="OQI131" s="77"/>
      <c r="OQJ131" s="77"/>
      <c r="OQK131" s="77"/>
      <c r="OQL131" s="77"/>
      <c r="OQM131" s="77"/>
      <c r="OQN131" s="77"/>
      <c r="OQO131" s="77"/>
      <c r="OQP131" s="77"/>
      <c r="OQQ131" s="77"/>
      <c r="OQR131" s="77"/>
      <c r="OQS131" s="77"/>
      <c r="OQT131" s="77"/>
      <c r="OQU131" s="77"/>
      <c r="OQV131" s="77"/>
      <c r="OQW131" s="77"/>
      <c r="OQX131" s="77"/>
      <c r="OQY131" s="77"/>
      <c r="OQZ131" s="77"/>
      <c r="ORA131" s="77"/>
      <c r="ORB131" s="77"/>
      <c r="ORC131" s="77"/>
      <c r="ORD131" s="77"/>
      <c r="ORE131" s="77"/>
      <c r="ORF131" s="77"/>
      <c r="ORG131" s="77"/>
      <c r="ORH131" s="77"/>
      <c r="ORI131" s="77"/>
      <c r="ORJ131" s="77"/>
      <c r="ORK131" s="77"/>
      <c r="ORL131" s="77"/>
      <c r="ORM131" s="77"/>
      <c r="ORN131" s="77"/>
      <c r="ORO131" s="77"/>
      <c r="ORP131" s="77"/>
      <c r="ORQ131" s="77"/>
      <c r="ORR131" s="77"/>
      <c r="ORS131" s="77"/>
      <c r="ORT131" s="77"/>
      <c r="ORU131" s="77"/>
      <c r="ORV131" s="77"/>
      <c r="ORW131" s="77"/>
      <c r="ORX131" s="77"/>
      <c r="ORY131" s="77"/>
      <c r="ORZ131" s="77"/>
      <c r="OSA131" s="77"/>
      <c r="OSB131" s="77"/>
      <c r="OSC131" s="77"/>
      <c r="OSD131" s="77"/>
      <c r="OSE131" s="77"/>
      <c r="OSF131" s="77"/>
      <c r="OSG131" s="77"/>
      <c r="OSH131" s="77"/>
      <c r="OSI131" s="77"/>
      <c r="OSJ131" s="77"/>
      <c r="OSK131" s="77"/>
      <c r="OSL131" s="77"/>
      <c r="OSM131" s="77"/>
      <c r="OSN131" s="77"/>
      <c r="OSO131" s="77"/>
      <c r="OSP131" s="77"/>
      <c r="OSQ131" s="77"/>
      <c r="OSR131" s="77"/>
      <c r="OSS131" s="77"/>
      <c r="OST131" s="77"/>
      <c r="OSU131" s="77"/>
      <c r="OSV131" s="77"/>
      <c r="OSW131" s="77"/>
      <c r="OSX131" s="77"/>
      <c r="OSY131" s="77"/>
      <c r="OSZ131" s="77"/>
      <c r="OTA131" s="77"/>
      <c r="OTB131" s="77"/>
      <c r="OTC131" s="77"/>
      <c r="OTD131" s="77"/>
      <c r="OTE131" s="77"/>
      <c r="OTF131" s="77"/>
      <c r="OTG131" s="77"/>
      <c r="OTH131" s="77"/>
      <c r="OTI131" s="77"/>
      <c r="OTJ131" s="77"/>
      <c r="OTK131" s="77"/>
      <c r="OTL131" s="77"/>
      <c r="OTM131" s="77"/>
      <c r="OTN131" s="77"/>
      <c r="OTO131" s="77"/>
      <c r="OTP131" s="77"/>
      <c r="OTQ131" s="77"/>
      <c r="OTR131" s="77"/>
      <c r="OTS131" s="77"/>
      <c r="OTT131" s="77"/>
      <c r="OTU131" s="77"/>
      <c r="OTV131" s="77"/>
      <c r="OTW131" s="77"/>
      <c r="OTX131" s="77"/>
      <c r="OTY131" s="77"/>
      <c r="OTZ131" s="77"/>
      <c r="OUA131" s="77"/>
      <c r="OUB131" s="77"/>
      <c r="OUC131" s="77"/>
      <c r="OUD131" s="77"/>
      <c r="OUE131" s="77"/>
      <c r="OUF131" s="77"/>
      <c r="OUG131" s="77"/>
      <c r="OUH131" s="77"/>
      <c r="OUI131" s="77"/>
      <c r="OUJ131" s="77"/>
      <c r="OUK131" s="77"/>
      <c r="OUL131" s="77"/>
      <c r="OUM131" s="77"/>
      <c r="OUN131" s="77"/>
      <c r="OUO131" s="77"/>
      <c r="OUP131" s="77"/>
      <c r="OUQ131" s="77"/>
      <c r="OUR131" s="77"/>
      <c r="OUS131" s="77"/>
      <c r="OUT131" s="77"/>
      <c r="OUU131" s="77"/>
      <c r="OUV131" s="77"/>
      <c r="OUW131" s="77"/>
      <c r="OUX131" s="77"/>
      <c r="OUY131" s="77"/>
      <c r="OUZ131" s="77"/>
      <c r="OVA131" s="77"/>
      <c r="OVB131" s="77"/>
      <c r="OVC131" s="77"/>
      <c r="OVD131" s="77"/>
      <c r="OVE131" s="77"/>
      <c r="OVF131" s="77"/>
      <c r="OVG131" s="77"/>
      <c r="OVH131" s="77"/>
      <c r="OVI131" s="77"/>
      <c r="OVJ131" s="77"/>
      <c r="OVK131" s="77"/>
      <c r="OVL131" s="77"/>
      <c r="OVM131" s="77"/>
      <c r="OVN131" s="77"/>
      <c r="OVO131" s="77"/>
      <c r="OVP131" s="77"/>
      <c r="OVQ131" s="77"/>
      <c r="OVR131" s="77"/>
      <c r="OVS131" s="77"/>
      <c r="OVT131" s="77"/>
      <c r="OVU131" s="77"/>
      <c r="OVV131" s="77"/>
      <c r="OVW131" s="77"/>
      <c r="OVX131" s="77"/>
      <c r="OVY131" s="77"/>
      <c r="OVZ131" s="77"/>
      <c r="OWA131" s="77"/>
      <c r="OWB131" s="77"/>
      <c r="OWC131" s="77"/>
      <c r="OWD131" s="77"/>
      <c r="OWE131" s="77"/>
      <c r="OWF131" s="77"/>
      <c r="OWG131" s="77"/>
      <c r="OWH131" s="77"/>
      <c r="OWI131" s="77"/>
      <c r="OWJ131" s="77"/>
      <c r="OWK131" s="77"/>
      <c r="OWL131" s="77"/>
      <c r="OWM131" s="77"/>
      <c r="OWN131" s="77"/>
      <c r="OWO131" s="77"/>
      <c r="OWP131" s="77"/>
      <c r="OWQ131" s="77"/>
      <c r="OWR131" s="77"/>
      <c r="OWS131" s="77"/>
      <c r="OWT131" s="77"/>
      <c r="OWU131" s="77"/>
      <c r="OWV131" s="77"/>
      <c r="OWW131" s="77"/>
      <c r="OWX131" s="77"/>
      <c r="OWY131" s="77"/>
      <c r="OWZ131" s="77"/>
      <c r="OXA131" s="77"/>
      <c r="OXB131" s="77"/>
      <c r="OXC131" s="77"/>
      <c r="OXD131" s="77"/>
      <c r="OXE131" s="77"/>
      <c r="OXF131" s="77"/>
      <c r="OXG131" s="77"/>
      <c r="OXH131" s="77"/>
      <c r="OXI131" s="77"/>
      <c r="OXJ131" s="77"/>
      <c r="OXK131" s="77"/>
      <c r="OXL131" s="77"/>
      <c r="OXM131" s="77"/>
      <c r="OXN131" s="77"/>
      <c r="OXO131" s="77"/>
      <c r="OXP131" s="77"/>
      <c r="OXQ131" s="77"/>
      <c r="OXR131" s="77"/>
      <c r="OXS131" s="77"/>
      <c r="OXT131" s="77"/>
      <c r="OXU131" s="77"/>
      <c r="OXV131" s="77"/>
      <c r="OXW131" s="77"/>
      <c r="OXX131" s="77"/>
      <c r="OXY131" s="77"/>
      <c r="OXZ131" s="77"/>
      <c r="OYA131" s="77"/>
      <c r="OYB131" s="77"/>
      <c r="OYC131" s="77"/>
      <c r="OYD131" s="77"/>
      <c r="OYE131" s="77"/>
      <c r="OYF131" s="77"/>
      <c r="OYG131" s="77"/>
      <c r="OYH131" s="77"/>
      <c r="OYI131" s="77"/>
      <c r="OYJ131" s="77"/>
      <c r="OYK131" s="77"/>
      <c r="OYL131" s="77"/>
      <c r="OYM131" s="77"/>
      <c r="OYN131" s="77"/>
      <c r="OYO131" s="77"/>
      <c r="OYP131" s="77"/>
      <c r="OYQ131" s="77"/>
      <c r="OYR131" s="77"/>
      <c r="OYS131" s="77"/>
      <c r="OYT131" s="77"/>
      <c r="OYU131" s="77"/>
      <c r="OYV131" s="77"/>
      <c r="OYW131" s="77"/>
      <c r="OYX131" s="77"/>
      <c r="OYY131" s="77"/>
      <c r="OYZ131" s="77"/>
      <c r="OZA131" s="77"/>
      <c r="OZB131" s="77"/>
      <c r="OZC131" s="77"/>
      <c r="OZD131" s="77"/>
      <c r="OZE131" s="77"/>
      <c r="OZF131" s="77"/>
      <c r="OZG131" s="77"/>
      <c r="OZH131" s="77"/>
      <c r="OZI131" s="77"/>
      <c r="OZJ131" s="77"/>
      <c r="OZK131" s="77"/>
      <c r="OZL131" s="77"/>
      <c r="OZM131" s="77"/>
      <c r="OZN131" s="77"/>
      <c r="OZO131" s="77"/>
      <c r="OZP131" s="77"/>
      <c r="OZQ131" s="77"/>
      <c r="OZR131" s="77"/>
      <c r="OZS131" s="77"/>
      <c r="OZT131" s="77"/>
      <c r="OZU131" s="77"/>
      <c r="OZV131" s="77"/>
      <c r="OZW131" s="77"/>
      <c r="OZX131" s="77"/>
      <c r="OZY131" s="77"/>
      <c r="OZZ131" s="77"/>
      <c r="PAA131" s="77"/>
      <c r="PAB131" s="77"/>
      <c r="PAC131" s="77"/>
      <c r="PAD131" s="77"/>
      <c r="PAE131" s="77"/>
      <c r="PAF131" s="77"/>
      <c r="PAG131" s="77"/>
      <c r="PAH131" s="77"/>
      <c r="PAI131" s="77"/>
      <c r="PAJ131" s="77"/>
      <c r="PAK131" s="77"/>
      <c r="PAL131" s="77"/>
      <c r="PAM131" s="77"/>
      <c r="PAN131" s="77"/>
      <c r="PAO131" s="77"/>
      <c r="PAP131" s="77"/>
      <c r="PAQ131" s="77"/>
      <c r="PAR131" s="77"/>
      <c r="PAS131" s="77"/>
      <c r="PAT131" s="77"/>
      <c r="PAU131" s="77"/>
      <c r="PAV131" s="77"/>
      <c r="PAW131" s="77"/>
      <c r="PAX131" s="77"/>
      <c r="PAY131" s="77"/>
      <c r="PAZ131" s="77"/>
      <c r="PBA131" s="77"/>
      <c r="PBB131" s="77"/>
      <c r="PBC131" s="77"/>
      <c r="PBD131" s="77"/>
      <c r="PBE131" s="77"/>
      <c r="PBF131" s="77"/>
      <c r="PBG131" s="77"/>
      <c r="PBH131" s="77"/>
      <c r="PBI131" s="77"/>
      <c r="PBJ131" s="77"/>
      <c r="PBK131" s="77"/>
      <c r="PBL131" s="77"/>
      <c r="PBM131" s="77"/>
      <c r="PBN131" s="77"/>
      <c r="PBO131" s="77"/>
      <c r="PBP131" s="77"/>
      <c r="PBQ131" s="77"/>
      <c r="PBR131" s="77"/>
      <c r="PBS131" s="77"/>
      <c r="PBT131" s="77"/>
      <c r="PBU131" s="77"/>
      <c r="PBV131" s="77"/>
      <c r="PBW131" s="77"/>
      <c r="PBX131" s="77"/>
      <c r="PBY131" s="77"/>
      <c r="PBZ131" s="77"/>
      <c r="PCA131" s="77"/>
      <c r="PCB131" s="77"/>
      <c r="PCC131" s="77"/>
      <c r="PCD131" s="77"/>
      <c r="PCE131" s="77"/>
      <c r="PCF131" s="77"/>
      <c r="PCG131" s="77"/>
      <c r="PCH131" s="77"/>
      <c r="PCI131" s="77"/>
      <c r="PCJ131" s="77"/>
      <c r="PCK131" s="77"/>
      <c r="PCL131" s="77"/>
      <c r="PCM131" s="77"/>
      <c r="PCN131" s="77"/>
      <c r="PCO131" s="77"/>
      <c r="PCP131" s="77"/>
      <c r="PCQ131" s="77"/>
      <c r="PCR131" s="77"/>
      <c r="PCS131" s="77"/>
      <c r="PCT131" s="77"/>
      <c r="PCU131" s="77"/>
      <c r="PCV131" s="77"/>
      <c r="PCW131" s="77"/>
      <c r="PCX131" s="77"/>
      <c r="PCY131" s="77"/>
      <c r="PCZ131" s="77"/>
      <c r="PDA131" s="77"/>
      <c r="PDB131" s="77"/>
      <c r="PDC131" s="77"/>
      <c r="PDD131" s="77"/>
      <c r="PDE131" s="77"/>
      <c r="PDF131" s="77"/>
      <c r="PDG131" s="77"/>
      <c r="PDH131" s="77"/>
      <c r="PDI131" s="77"/>
      <c r="PDJ131" s="77"/>
      <c r="PDK131" s="77"/>
      <c r="PDL131" s="77"/>
      <c r="PDM131" s="77"/>
      <c r="PDN131" s="77"/>
      <c r="PDO131" s="77"/>
      <c r="PDP131" s="77"/>
      <c r="PDQ131" s="77"/>
      <c r="PDR131" s="77"/>
      <c r="PDS131" s="77"/>
      <c r="PDT131" s="77"/>
      <c r="PDU131" s="77"/>
      <c r="PDV131" s="77"/>
      <c r="PDW131" s="77"/>
      <c r="PDX131" s="77"/>
      <c r="PDY131" s="77"/>
      <c r="PDZ131" s="77"/>
      <c r="PEA131" s="77"/>
      <c r="PEB131" s="77"/>
      <c r="PEC131" s="77"/>
      <c r="PED131" s="77"/>
      <c r="PEE131" s="77"/>
      <c r="PEF131" s="77"/>
      <c r="PEG131" s="77"/>
      <c r="PEH131" s="77"/>
      <c r="PEI131" s="77"/>
      <c r="PEJ131" s="77"/>
      <c r="PEK131" s="77"/>
      <c r="PEL131" s="77"/>
      <c r="PEM131" s="77"/>
      <c r="PEN131" s="77"/>
      <c r="PEO131" s="77"/>
      <c r="PEP131" s="77"/>
      <c r="PEQ131" s="77"/>
      <c r="PER131" s="77"/>
      <c r="PES131" s="77"/>
      <c r="PET131" s="77"/>
      <c r="PEU131" s="77"/>
      <c r="PEV131" s="77"/>
      <c r="PEW131" s="77"/>
      <c r="PEX131" s="77"/>
      <c r="PEY131" s="77"/>
      <c r="PEZ131" s="77"/>
      <c r="PFA131" s="77"/>
      <c r="PFB131" s="77"/>
      <c r="PFC131" s="77"/>
      <c r="PFD131" s="77"/>
      <c r="PFE131" s="77"/>
      <c r="PFF131" s="77"/>
      <c r="PFG131" s="77"/>
      <c r="PFH131" s="77"/>
      <c r="PFI131" s="77"/>
      <c r="PFJ131" s="77"/>
      <c r="PFK131" s="77"/>
      <c r="PFL131" s="77"/>
      <c r="PFM131" s="77"/>
      <c r="PFN131" s="77"/>
      <c r="PFO131" s="77"/>
      <c r="PFP131" s="77"/>
      <c r="PFQ131" s="77"/>
      <c r="PFR131" s="77"/>
      <c r="PFS131" s="77"/>
      <c r="PFT131" s="77"/>
      <c r="PFU131" s="77"/>
      <c r="PFV131" s="77"/>
      <c r="PFW131" s="77"/>
      <c r="PFX131" s="77"/>
      <c r="PFY131" s="77"/>
      <c r="PFZ131" s="77"/>
      <c r="PGA131" s="77"/>
      <c r="PGB131" s="77"/>
      <c r="PGC131" s="77"/>
      <c r="PGD131" s="77"/>
      <c r="PGE131" s="77"/>
      <c r="PGF131" s="77"/>
      <c r="PGG131" s="77"/>
      <c r="PGH131" s="77"/>
      <c r="PGI131" s="77"/>
      <c r="PGJ131" s="77"/>
      <c r="PGK131" s="77"/>
      <c r="PGL131" s="77"/>
      <c r="PGM131" s="77"/>
      <c r="PGN131" s="77"/>
      <c r="PGO131" s="77"/>
      <c r="PGP131" s="77"/>
      <c r="PGQ131" s="77"/>
      <c r="PGR131" s="77"/>
      <c r="PGS131" s="77"/>
      <c r="PGT131" s="77"/>
      <c r="PGU131" s="77"/>
      <c r="PGV131" s="77"/>
      <c r="PGW131" s="77"/>
      <c r="PGX131" s="77"/>
      <c r="PGY131" s="77"/>
      <c r="PGZ131" s="77"/>
      <c r="PHA131" s="77"/>
      <c r="PHB131" s="77"/>
      <c r="PHC131" s="77"/>
      <c r="PHD131" s="77"/>
      <c r="PHE131" s="77"/>
      <c r="PHF131" s="77"/>
      <c r="PHG131" s="77"/>
      <c r="PHH131" s="77"/>
      <c r="PHI131" s="77"/>
      <c r="PHJ131" s="77"/>
      <c r="PHK131" s="77"/>
      <c r="PHL131" s="77"/>
      <c r="PHM131" s="77"/>
      <c r="PHN131" s="77"/>
      <c r="PHO131" s="77"/>
      <c r="PHP131" s="77"/>
      <c r="PHQ131" s="77"/>
      <c r="PHR131" s="77"/>
      <c r="PHS131" s="77"/>
      <c r="PHT131" s="77"/>
      <c r="PHU131" s="77"/>
      <c r="PHV131" s="77"/>
      <c r="PHW131" s="77"/>
      <c r="PHX131" s="77"/>
      <c r="PHY131" s="77"/>
      <c r="PHZ131" s="77"/>
      <c r="PIA131" s="77"/>
      <c r="PIB131" s="77"/>
      <c r="PIC131" s="77"/>
      <c r="PID131" s="77"/>
      <c r="PIE131" s="77"/>
      <c r="PIF131" s="77"/>
      <c r="PIG131" s="77"/>
      <c r="PIH131" s="77"/>
      <c r="PII131" s="77"/>
      <c r="PIJ131" s="77"/>
      <c r="PIK131" s="77"/>
      <c r="PIL131" s="77"/>
      <c r="PIM131" s="77"/>
      <c r="PIN131" s="77"/>
      <c r="PIO131" s="77"/>
      <c r="PIP131" s="77"/>
      <c r="PIQ131" s="77"/>
      <c r="PIR131" s="77"/>
      <c r="PIS131" s="77"/>
      <c r="PIT131" s="77"/>
      <c r="PIU131" s="77"/>
      <c r="PIV131" s="77"/>
      <c r="PIW131" s="77"/>
      <c r="PIX131" s="77"/>
      <c r="PIY131" s="77"/>
      <c r="PIZ131" s="77"/>
      <c r="PJA131" s="77"/>
      <c r="PJB131" s="77"/>
      <c r="PJC131" s="77"/>
      <c r="PJD131" s="77"/>
      <c r="PJE131" s="77"/>
      <c r="PJF131" s="77"/>
      <c r="PJG131" s="77"/>
      <c r="PJH131" s="77"/>
      <c r="PJI131" s="77"/>
      <c r="PJJ131" s="77"/>
      <c r="PJK131" s="77"/>
      <c r="PJL131" s="77"/>
      <c r="PJM131" s="77"/>
      <c r="PJN131" s="77"/>
      <c r="PJO131" s="77"/>
      <c r="PJP131" s="77"/>
      <c r="PJQ131" s="77"/>
      <c r="PJR131" s="77"/>
      <c r="PJS131" s="77"/>
      <c r="PJT131" s="77"/>
      <c r="PJU131" s="77"/>
      <c r="PJV131" s="77"/>
      <c r="PJW131" s="77"/>
      <c r="PJX131" s="77"/>
      <c r="PJY131" s="77"/>
      <c r="PJZ131" s="77"/>
      <c r="PKA131" s="77"/>
      <c r="PKB131" s="77"/>
      <c r="PKC131" s="77"/>
      <c r="PKD131" s="77"/>
      <c r="PKE131" s="77"/>
      <c r="PKF131" s="77"/>
      <c r="PKG131" s="77"/>
      <c r="PKH131" s="77"/>
      <c r="PKI131" s="77"/>
      <c r="PKJ131" s="77"/>
      <c r="PKK131" s="77"/>
      <c r="PKL131" s="77"/>
      <c r="PKM131" s="77"/>
      <c r="PKN131" s="77"/>
      <c r="PKO131" s="77"/>
      <c r="PKP131" s="77"/>
      <c r="PKQ131" s="77"/>
      <c r="PKR131" s="77"/>
      <c r="PKS131" s="77"/>
      <c r="PKT131" s="77"/>
      <c r="PKU131" s="77"/>
      <c r="PKV131" s="77"/>
      <c r="PKW131" s="77"/>
      <c r="PKX131" s="77"/>
      <c r="PKY131" s="77"/>
      <c r="PKZ131" s="77"/>
      <c r="PLA131" s="77"/>
      <c r="PLB131" s="77"/>
      <c r="PLC131" s="77"/>
      <c r="PLD131" s="77"/>
      <c r="PLE131" s="77"/>
      <c r="PLF131" s="77"/>
      <c r="PLG131" s="77"/>
      <c r="PLH131" s="77"/>
      <c r="PLI131" s="77"/>
      <c r="PLJ131" s="77"/>
      <c r="PLK131" s="77"/>
      <c r="PLL131" s="77"/>
      <c r="PLM131" s="77"/>
      <c r="PLN131" s="77"/>
      <c r="PLO131" s="77"/>
      <c r="PLP131" s="77"/>
      <c r="PLQ131" s="77"/>
      <c r="PLR131" s="77"/>
      <c r="PLS131" s="77"/>
      <c r="PLT131" s="77"/>
      <c r="PLU131" s="77"/>
      <c r="PLV131" s="77"/>
      <c r="PLW131" s="77"/>
      <c r="PLX131" s="77"/>
      <c r="PLY131" s="77"/>
      <c r="PLZ131" s="77"/>
      <c r="PMA131" s="77"/>
      <c r="PMB131" s="77"/>
      <c r="PMC131" s="77"/>
      <c r="PMD131" s="77"/>
      <c r="PME131" s="77"/>
      <c r="PMF131" s="77"/>
      <c r="PMG131" s="77"/>
      <c r="PMH131" s="77"/>
      <c r="PMI131" s="77"/>
      <c r="PMJ131" s="77"/>
      <c r="PMK131" s="77"/>
      <c r="PML131" s="77"/>
      <c r="PMM131" s="77"/>
      <c r="PMN131" s="77"/>
      <c r="PMO131" s="77"/>
      <c r="PMP131" s="77"/>
      <c r="PMQ131" s="77"/>
      <c r="PMR131" s="77"/>
      <c r="PMS131" s="77"/>
      <c r="PMT131" s="77"/>
      <c r="PMU131" s="77"/>
      <c r="PMV131" s="77"/>
      <c r="PMW131" s="77"/>
      <c r="PMX131" s="77"/>
      <c r="PMY131" s="77"/>
      <c r="PMZ131" s="77"/>
      <c r="PNA131" s="77"/>
      <c r="PNB131" s="77"/>
      <c r="PNC131" s="77"/>
      <c r="PND131" s="77"/>
      <c r="PNE131" s="77"/>
      <c r="PNF131" s="77"/>
      <c r="PNG131" s="77"/>
      <c r="PNH131" s="77"/>
      <c r="PNI131" s="77"/>
      <c r="PNJ131" s="77"/>
      <c r="PNK131" s="77"/>
      <c r="PNL131" s="77"/>
      <c r="PNM131" s="77"/>
      <c r="PNN131" s="77"/>
      <c r="PNO131" s="77"/>
      <c r="PNP131" s="77"/>
      <c r="PNQ131" s="77"/>
      <c r="PNR131" s="77"/>
      <c r="PNS131" s="77"/>
      <c r="PNT131" s="77"/>
      <c r="PNU131" s="77"/>
      <c r="PNV131" s="77"/>
      <c r="PNW131" s="77"/>
      <c r="PNX131" s="77"/>
      <c r="PNY131" s="77"/>
      <c r="PNZ131" s="77"/>
      <c r="POA131" s="77"/>
      <c r="POB131" s="77"/>
      <c r="POC131" s="77"/>
      <c r="POD131" s="77"/>
      <c r="POE131" s="77"/>
      <c r="POF131" s="77"/>
      <c r="POG131" s="77"/>
      <c r="POH131" s="77"/>
      <c r="POI131" s="77"/>
      <c r="POJ131" s="77"/>
      <c r="POK131" s="77"/>
      <c r="POL131" s="77"/>
      <c r="POM131" s="77"/>
      <c r="PON131" s="77"/>
      <c r="POO131" s="77"/>
      <c r="POP131" s="77"/>
      <c r="POQ131" s="77"/>
      <c r="POR131" s="77"/>
      <c r="POS131" s="77"/>
      <c r="POT131" s="77"/>
      <c r="POU131" s="77"/>
      <c r="POV131" s="77"/>
      <c r="POW131" s="77"/>
      <c r="POX131" s="77"/>
      <c r="POY131" s="77"/>
      <c r="POZ131" s="77"/>
      <c r="PPA131" s="77"/>
      <c r="PPB131" s="77"/>
      <c r="PPC131" s="77"/>
      <c r="PPD131" s="77"/>
      <c r="PPE131" s="77"/>
      <c r="PPF131" s="77"/>
      <c r="PPG131" s="77"/>
      <c r="PPH131" s="77"/>
      <c r="PPI131" s="77"/>
      <c r="PPJ131" s="77"/>
      <c r="PPK131" s="77"/>
      <c r="PPL131" s="77"/>
      <c r="PPM131" s="77"/>
      <c r="PPN131" s="77"/>
      <c r="PPO131" s="77"/>
      <c r="PPP131" s="77"/>
      <c r="PPQ131" s="77"/>
      <c r="PPR131" s="77"/>
      <c r="PPS131" s="77"/>
      <c r="PPT131" s="77"/>
      <c r="PPU131" s="77"/>
      <c r="PPV131" s="77"/>
      <c r="PPW131" s="77"/>
      <c r="PPX131" s="77"/>
      <c r="PPY131" s="77"/>
      <c r="PPZ131" s="77"/>
      <c r="PQA131" s="77"/>
      <c r="PQB131" s="77"/>
      <c r="PQC131" s="77"/>
      <c r="PQD131" s="77"/>
      <c r="PQE131" s="77"/>
      <c r="PQF131" s="77"/>
      <c r="PQG131" s="77"/>
      <c r="PQH131" s="77"/>
      <c r="PQI131" s="77"/>
      <c r="PQJ131" s="77"/>
      <c r="PQK131" s="77"/>
      <c r="PQL131" s="77"/>
      <c r="PQM131" s="77"/>
      <c r="PQN131" s="77"/>
      <c r="PQO131" s="77"/>
      <c r="PQP131" s="77"/>
      <c r="PQQ131" s="77"/>
      <c r="PQR131" s="77"/>
      <c r="PQS131" s="77"/>
      <c r="PQT131" s="77"/>
      <c r="PQU131" s="77"/>
      <c r="PQV131" s="77"/>
      <c r="PQW131" s="77"/>
      <c r="PQX131" s="77"/>
      <c r="PQY131" s="77"/>
      <c r="PQZ131" s="77"/>
      <c r="PRA131" s="77"/>
      <c r="PRB131" s="77"/>
      <c r="PRC131" s="77"/>
      <c r="PRD131" s="77"/>
      <c r="PRE131" s="77"/>
      <c r="PRF131" s="77"/>
      <c r="PRG131" s="77"/>
      <c r="PRH131" s="77"/>
      <c r="PRI131" s="77"/>
      <c r="PRJ131" s="77"/>
      <c r="PRK131" s="77"/>
      <c r="PRL131" s="77"/>
      <c r="PRM131" s="77"/>
      <c r="PRN131" s="77"/>
      <c r="PRO131" s="77"/>
      <c r="PRP131" s="77"/>
      <c r="PRQ131" s="77"/>
      <c r="PRR131" s="77"/>
      <c r="PRS131" s="77"/>
      <c r="PRT131" s="77"/>
      <c r="PRU131" s="77"/>
      <c r="PRV131" s="77"/>
      <c r="PRW131" s="77"/>
      <c r="PRX131" s="77"/>
      <c r="PRY131" s="77"/>
      <c r="PRZ131" s="77"/>
      <c r="PSA131" s="77"/>
      <c r="PSB131" s="77"/>
      <c r="PSC131" s="77"/>
      <c r="PSD131" s="77"/>
      <c r="PSE131" s="77"/>
      <c r="PSF131" s="77"/>
      <c r="PSG131" s="77"/>
      <c r="PSH131" s="77"/>
      <c r="PSI131" s="77"/>
      <c r="PSJ131" s="77"/>
      <c r="PSK131" s="77"/>
      <c r="PSL131" s="77"/>
      <c r="PSM131" s="77"/>
      <c r="PSN131" s="77"/>
      <c r="PSO131" s="77"/>
      <c r="PSP131" s="77"/>
      <c r="PSQ131" s="77"/>
      <c r="PSR131" s="77"/>
      <c r="PSS131" s="77"/>
      <c r="PST131" s="77"/>
      <c r="PSU131" s="77"/>
      <c r="PSV131" s="77"/>
      <c r="PSW131" s="77"/>
      <c r="PSX131" s="77"/>
      <c r="PSY131" s="77"/>
      <c r="PSZ131" s="77"/>
      <c r="PTA131" s="77"/>
      <c r="PTB131" s="77"/>
      <c r="PTC131" s="77"/>
      <c r="PTD131" s="77"/>
      <c r="PTE131" s="77"/>
      <c r="PTF131" s="77"/>
      <c r="PTG131" s="77"/>
      <c r="PTH131" s="77"/>
      <c r="PTI131" s="77"/>
      <c r="PTJ131" s="77"/>
      <c r="PTK131" s="77"/>
      <c r="PTL131" s="77"/>
      <c r="PTM131" s="77"/>
      <c r="PTN131" s="77"/>
      <c r="PTO131" s="77"/>
      <c r="PTP131" s="77"/>
      <c r="PTQ131" s="77"/>
      <c r="PTR131" s="77"/>
      <c r="PTS131" s="77"/>
      <c r="PTT131" s="77"/>
      <c r="PTU131" s="77"/>
      <c r="PTV131" s="77"/>
      <c r="PTW131" s="77"/>
      <c r="PTX131" s="77"/>
      <c r="PTY131" s="77"/>
      <c r="PTZ131" s="77"/>
      <c r="PUA131" s="77"/>
      <c r="PUB131" s="77"/>
      <c r="PUC131" s="77"/>
      <c r="PUD131" s="77"/>
      <c r="PUE131" s="77"/>
      <c r="PUF131" s="77"/>
      <c r="PUG131" s="77"/>
      <c r="PUH131" s="77"/>
      <c r="PUI131" s="77"/>
      <c r="PUJ131" s="77"/>
      <c r="PUK131" s="77"/>
      <c r="PUL131" s="77"/>
      <c r="PUM131" s="77"/>
      <c r="PUN131" s="77"/>
      <c r="PUO131" s="77"/>
      <c r="PUP131" s="77"/>
      <c r="PUQ131" s="77"/>
      <c r="PUR131" s="77"/>
      <c r="PUS131" s="77"/>
      <c r="PUT131" s="77"/>
      <c r="PUU131" s="77"/>
      <c r="PUV131" s="77"/>
      <c r="PUW131" s="77"/>
      <c r="PUX131" s="77"/>
      <c r="PUY131" s="77"/>
      <c r="PUZ131" s="77"/>
      <c r="PVA131" s="77"/>
      <c r="PVB131" s="77"/>
      <c r="PVC131" s="77"/>
      <c r="PVD131" s="77"/>
      <c r="PVE131" s="77"/>
      <c r="PVF131" s="77"/>
      <c r="PVG131" s="77"/>
      <c r="PVH131" s="77"/>
      <c r="PVI131" s="77"/>
      <c r="PVJ131" s="77"/>
      <c r="PVK131" s="77"/>
      <c r="PVL131" s="77"/>
      <c r="PVM131" s="77"/>
      <c r="PVN131" s="77"/>
      <c r="PVO131" s="77"/>
      <c r="PVP131" s="77"/>
      <c r="PVQ131" s="77"/>
      <c r="PVR131" s="77"/>
      <c r="PVS131" s="77"/>
      <c r="PVT131" s="77"/>
      <c r="PVU131" s="77"/>
      <c r="PVV131" s="77"/>
      <c r="PVW131" s="77"/>
      <c r="PVX131" s="77"/>
      <c r="PVY131" s="77"/>
      <c r="PVZ131" s="77"/>
      <c r="PWA131" s="77"/>
      <c r="PWB131" s="77"/>
      <c r="PWC131" s="77"/>
      <c r="PWD131" s="77"/>
      <c r="PWE131" s="77"/>
      <c r="PWF131" s="77"/>
      <c r="PWG131" s="77"/>
      <c r="PWH131" s="77"/>
      <c r="PWI131" s="77"/>
      <c r="PWJ131" s="77"/>
      <c r="PWK131" s="77"/>
      <c r="PWL131" s="77"/>
      <c r="PWM131" s="77"/>
      <c r="PWN131" s="77"/>
      <c r="PWO131" s="77"/>
      <c r="PWP131" s="77"/>
      <c r="PWQ131" s="77"/>
      <c r="PWR131" s="77"/>
      <c r="PWS131" s="77"/>
      <c r="PWT131" s="77"/>
      <c r="PWU131" s="77"/>
      <c r="PWV131" s="77"/>
      <c r="PWW131" s="77"/>
      <c r="PWX131" s="77"/>
      <c r="PWY131" s="77"/>
      <c r="PWZ131" s="77"/>
      <c r="PXA131" s="77"/>
      <c r="PXB131" s="77"/>
      <c r="PXC131" s="77"/>
      <c r="PXD131" s="77"/>
      <c r="PXE131" s="77"/>
      <c r="PXF131" s="77"/>
      <c r="PXG131" s="77"/>
      <c r="PXH131" s="77"/>
      <c r="PXI131" s="77"/>
      <c r="PXJ131" s="77"/>
      <c r="PXK131" s="77"/>
      <c r="PXL131" s="77"/>
      <c r="PXM131" s="77"/>
      <c r="PXN131" s="77"/>
      <c r="PXO131" s="77"/>
      <c r="PXP131" s="77"/>
      <c r="PXQ131" s="77"/>
      <c r="PXR131" s="77"/>
      <c r="PXS131" s="77"/>
      <c r="PXT131" s="77"/>
      <c r="PXU131" s="77"/>
      <c r="PXV131" s="77"/>
      <c r="PXW131" s="77"/>
      <c r="PXX131" s="77"/>
      <c r="PXY131" s="77"/>
      <c r="PXZ131" s="77"/>
      <c r="PYA131" s="77"/>
      <c r="PYB131" s="77"/>
      <c r="PYC131" s="77"/>
      <c r="PYD131" s="77"/>
      <c r="PYE131" s="77"/>
      <c r="PYF131" s="77"/>
      <c r="PYG131" s="77"/>
      <c r="PYH131" s="77"/>
      <c r="PYI131" s="77"/>
      <c r="PYJ131" s="77"/>
      <c r="PYK131" s="77"/>
      <c r="PYL131" s="77"/>
      <c r="PYM131" s="77"/>
      <c r="PYN131" s="77"/>
      <c r="PYO131" s="77"/>
      <c r="PYP131" s="77"/>
      <c r="PYQ131" s="77"/>
      <c r="PYR131" s="77"/>
      <c r="PYS131" s="77"/>
      <c r="PYT131" s="77"/>
      <c r="PYU131" s="77"/>
      <c r="PYV131" s="77"/>
      <c r="PYW131" s="77"/>
      <c r="PYX131" s="77"/>
      <c r="PYY131" s="77"/>
      <c r="PYZ131" s="77"/>
      <c r="PZA131" s="77"/>
      <c r="PZB131" s="77"/>
      <c r="PZC131" s="77"/>
      <c r="PZD131" s="77"/>
      <c r="PZE131" s="77"/>
      <c r="PZF131" s="77"/>
      <c r="PZG131" s="77"/>
      <c r="PZH131" s="77"/>
      <c r="PZI131" s="77"/>
      <c r="PZJ131" s="77"/>
      <c r="PZK131" s="77"/>
      <c r="PZL131" s="77"/>
      <c r="PZM131" s="77"/>
      <c r="PZN131" s="77"/>
      <c r="PZO131" s="77"/>
      <c r="PZP131" s="77"/>
      <c r="PZQ131" s="77"/>
      <c r="PZR131" s="77"/>
      <c r="PZS131" s="77"/>
      <c r="PZT131" s="77"/>
      <c r="PZU131" s="77"/>
      <c r="PZV131" s="77"/>
      <c r="PZW131" s="77"/>
      <c r="PZX131" s="77"/>
      <c r="PZY131" s="77"/>
      <c r="PZZ131" s="77"/>
      <c r="QAA131" s="77"/>
      <c r="QAB131" s="77"/>
      <c r="QAC131" s="77"/>
      <c r="QAD131" s="77"/>
      <c r="QAE131" s="77"/>
      <c r="QAF131" s="77"/>
      <c r="QAG131" s="77"/>
      <c r="QAH131" s="77"/>
      <c r="QAI131" s="77"/>
      <c r="QAJ131" s="77"/>
      <c r="QAK131" s="77"/>
      <c r="QAL131" s="77"/>
      <c r="QAM131" s="77"/>
      <c r="QAN131" s="77"/>
      <c r="QAO131" s="77"/>
      <c r="QAP131" s="77"/>
      <c r="QAQ131" s="77"/>
      <c r="QAR131" s="77"/>
      <c r="QAS131" s="77"/>
      <c r="QAT131" s="77"/>
      <c r="QAU131" s="77"/>
      <c r="QAV131" s="77"/>
      <c r="QAW131" s="77"/>
      <c r="QAX131" s="77"/>
      <c r="QAY131" s="77"/>
      <c r="QAZ131" s="77"/>
      <c r="QBA131" s="77"/>
      <c r="QBB131" s="77"/>
      <c r="QBC131" s="77"/>
      <c r="QBD131" s="77"/>
      <c r="QBE131" s="77"/>
      <c r="QBF131" s="77"/>
      <c r="QBG131" s="77"/>
      <c r="QBH131" s="77"/>
      <c r="QBI131" s="77"/>
      <c r="QBJ131" s="77"/>
      <c r="QBK131" s="77"/>
      <c r="QBL131" s="77"/>
      <c r="QBM131" s="77"/>
      <c r="QBN131" s="77"/>
      <c r="QBO131" s="77"/>
      <c r="QBP131" s="77"/>
      <c r="QBQ131" s="77"/>
      <c r="QBR131" s="77"/>
      <c r="QBS131" s="77"/>
      <c r="QBT131" s="77"/>
      <c r="QBU131" s="77"/>
      <c r="QBV131" s="77"/>
      <c r="QBW131" s="77"/>
      <c r="QBX131" s="77"/>
      <c r="QBY131" s="77"/>
      <c r="QBZ131" s="77"/>
      <c r="QCA131" s="77"/>
      <c r="QCB131" s="77"/>
      <c r="QCC131" s="77"/>
      <c r="QCD131" s="77"/>
      <c r="QCE131" s="77"/>
      <c r="QCF131" s="77"/>
      <c r="QCG131" s="77"/>
      <c r="QCH131" s="77"/>
      <c r="QCI131" s="77"/>
      <c r="QCJ131" s="77"/>
      <c r="QCK131" s="77"/>
      <c r="QCL131" s="77"/>
      <c r="QCM131" s="77"/>
      <c r="QCN131" s="77"/>
      <c r="QCO131" s="77"/>
      <c r="QCP131" s="77"/>
      <c r="QCQ131" s="77"/>
      <c r="QCR131" s="77"/>
      <c r="QCS131" s="77"/>
      <c r="QCT131" s="77"/>
      <c r="QCU131" s="77"/>
      <c r="QCV131" s="77"/>
      <c r="QCW131" s="77"/>
      <c r="QCX131" s="77"/>
      <c r="QCY131" s="77"/>
      <c r="QCZ131" s="77"/>
      <c r="QDA131" s="77"/>
      <c r="QDB131" s="77"/>
      <c r="QDC131" s="77"/>
      <c r="QDD131" s="77"/>
      <c r="QDE131" s="77"/>
      <c r="QDF131" s="77"/>
      <c r="QDG131" s="77"/>
      <c r="QDH131" s="77"/>
      <c r="QDI131" s="77"/>
      <c r="QDJ131" s="77"/>
      <c r="QDK131" s="77"/>
      <c r="QDL131" s="77"/>
      <c r="QDM131" s="77"/>
      <c r="QDN131" s="77"/>
      <c r="QDO131" s="77"/>
      <c r="QDP131" s="77"/>
      <c r="QDQ131" s="77"/>
      <c r="QDR131" s="77"/>
      <c r="QDS131" s="77"/>
      <c r="QDT131" s="77"/>
      <c r="QDU131" s="77"/>
      <c r="QDV131" s="77"/>
      <c r="QDW131" s="77"/>
      <c r="QDX131" s="77"/>
      <c r="QDY131" s="77"/>
      <c r="QDZ131" s="77"/>
      <c r="QEA131" s="77"/>
      <c r="QEB131" s="77"/>
      <c r="QEC131" s="77"/>
      <c r="QED131" s="77"/>
      <c r="QEE131" s="77"/>
      <c r="QEF131" s="77"/>
      <c r="QEG131" s="77"/>
      <c r="QEH131" s="77"/>
      <c r="QEI131" s="77"/>
      <c r="QEJ131" s="77"/>
      <c r="QEK131" s="77"/>
      <c r="QEL131" s="77"/>
      <c r="QEM131" s="77"/>
      <c r="QEN131" s="77"/>
      <c r="QEO131" s="77"/>
      <c r="QEP131" s="77"/>
      <c r="QEQ131" s="77"/>
      <c r="QER131" s="77"/>
      <c r="QES131" s="77"/>
      <c r="QET131" s="77"/>
      <c r="QEU131" s="77"/>
      <c r="QEV131" s="77"/>
      <c r="QEW131" s="77"/>
      <c r="QEX131" s="77"/>
      <c r="QEY131" s="77"/>
      <c r="QEZ131" s="77"/>
      <c r="QFA131" s="77"/>
      <c r="QFB131" s="77"/>
      <c r="QFC131" s="77"/>
      <c r="QFD131" s="77"/>
      <c r="QFE131" s="77"/>
      <c r="QFF131" s="77"/>
      <c r="QFG131" s="77"/>
      <c r="QFH131" s="77"/>
      <c r="QFI131" s="77"/>
      <c r="QFJ131" s="77"/>
      <c r="QFK131" s="77"/>
      <c r="QFL131" s="77"/>
      <c r="QFM131" s="77"/>
      <c r="QFN131" s="77"/>
      <c r="QFO131" s="77"/>
      <c r="QFP131" s="77"/>
      <c r="QFQ131" s="77"/>
      <c r="QFR131" s="77"/>
      <c r="QFS131" s="77"/>
      <c r="QFT131" s="77"/>
      <c r="QFU131" s="77"/>
      <c r="QFV131" s="77"/>
      <c r="QFW131" s="77"/>
      <c r="QFX131" s="77"/>
      <c r="QFY131" s="77"/>
      <c r="QFZ131" s="77"/>
      <c r="QGA131" s="77"/>
      <c r="QGB131" s="77"/>
      <c r="QGC131" s="77"/>
      <c r="QGD131" s="77"/>
      <c r="QGE131" s="77"/>
      <c r="QGF131" s="77"/>
      <c r="QGG131" s="77"/>
      <c r="QGH131" s="77"/>
      <c r="QGI131" s="77"/>
      <c r="QGJ131" s="77"/>
      <c r="QGK131" s="77"/>
      <c r="QGL131" s="77"/>
      <c r="QGM131" s="77"/>
      <c r="QGN131" s="77"/>
      <c r="QGO131" s="77"/>
      <c r="QGP131" s="77"/>
      <c r="QGQ131" s="77"/>
      <c r="QGR131" s="77"/>
      <c r="QGS131" s="77"/>
      <c r="QGT131" s="77"/>
      <c r="QGU131" s="77"/>
      <c r="QGV131" s="77"/>
      <c r="QGW131" s="77"/>
      <c r="QGX131" s="77"/>
      <c r="QGY131" s="77"/>
      <c r="QGZ131" s="77"/>
      <c r="QHA131" s="77"/>
      <c r="QHB131" s="77"/>
      <c r="QHC131" s="77"/>
      <c r="QHD131" s="77"/>
      <c r="QHE131" s="77"/>
      <c r="QHF131" s="77"/>
      <c r="QHG131" s="77"/>
      <c r="QHH131" s="77"/>
      <c r="QHI131" s="77"/>
      <c r="QHJ131" s="77"/>
      <c r="QHK131" s="77"/>
      <c r="QHL131" s="77"/>
      <c r="QHM131" s="77"/>
      <c r="QHN131" s="77"/>
      <c r="QHO131" s="77"/>
      <c r="QHP131" s="77"/>
      <c r="QHQ131" s="77"/>
      <c r="QHR131" s="77"/>
      <c r="QHS131" s="77"/>
      <c r="QHT131" s="77"/>
      <c r="QHU131" s="77"/>
      <c r="QHV131" s="77"/>
      <c r="QHW131" s="77"/>
      <c r="QHX131" s="77"/>
      <c r="QHY131" s="77"/>
      <c r="QHZ131" s="77"/>
      <c r="QIA131" s="77"/>
      <c r="QIB131" s="77"/>
      <c r="QIC131" s="77"/>
      <c r="QID131" s="77"/>
      <c r="QIE131" s="77"/>
      <c r="QIF131" s="77"/>
      <c r="QIG131" s="77"/>
      <c r="QIH131" s="77"/>
      <c r="QII131" s="77"/>
      <c r="QIJ131" s="77"/>
      <c r="QIK131" s="77"/>
      <c r="QIL131" s="77"/>
      <c r="QIM131" s="77"/>
      <c r="QIN131" s="77"/>
      <c r="QIO131" s="77"/>
      <c r="QIP131" s="77"/>
      <c r="QIQ131" s="77"/>
      <c r="QIR131" s="77"/>
      <c r="QIS131" s="77"/>
      <c r="QIT131" s="77"/>
      <c r="QIU131" s="77"/>
      <c r="QIV131" s="77"/>
      <c r="QIW131" s="77"/>
      <c r="QIX131" s="77"/>
      <c r="QIY131" s="77"/>
      <c r="QIZ131" s="77"/>
      <c r="QJA131" s="77"/>
      <c r="QJB131" s="77"/>
      <c r="QJC131" s="77"/>
      <c r="QJD131" s="77"/>
      <c r="QJE131" s="77"/>
      <c r="QJF131" s="77"/>
      <c r="QJG131" s="77"/>
      <c r="QJH131" s="77"/>
      <c r="QJI131" s="77"/>
      <c r="QJJ131" s="77"/>
      <c r="QJK131" s="77"/>
      <c r="QJL131" s="77"/>
      <c r="QJM131" s="77"/>
      <c r="QJN131" s="77"/>
      <c r="QJO131" s="77"/>
      <c r="QJP131" s="77"/>
      <c r="QJQ131" s="77"/>
      <c r="QJR131" s="77"/>
      <c r="QJS131" s="77"/>
      <c r="QJT131" s="77"/>
      <c r="QJU131" s="77"/>
      <c r="QJV131" s="77"/>
      <c r="QJW131" s="77"/>
      <c r="QJX131" s="77"/>
      <c r="QJY131" s="77"/>
      <c r="QJZ131" s="77"/>
      <c r="QKA131" s="77"/>
      <c r="QKB131" s="77"/>
      <c r="QKC131" s="77"/>
      <c r="QKD131" s="77"/>
      <c r="QKE131" s="77"/>
      <c r="QKF131" s="77"/>
      <c r="QKG131" s="77"/>
      <c r="QKH131" s="77"/>
      <c r="QKI131" s="77"/>
      <c r="QKJ131" s="77"/>
      <c r="QKK131" s="77"/>
      <c r="QKL131" s="77"/>
      <c r="QKM131" s="77"/>
      <c r="QKN131" s="77"/>
      <c r="QKO131" s="77"/>
      <c r="QKP131" s="77"/>
      <c r="QKQ131" s="77"/>
      <c r="QKR131" s="77"/>
      <c r="QKS131" s="77"/>
      <c r="QKT131" s="77"/>
      <c r="QKU131" s="77"/>
      <c r="QKV131" s="77"/>
      <c r="QKW131" s="77"/>
      <c r="QKX131" s="77"/>
      <c r="QKY131" s="77"/>
      <c r="QKZ131" s="77"/>
      <c r="QLA131" s="77"/>
      <c r="QLB131" s="77"/>
      <c r="QLC131" s="77"/>
      <c r="QLD131" s="77"/>
      <c r="QLE131" s="77"/>
      <c r="QLF131" s="77"/>
      <c r="QLG131" s="77"/>
      <c r="QLH131" s="77"/>
      <c r="QLI131" s="77"/>
      <c r="QLJ131" s="77"/>
      <c r="QLK131" s="77"/>
      <c r="QLL131" s="77"/>
      <c r="QLM131" s="77"/>
      <c r="QLN131" s="77"/>
      <c r="QLO131" s="77"/>
      <c r="QLP131" s="77"/>
      <c r="QLQ131" s="77"/>
      <c r="QLR131" s="77"/>
      <c r="QLS131" s="77"/>
      <c r="QLT131" s="77"/>
      <c r="QLU131" s="77"/>
      <c r="QLV131" s="77"/>
      <c r="QLW131" s="77"/>
      <c r="QLX131" s="77"/>
      <c r="QLY131" s="77"/>
      <c r="QLZ131" s="77"/>
      <c r="QMA131" s="77"/>
      <c r="QMB131" s="77"/>
      <c r="QMC131" s="77"/>
      <c r="QMD131" s="77"/>
      <c r="QME131" s="77"/>
      <c r="QMF131" s="77"/>
      <c r="QMG131" s="77"/>
      <c r="QMH131" s="77"/>
      <c r="QMI131" s="77"/>
      <c r="QMJ131" s="77"/>
      <c r="QMK131" s="77"/>
      <c r="QML131" s="77"/>
      <c r="QMM131" s="77"/>
      <c r="QMN131" s="77"/>
      <c r="QMO131" s="77"/>
      <c r="QMP131" s="77"/>
      <c r="QMQ131" s="77"/>
      <c r="QMR131" s="77"/>
      <c r="QMS131" s="77"/>
      <c r="QMT131" s="77"/>
      <c r="QMU131" s="77"/>
      <c r="QMV131" s="77"/>
      <c r="QMW131" s="77"/>
      <c r="QMX131" s="77"/>
      <c r="QMY131" s="77"/>
      <c r="QMZ131" s="77"/>
      <c r="QNA131" s="77"/>
      <c r="QNB131" s="77"/>
      <c r="QNC131" s="77"/>
      <c r="QND131" s="77"/>
      <c r="QNE131" s="77"/>
      <c r="QNF131" s="77"/>
      <c r="QNG131" s="77"/>
      <c r="QNH131" s="77"/>
      <c r="QNI131" s="77"/>
      <c r="QNJ131" s="77"/>
      <c r="QNK131" s="77"/>
      <c r="QNL131" s="77"/>
      <c r="QNM131" s="77"/>
      <c r="QNN131" s="77"/>
      <c r="QNO131" s="77"/>
      <c r="QNP131" s="77"/>
      <c r="QNQ131" s="77"/>
      <c r="QNR131" s="77"/>
      <c r="QNS131" s="77"/>
      <c r="QNT131" s="77"/>
      <c r="QNU131" s="77"/>
      <c r="QNV131" s="77"/>
      <c r="QNW131" s="77"/>
      <c r="QNX131" s="77"/>
      <c r="QNY131" s="77"/>
      <c r="QNZ131" s="77"/>
      <c r="QOA131" s="77"/>
      <c r="QOB131" s="77"/>
      <c r="QOC131" s="77"/>
      <c r="QOD131" s="77"/>
      <c r="QOE131" s="77"/>
      <c r="QOF131" s="77"/>
      <c r="QOG131" s="77"/>
      <c r="QOH131" s="77"/>
      <c r="QOI131" s="77"/>
      <c r="QOJ131" s="77"/>
      <c r="QOK131" s="77"/>
      <c r="QOL131" s="77"/>
      <c r="QOM131" s="77"/>
      <c r="QON131" s="77"/>
      <c r="QOO131" s="77"/>
      <c r="QOP131" s="77"/>
      <c r="QOQ131" s="77"/>
      <c r="QOR131" s="77"/>
      <c r="QOS131" s="77"/>
      <c r="QOT131" s="77"/>
      <c r="QOU131" s="77"/>
      <c r="QOV131" s="77"/>
      <c r="QOW131" s="77"/>
      <c r="QOX131" s="77"/>
      <c r="QOY131" s="77"/>
      <c r="QOZ131" s="77"/>
      <c r="QPA131" s="77"/>
      <c r="QPB131" s="77"/>
      <c r="QPC131" s="77"/>
      <c r="QPD131" s="77"/>
      <c r="QPE131" s="77"/>
      <c r="QPF131" s="77"/>
      <c r="QPG131" s="77"/>
      <c r="QPH131" s="77"/>
      <c r="QPI131" s="77"/>
      <c r="QPJ131" s="77"/>
      <c r="QPK131" s="77"/>
      <c r="QPL131" s="77"/>
      <c r="QPM131" s="77"/>
      <c r="QPN131" s="77"/>
      <c r="QPO131" s="77"/>
      <c r="QPP131" s="77"/>
      <c r="QPQ131" s="77"/>
      <c r="QPR131" s="77"/>
      <c r="QPS131" s="77"/>
      <c r="QPT131" s="77"/>
      <c r="QPU131" s="77"/>
      <c r="QPV131" s="77"/>
      <c r="QPW131" s="77"/>
      <c r="QPX131" s="77"/>
      <c r="QPY131" s="77"/>
      <c r="QPZ131" s="77"/>
      <c r="QQA131" s="77"/>
      <c r="QQB131" s="77"/>
      <c r="QQC131" s="77"/>
      <c r="QQD131" s="77"/>
      <c r="QQE131" s="77"/>
      <c r="QQF131" s="77"/>
      <c r="QQG131" s="77"/>
      <c r="QQH131" s="77"/>
      <c r="QQI131" s="77"/>
      <c r="QQJ131" s="77"/>
      <c r="QQK131" s="77"/>
      <c r="QQL131" s="77"/>
      <c r="QQM131" s="77"/>
      <c r="QQN131" s="77"/>
      <c r="QQO131" s="77"/>
      <c r="QQP131" s="77"/>
      <c r="QQQ131" s="77"/>
      <c r="QQR131" s="77"/>
      <c r="QQS131" s="77"/>
      <c r="QQT131" s="77"/>
      <c r="QQU131" s="77"/>
      <c r="QQV131" s="77"/>
      <c r="QQW131" s="77"/>
      <c r="QQX131" s="77"/>
      <c r="QQY131" s="77"/>
      <c r="QQZ131" s="77"/>
      <c r="QRA131" s="77"/>
      <c r="QRB131" s="77"/>
      <c r="QRC131" s="77"/>
      <c r="QRD131" s="77"/>
      <c r="QRE131" s="77"/>
      <c r="QRF131" s="77"/>
      <c r="QRG131" s="77"/>
      <c r="QRH131" s="77"/>
      <c r="QRI131" s="77"/>
      <c r="QRJ131" s="77"/>
      <c r="QRK131" s="77"/>
      <c r="QRL131" s="77"/>
      <c r="QRM131" s="77"/>
      <c r="QRN131" s="77"/>
      <c r="QRO131" s="77"/>
      <c r="QRP131" s="77"/>
      <c r="QRQ131" s="77"/>
      <c r="QRR131" s="77"/>
      <c r="QRS131" s="77"/>
      <c r="QRT131" s="77"/>
      <c r="QRU131" s="77"/>
      <c r="QRV131" s="77"/>
      <c r="QRW131" s="77"/>
      <c r="QRX131" s="77"/>
      <c r="QRY131" s="77"/>
      <c r="QRZ131" s="77"/>
      <c r="QSA131" s="77"/>
      <c r="QSB131" s="77"/>
      <c r="QSC131" s="77"/>
      <c r="QSD131" s="77"/>
      <c r="QSE131" s="77"/>
      <c r="QSF131" s="77"/>
      <c r="QSG131" s="77"/>
      <c r="QSH131" s="77"/>
      <c r="QSI131" s="77"/>
      <c r="QSJ131" s="77"/>
      <c r="QSK131" s="77"/>
      <c r="QSL131" s="77"/>
      <c r="QSM131" s="77"/>
      <c r="QSN131" s="77"/>
      <c r="QSO131" s="77"/>
      <c r="QSP131" s="77"/>
      <c r="QSQ131" s="77"/>
      <c r="QSR131" s="77"/>
      <c r="QSS131" s="77"/>
      <c r="QST131" s="77"/>
      <c r="QSU131" s="77"/>
      <c r="QSV131" s="77"/>
      <c r="QSW131" s="77"/>
      <c r="QSX131" s="77"/>
      <c r="QSY131" s="77"/>
      <c r="QSZ131" s="77"/>
      <c r="QTA131" s="77"/>
      <c r="QTB131" s="77"/>
      <c r="QTC131" s="77"/>
      <c r="QTD131" s="77"/>
      <c r="QTE131" s="77"/>
      <c r="QTF131" s="77"/>
      <c r="QTG131" s="77"/>
      <c r="QTH131" s="77"/>
      <c r="QTI131" s="77"/>
      <c r="QTJ131" s="77"/>
      <c r="QTK131" s="77"/>
      <c r="QTL131" s="77"/>
      <c r="QTM131" s="77"/>
      <c r="QTN131" s="77"/>
      <c r="QTO131" s="77"/>
      <c r="QTP131" s="77"/>
      <c r="QTQ131" s="77"/>
      <c r="QTR131" s="77"/>
      <c r="QTS131" s="77"/>
      <c r="QTT131" s="77"/>
      <c r="QTU131" s="77"/>
      <c r="QTV131" s="77"/>
      <c r="QTW131" s="77"/>
      <c r="QTX131" s="77"/>
      <c r="QTY131" s="77"/>
      <c r="QTZ131" s="77"/>
      <c r="QUA131" s="77"/>
      <c r="QUB131" s="77"/>
      <c r="QUC131" s="77"/>
      <c r="QUD131" s="77"/>
      <c r="QUE131" s="77"/>
      <c r="QUF131" s="77"/>
      <c r="QUG131" s="77"/>
      <c r="QUH131" s="77"/>
      <c r="QUI131" s="77"/>
      <c r="QUJ131" s="77"/>
      <c r="QUK131" s="77"/>
      <c r="QUL131" s="77"/>
      <c r="QUM131" s="77"/>
      <c r="QUN131" s="77"/>
      <c r="QUO131" s="77"/>
      <c r="QUP131" s="77"/>
      <c r="QUQ131" s="77"/>
      <c r="QUR131" s="77"/>
      <c r="QUS131" s="77"/>
      <c r="QUT131" s="77"/>
      <c r="QUU131" s="77"/>
      <c r="QUV131" s="77"/>
      <c r="QUW131" s="77"/>
      <c r="QUX131" s="77"/>
      <c r="QUY131" s="77"/>
      <c r="QUZ131" s="77"/>
      <c r="QVA131" s="77"/>
      <c r="QVB131" s="77"/>
      <c r="QVC131" s="77"/>
      <c r="QVD131" s="77"/>
      <c r="QVE131" s="77"/>
      <c r="QVF131" s="77"/>
      <c r="QVG131" s="77"/>
      <c r="QVH131" s="77"/>
      <c r="QVI131" s="77"/>
      <c r="QVJ131" s="77"/>
      <c r="QVK131" s="77"/>
      <c r="QVL131" s="77"/>
      <c r="QVM131" s="77"/>
      <c r="QVN131" s="77"/>
      <c r="QVO131" s="77"/>
      <c r="QVP131" s="77"/>
      <c r="QVQ131" s="77"/>
      <c r="QVR131" s="77"/>
      <c r="QVS131" s="77"/>
      <c r="QVT131" s="77"/>
      <c r="QVU131" s="77"/>
      <c r="QVV131" s="77"/>
      <c r="QVW131" s="77"/>
      <c r="QVX131" s="77"/>
      <c r="QVY131" s="77"/>
      <c r="QVZ131" s="77"/>
      <c r="QWA131" s="77"/>
      <c r="QWB131" s="77"/>
      <c r="QWC131" s="77"/>
      <c r="QWD131" s="77"/>
      <c r="QWE131" s="77"/>
      <c r="QWF131" s="77"/>
      <c r="QWG131" s="77"/>
      <c r="QWH131" s="77"/>
      <c r="QWI131" s="77"/>
      <c r="QWJ131" s="77"/>
      <c r="QWK131" s="77"/>
      <c r="QWL131" s="77"/>
      <c r="QWM131" s="77"/>
      <c r="QWN131" s="77"/>
      <c r="QWO131" s="77"/>
      <c r="QWP131" s="77"/>
      <c r="QWQ131" s="77"/>
      <c r="QWR131" s="77"/>
      <c r="QWS131" s="77"/>
      <c r="QWT131" s="77"/>
      <c r="QWU131" s="77"/>
      <c r="QWV131" s="77"/>
      <c r="QWW131" s="77"/>
      <c r="QWX131" s="77"/>
      <c r="QWY131" s="77"/>
      <c r="QWZ131" s="77"/>
      <c r="QXA131" s="77"/>
      <c r="QXB131" s="77"/>
      <c r="QXC131" s="77"/>
      <c r="QXD131" s="77"/>
      <c r="QXE131" s="77"/>
      <c r="QXF131" s="77"/>
      <c r="QXG131" s="77"/>
      <c r="QXH131" s="77"/>
      <c r="QXI131" s="77"/>
      <c r="QXJ131" s="77"/>
      <c r="QXK131" s="77"/>
      <c r="QXL131" s="77"/>
      <c r="QXM131" s="77"/>
      <c r="QXN131" s="77"/>
      <c r="QXO131" s="77"/>
      <c r="QXP131" s="77"/>
      <c r="QXQ131" s="77"/>
      <c r="QXR131" s="77"/>
      <c r="QXS131" s="77"/>
      <c r="QXT131" s="77"/>
      <c r="QXU131" s="77"/>
      <c r="QXV131" s="77"/>
      <c r="QXW131" s="77"/>
      <c r="QXX131" s="77"/>
      <c r="QXY131" s="77"/>
      <c r="QXZ131" s="77"/>
      <c r="QYA131" s="77"/>
      <c r="QYB131" s="77"/>
      <c r="QYC131" s="77"/>
      <c r="QYD131" s="77"/>
      <c r="QYE131" s="77"/>
      <c r="QYF131" s="77"/>
      <c r="QYG131" s="77"/>
      <c r="QYH131" s="77"/>
      <c r="QYI131" s="77"/>
      <c r="QYJ131" s="77"/>
      <c r="QYK131" s="77"/>
      <c r="QYL131" s="77"/>
      <c r="QYM131" s="77"/>
      <c r="QYN131" s="77"/>
      <c r="QYO131" s="77"/>
      <c r="QYP131" s="77"/>
      <c r="QYQ131" s="77"/>
      <c r="QYR131" s="77"/>
      <c r="QYS131" s="77"/>
      <c r="QYT131" s="77"/>
      <c r="QYU131" s="77"/>
      <c r="QYV131" s="77"/>
      <c r="QYW131" s="77"/>
      <c r="QYX131" s="77"/>
      <c r="QYY131" s="77"/>
      <c r="QYZ131" s="77"/>
      <c r="QZA131" s="77"/>
      <c r="QZB131" s="77"/>
      <c r="QZC131" s="77"/>
      <c r="QZD131" s="77"/>
      <c r="QZE131" s="77"/>
      <c r="QZF131" s="77"/>
      <c r="QZG131" s="77"/>
      <c r="QZH131" s="77"/>
      <c r="QZI131" s="77"/>
      <c r="QZJ131" s="77"/>
      <c r="QZK131" s="77"/>
      <c r="QZL131" s="77"/>
      <c r="QZM131" s="77"/>
      <c r="QZN131" s="77"/>
      <c r="QZO131" s="77"/>
      <c r="QZP131" s="77"/>
      <c r="QZQ131" s="77"/>
      <c r="QZR131" s="77"/>
      <c r="QZS131" s="77"/>
      <c r="QZT131" s="77"/>
      <c r="QZU131" s="77"/>
      <c r="QZV131" s="77"/>
      <c r="QZW131" s="77"/>
      <c r="QZX131" s="77"/>
      <c r="QZY131" s="77"/>
      <c r="QZZ131" s="77"/>
      <c r="RAA131" s="77"/>
      <c r="RAB131" s="77"/>
      <c r="RAC131" s="77"/>
      <c r="RAD131" s="77"/>
      <c r="RAE131" s="77"/>
      <c r="RAF131" s="77"/>
      <c r="RAG131" s="77"/>
      <c r="RAH131" s="77"/>
      <c r="RAI131" s="77"/>
      <c r="RAJ131" s="77"/>
      <c r="RAK131" s="77"/>
      <c r="RAL131" s="77"/>
      <c r="RAM131" s="77"/>
      <c r="RAN131" s="77"/>
      <c r="RAO131" s="77"/>
      <c r="RAP131" s="77"/>
      <c r="RAQ131" s="77"/>
      <c r="RAR131" s="77"/>
      <c r="RAS131" s="77"/>
      <c r="RAT131" s="77"/>
      <c r="RAU131" s="77"/>
      <c r="RAV131" s="77"/>
      <c r="RAW131" s="77"/>
      <c r="RAX131" s="77"/>
      <c r="RAY131" s="77"/>
      <c r="RAZ131" s="77"/>
      <c r="RBA131" s="77"/>
      <c r="RBB131" s="77"/>
      <c r="RBC131" s="77"/>
      <c r="RBD131" s="77"/>
      <c r="RBE131" s="77"/>
      <c r="RBF131" s="77"/>
      <c r="RBG131" s="77"/>
      <c r="RBH131" s="77"/>
      <c r="RBI131" s="77"/>
      <c r="RBJ131" s="77"/>
      <c r="RBK131" s="77"/>
      <c r="RBL131" s="77"/>
      <c r="RBM131" s="77"/>
      <c r="RBN131" s="77"/>
      <c r="RBO131" s="77"/>
      <c r="RBP131" s="77"/>
      <c r="RBQ131" s="77"/>
      <c r="RBR131" s="77"/>
      <c r="RBS131" s="77"/>
      <c r="RBT131" s="77"/>
      <c r="RBU131" s="77"/>
      <c r="RBV131" s="77"/>
      <c r="RBW131" s="77"/>
      <c r="RBX131" s="77"/>
      <c r="RBY131" s="77"/>
      <c r="RBZ131" s="77"/>
      <c r="RCA131" s="77"/>
      <c r="RCB131" s="77"/>
      <c r="RCC131" s="77"/>
      <c r="RCD131" s="77"/>
      <c r="RCE131" s="77"/>
      <c r="RCF131" s="77"/>
      <c r="RCG131" s="77"/>
      <c r="RCH131" s="77"/>
      <c r="RCI131" s="77"/>
      <c r="RCJ131" s="77"/>
      <c r="RCK131" s="77"/>
      <c r="RCL131" s="77"/>
      <c r="RCM131" s="77"/>
      <c r="RCN131" s="77"/>
      <c r="RCO131" s="77"/>
      <c r="RCP131" s="77"/>
      <c r="RCQ131" s="77"/>
      <c r="RCR131" s="77"/>
      <c r="RCS131" s="77"/>
      <c r="RCT131" s="77"/>
      <c r="RCU131" s="77"/>
      <c r="RCV131" s="77"/>
      <c r="RCW131" s="77"/>
      <c r="RCX131" s="77"/>
      <c r="RCY131" s="77"/>
      <c r="RCZ131" s="77"/>
      <c r="RDA131" s="77"/>
      <c r="RDB131" s="77"/>
      <c r="RDC131" s="77"/>
      <c r="RDD131" s="77"/>
      <c r="RDE131" s="77"/>
      <c r="RDF131" s="77"/>
      <c r="RDG131" s="77"/>
      <c r="RDH131" s="77"/>
      <c r="RDI131" s="77"/>
      <c r="RDJ131" s="77"/>
      <c r="RDK131" s="77"/>
      <c r="RDL131" s="77"/>
      <c r="RDM131" s="77"/>
      <c r="RDN131" s="77"/>
      <c r="RDO131" s="77"/>
      <c r="RDP131" s="77"/>
      <c r="RDQ131" s="77"/>
      <c r="RDR131" s="77"/>
      <c r="RDS131" s="77"/>
      <c r="RDT131" s="77"/>
      <c r="RDU131" s="77"/>
      <c r="RDV131" s="77"/>
      <c r="RDW131" s="77"/>
      <c r="RDX131" s="77"/>
      <c r="RDY131" s="77"/>
      <c r="RDZ131" s="77"/>
      <c r="REA131" s="77"/>
      <c r="REB131" s="77"/>
      <c r="REC131" s="77"/>
      <c r="RED131" s="77"/>
      <c r="REE131" s="77"/>
      <c r="REF131" s="77"/>
      <c r="REG131" s="77"/>
      <c r="REH131" s="77"/>
      <c r="REI131" s="77"/>
      <c r="REJ131" s="77"/>
      <c r="REK131" s="77"/>
      <c r="REL131" s="77"/>
      <c r="REM131" s="77"/>
      <c r="REN131" s="77"/>
      <c r="REO131" s="77"/>
      <c r="REP131" s="77"/>
      <c r="REQ131" s="77"/>
      <c r="RER131" s="77"/>
      <c r="RES131" s="77"/>
      <c r="RET131" s="77"/>
      <c r="REU131" s="77"/>
      <c r="REV131" s="77"/>
      <c r="REW131" s="77"/>
      <c r="REX131" s="77"/>
      <c r="REY131" s="77"/>
      <c r="REZ131" s="77"/>
      <c r="RFA131" s="77"/>
      <c r="RFB131" s="77"/>
      <c r="RFC131" s="77"/>
      <c r="RFD131" s="77"/>
      <c r="RFE131" s="77"/>
      <c r="RFF131" s="77"/>
      <c r="RFG131" s="77"/>
      <c r="RFH131" s="77"/>
      <c r="RFI131" s="77"/>
      <c r="RFJ131" s="77"/>
      <c r="RFK131" s="77"/>
      <c r="RFL131" s="77"/>
      <c r="RFM131" s="77"/>
      <c r="RFN131" s="77"/>
      <c r="RFO131" s="77"/>
      <c r="RFP131" s="77"/>
      <c r="RFQ131" s="77"/>
      <c r="RFR131" s="77"/>
      <c r="RFS131" s="77"/>
      <c r="RFT131" s="77"/>
      <c r="RFU131" s="77"/>
      <c r="RFV131" s="77"/>
      <c r="RFW131" s="77"/>
      <c r="RFX131" s="77"/>
      <c r="RFY131" s="77"/>
      <c r="RFZ131" s="77"/>
      <c r="RGA131" s="77"/>
      <c r="RGB131" s="77"/>
      <c r="RGC131" s="77"/>
      <c r="RGD131" s="77"/>
      <c r="RGE131" s="77"/>
      <c r="RGF131" s="77"/>
      <c r="RGG131" s="77"/>
      <c r="RGH131" s="77"/>
      <c r="RGI131" s="77"/>
      <c r="RGJ131" s="77"/>
      <c r="RGK131" s="77"/>
      <c r="RGL131" s="77"/>
      <c r="RGM131" s="77"/>
      <c r="RGN131" s="77"/>
      <c r="RGO131" s="77"/>
      <c r="RGP131" s="77"/>
      <c r="RGQ131" s="77"/>
      <c r="RGR131" s="77"/>
      <c r="RGS131" s="77"/>
      <c r="RGT131" s="77"/>
      <c r="RGU131" s="77"/>
      <c r="RGV131" s="77"/>
      <c r="RGW131" s="77"/>
      <c r="RGX131" s="77"/>
      <c r="RGY131" s="77"/>
      <c r="RGZ131" s="77"/>
      <c r="RHA131" s="77"/>
      <c r="RHB131" s="77"/>
      <c r="RHC131" s="77"/>
      <c r="RHD131" s="77"/>
      <c r="RHE131" s="77"/>
      <c r="RHF131" s="77"/>
      <c r="RHG131" s="77"/>
      <c r="RHH131" s="77"/>
      <c r="RHI131" s="77"/>
      <c r="RHJ131" s="77"/>
      <c r="RHK131" s="77"/>
      <c r="RHL131" s="77"/>
      <c r="RHM131" s="77"/>
      <c r="RHN131" s="77"/>
      <c r="RHO131" s="77"/>
      <c r="RHP131" s="77"/>
      <c r="RHQ131" s="77"/>
      <c r="RHR131" s="77"/>
      <c r="RHS131" s="77"/>
      <c r="RHT131" s="77"/>
      <c r="RHU131" s="77"/>
      <c r="RHV131" s="77"/>
      <c r="RHW131" s="77"/>
      <c r="RHX131" s="77"/>
      <c r="RHY131" s="77"/>
      <c r="RHZ131" s="77"/>
      <c r="RIA131" s="77"/>
      <c r="RIB131" s="77"/>
      <c r="RIC131" s="77"/>
      <c r="RID131" s="77"/>
      <c r="RIE131" s="77"/>
      <c r="RIF131" s="77"/>
      <c r="RIG131" s="77"/>
      <c r="RIH131" s="77"/>
      <c r="RII131" s="77"/>
      <c r="RIJ131" s="77"/>
      <c r="RIK131" s="77"/>
      <c r="RIL131" s="77"/>
      <c r="RIM131" s="77"/>
      <c r="RIN131" s="77"/>
      <c r="RIO131" s="77"/>
      <c r="RIP131" s="77"/>
      <c r="RIQ131" s="77"/>
      <c r="RIR131" s="77"/>
      <c r="RIS131" s="77"/>
      <c r="RIT131" s="77"/>
      <c r="RIU131" s="77"/>
      <c r="RIV131" s="77"/>
      <c r="RIW131" s="77"/>
      <c r="RIX131" s="77"/>
      <c r="RIY131" s="77"/>
      <c r="RIZ131" s="77"/>
      <c r="RJA131" s="77"/>
      <c r="RJB131" s="77"/>
      <c r="RJC131" s="77"/>
      <c r="RJD131" s="77"/>
      <c r="RJE131" s="77"/>
      <c r="RJF131" s="77"/>
      <c r="RJG131" s="77"/>
      <c r="RJH131" s="77"/>
      <c r="RJI131" s="77"/>
      <c r="RJJ131" s="77"/>
      <c r="RJK131" s="77"/>
      <c r="RJL131" s="77"/>
      <c r="RJM131" s="77"/>
      <c r="RJN131" s="77"/>
      <c r="RJO131" s="77"/>
      <c r="RJP131" s="77"/>
      <c r="RJQ131" s="77"/>
      <c r="RJR131" s="77"/>
      <c r="RJS131" s="77"/>
      <c r="RJT131" s="77"/>
      <c r="RJU131" s="77"/>
      <c r="RJV131" s="77"/>
      <c r="RJW131" s="77"/>
      <c r="RJX131" s="77"/>
      <c r="RJY131" s="77"/>
      <c r="RJZ131" s="77"/>
      <c r="RKA131" s="77"/>
      <c r="RKB131" s="77"/>
      <c r="RKC131" s="77"/>
      <c r="RKD131" s="77"/>
      <c r="RKE131" s="77"/>
      <c r="RKF131" s="77"/>
      <c r="RKG131" s="77"/>
      <c r="RKH131" s="77"/>
      <c r="RKI131" s="77"/>
      <c r="RKJ131" s="77"/>
      <c r="RKK131" s="77"/>
      <c r="RKL131" s="77"/>
      <c r="RKM131" s="77"/>
      <c r="RKN131" s="77"/>
      <c r="RKO131" s="77"/>
      <c r="RKP131" s="77"/>
      <c r="RKQ131" s="77"/>
      <c r="RKR131" s="77"/>
      <c r="RKS131" s="77"/>
      <c r="RKT131" s="77"/>
      <c r="RKU131" s="77"/>
      <c r="RKV131" s="77"/>
      <c r="RKW131" s="77"/>
      <c r="RKX131" s="77"/>
      <c r="RKY131" s="77"/>
      <c r="RKZ131" s="77"/>
      <c r="RLA131" s="77"/>
      <c r="RLB131" s="77"/>
      <c r="RLC131" s="77"/>
      <c r="RLD131" s="77"/>
      <c r="RLE131" s="77"/>
      <c r="RLF131" s="77"/>
      <c r="RLG131" s="77"/>
      <c r="RLH131" s="77"/>
      <c r="RLI131" s="77"/>
      <c r="RLJ131" s="77"/>
      <c r="RLK131" s="77"/>
      <c r="RLL131" s="77"/>
      <c r="RLM131" s="77"/>
      <c r="RLN131" s="77"/>
      <c r="RLO131" s="77"/>
      <c r="RLP131" s="77"/>
      <c r="RLQ131" s="77"/>
      <c r="RLR131" s="77"/>
      <c r="RLS131" s="77"/>
      <c r="RLT131" s="77"/>
      <c r="RLU131" s="77"/>
      <c r="RLV131" s="77"/>
      <c r="RLW131" s="77"/>
      <c r="RLX131" s="77"/>
      <c r="RLY131" s="77"/>
      <c r="RLZ131" s="77"/>
      <c r="RMA131" s="77"/>
      <c r="RMB131" s="77"/>
      <c r="RMC131" s="77"/>
      <c r="RMD131" s="77"/>
      <c r="RME131" s="77"/>
      <c r="RMF131" s="77"/>
      <c r="RMG131" s="77"/>
      <c r="RMH131" s="77"/>
      <c r="RMI131" s="77"/>
      <c r="RMJ131" s="77"/>
      <c r="RMK131" s="77"/>
      <c r="RML131" s="77"/>
      <c r="RMM131" s="77"/>
      <c r="RMN131" s="77"/>
      <c r="RMO131" s="77"/>
      <c r="RMP131" s="77"/>
      <c r="RMQ131" s="77"/>
      <c r="RMR131" s="77"/>
      <c r="RMS131" s="77"/>
      <c r="RMT131" s="77"/>
      <c r="RMU131" s="77"/>
      <c r="RMV131" s="77"/>
      <c r="RMW131" s="77"/>
      <c r="RMX131" s="77"/>
      <c r="RMY131" s="77"/>
      <c r="RMZ131" s="77"/>
      <c r="RNA131" s="77"/>
      <c r="RNB131" s="77"/>
      <c r="RNC131" s="77"/>
      <c r="RND131" s="77"/>
      <c r="RNE131" s="77"/>
      <c r="RNF131" s="77"/>
      <c r="RNG131" s="77"/>
      <c r="RNH131" s="77"/>
      <c r="RNI131" s="77"/>
      <c r="RNJ131" s="77"/>
      <c r="RNK131" s="77"/>
      <c r="RNL131" s="77"/>
      <c r="RNM131" s="77"/>
      <c r="RNN131" s="77"/>
      <c r="RNO131" s="77"/>
      <c r="RNP131" s="77"/>
      <c r="RNQ131" s="77"/>
      <c r="RNR131" s="77"/>
      <c r="RNS131" s="77"/>
      <c r="RNT131" s="77"/>
      <c r="RNU131" s="77"/>
      <c r="RNV131" s="77"/>
      <c r="RNW131" s="77"/>
      <c r="RNX131" s="77"/>
      <c r="RNY131" s="77"/>
      <c r="RNZ131" s="77"/>
      <c r="ROA131" s="77"/>
      <c r="ROB131" s="77"/>
      <c r="ROC131" s="77"/>
      <c r="ROD131" s="77"/>
      <c r="ROE131" s="77"/>
      <c r="ROF131" s="77"/>
      <c r="ROG131" s="77"/>
      <c r="ROH131" s="77"/>
      <c r="ROI131" s="77"/>
      <c r="ROJ131" s="77"/>
      <c r="ROK131" s="77"/>
      <c r="ROL131" s="77"/>
      <c r="ROM131" s="77"/>
      <c r="RON131" s="77"/>
      <c r="ROO131" s="77"/>
      <c r="ROP131" s="77"/>
      <c r="ROQ131" s="77"/>
      <c r="ROR131" s="77"/>
      <c r="ROS131" s="77"/>
      <c r="ROT131" s="77"/>
      <c r="ROU131" s="77"/>
      <c r="ROV131" s="77"/>
      <c r="ROW131" s="77"/>
      <c r="ROX131" s="77"/>
      <c r="ROY131" s="77"/>
      <c r="ROZ131" s="77"/>
      <c r="RPA131" s="77"/>
      <c r="RPB131" s="77"/>
      <c r="RPC131" s="77"/>
      <c r="RPD131" s="77"/>
      <c r="RPE131" s="77"/>
      <c r="RPF131" s="77"/>
      <c r="RPG131" s="77"/>
      <c r="RPH131" s="77"/>
      <c r="RPI131" s="77"/>
      <c r="RPJ131" s="77"/>
      <c r="RPK131" s="77"/>
      <c r="RPL131" s="77"/>
      <c r="RPM131" s="77"/>
      <c r="RPN131" s="77"/>
      <c r="RPO131" s="77"/>
      <c r="RPP131" s="77"/>
      <c r="RPQ131" s="77"/>
      <c r="RPR131" s="77"/>
      <c r="RPS131" s="77"/>
      <c r="RPT131" s="77"/>
      <c r="RPU131" s="77"/>
      <c r="RPV131" s="77"/>
      <c r="RPW131" s="77"/>
      <c r="RPX131" s="77"/>
      <c r="RPY131" s="77"/>
      <c r="RPZ131" s="77"/>
      <c r="RQA131" s="77"/>
      <c r="RQB131" s="77"/>
      <c r="RQC131" s="77"/>
      <c r="RQD131" s="77"/>
      <c r="RQE131" s="77"/>
      <c r="RQF131" s="77"/>
      <c r="RQG131" s="77"/>
      <c r="RQH131" s="77"/>
      <c r="RQI131" s="77"/>
      <c r="RQJ131" s="77"/>
      <c r="RQK131" s="77"/>
      <c r="RQL131" s="77"/>
      <c r="RQM131" s="77"/>
      <c r="RQN131" s="77"/>
      <c r="RQO131" s="77"/>
      <c r="RQP131" s="77"/>
      <c r="RQQ131" s="77"/>
      <c r="RQR131" s="77"/>
      <c r="RQS131" s="77"/>
      <c r="RQT131" s="77"/>
      <c r="RQU131" s="77"/>
      <c r="RQV131" s="77"/>
      <c r="RQW131" s="77"/>
      <c r="RQX131" s="77"/>
      <c r="RQY131" s="77"/>
      <c r="RQZ131" s="77"/>
      <c r="RRA131" s="77"/>
      <c r="RRB131" s="77"/>
      <c r="RRC131" s="77"/>
      <c r="RRD131" s="77"/>
      <c r="RRE131" s="77"/>
      <c r="RRF131" s="77"/>
      <c r="RRG131" s="77"/>
      <c r="RRH131" s="77"/>
      <c r="RRI131" s="77"/>
      <c r="RRJ131" s="77"/>
      <c r="RRK131" s="77"/>
      <c r="RRL131" s="77"/>
      <c r="RRM131" s="77"/>
      <c r="RRN131" s="77"/>
      <c r="RRO131" s="77"/>
      <c r="RRP131" s="77"/>
      <c r="RRQ131" s="77"/>
      <c r="RRR131" s="77"/>
      <c r="RRS131" s="77"/>
      <c r="RRT131" s="77"/>
      <c r="RRU131" s="77"/>
      <c r="RRV131" s="77"/>
      <c r="RRW131" s="77"/>
      <c r="RRX131" s="77"/>
      <c r="RRY131" s="77"/>
      <c r="RRZ131" s="77"/>
      <c r="RSA131" s="77"/>
      <c r="RSB131" s="77"/>
      <c r="RSC131" s="77"/>
      <c r="RSD131" s="77"/>
      <c r="RSE131" s="77"/>
      <c r="RSF131" s="77"/>
      <c r="RSG131" s="77"/>
      <c r="RSH131" s="77"/>
      <c r="RSI131" s="77"/>
      <c r="RSJ131" s="77"/>
      <c r="RSK131" s="77"/>
      <c r="RSL131" s="77"/>
      <c r="RSM131" s="77"/>
      <c r="RSN131" s="77"/>
      <c r="RSO131" s="77"/>
      <c r="RSP131" s="77"/>
      <c r="RSQ131" s="77"/>
      <c r="RSR131" s="77"/>
      <c r="RSS131" s="77"/>
      <c r="RST131" s="77"/>
      <c r="RSU131" s="77"/>
      <c r="RSV131" s="77"/>
      <c r="RSW131" s="77"/>
      <c r="RSX131" s="77"/>
      <c r="RSY131" s="77"/>
      <c r="RSZ131" s="77"/>
      <c r="RTA131" s="77"/>
      <c r="RTB131" s="77"/>
      <c r="RTC131" s="77"/>
      <c r="RTD131" s="77"/>
      <c r="RTE131" s="77"/>
      <c r="RTF131" s="77"/>
      <c r="RTG131" s="77"/>
      <c r="RTH131" s="77"/>
      <c r="RTI131" s="77"/>
      <c r="RTJ131" s="77"/>
      <c r="RTK131" s="77"/>
      <c r="RTL131" s="77"/>
      <c r="RTM131" s="77"/>
      <c r="RTN131" s="77"/>
      <c r="RTO131" s="77"/>
      <c r="RTP131" s="77"/>
      <c r="RTQ131" s="77"/>
      <c r="RTR131" s="77"/>
      <c r="RTS131" s="77"/>
      <c r="RTT131" s="77"/>
      <c r="RTU131" s="77"/>
      <c r="RTV131" s="77"/>
      <c r="RTW131" s="77"/>
      <c r="RTX131" s="77"/>
      <c r="RTY131" s="77"/>
      <c r="RTZ131" s="77"/>
      <c r="RUA131" s="77"/>
      <c r="RUB131" s="77"/>
      <c r="RUC131" s="77"/>
      <c r="RUD131" s="77"/>
      <c r="RUE131" s="77"/>
      <c r="RUF131" s="77"/>
      <c r="RUG131" s="77"/>
      <c r="RUH131" s="77"/>
      <c r="RUI131" s="77"/>
      <c r="RUJ131" s="77"/>
      <c r="RUK131" s="77"/>
      <c r="RUL131" s="77"/>
      <c r="RUM131" s="77"/>
      <c r="RUN131" s="77"/>
      <c r="RUO131" s="77"/>
      <c r="RUP131" s="77"/>
      <c r="RUQ131" s="77"/>
      <c r="RUR131" s="77"/>
      <c r="RUS131" s="77"/>
      <c r="RUT131" s="77"/>
      <c r="RUU131" s="77"/>
      <c r="RUV131" s="77"/>
      <c r="RUW131" s="77"/>
      <c r="RUX131" s="77"/>
      <c r="RUY131" s="77"/>
      <c r="RUZ131" s="77"/>
      <c r="RVA131" s="77"/>
      <c r="RVB131" s="77"/>
      <c r="RVC131" s="77"/>
      <c r="RVD131" s="77"/>
      <c r="RVE131" s="77"/>
      <c r="RVF131" s="77"/>
      <c r="RVG131" s="77"/>
      <c r="RVH131" s="77"/>
      <c r="RVI131" s="77"/>
      <c r="RVJ131" s="77"/>
      <c r="RVK131" s="77"/>
      <c r="RVL131" s="77"/>
      <c r="RVM131" s="77"/>
      <c r="RVN131" s="77"/>
      <c r="RVO131" s="77"/>
      <c r="RVP131" s="77"/>
      <c r="RVQ131" s="77"/>
      <c r="RVR131" s="77"/>
      <c r="RVS131" s="77"/>
      <c r="RVT131" s="77"/>
      <c r="RVU131" s="77"/>
      <c r="RVV131" s="77"/>
      <c r="RVW131" s="77"/>
      <c r="RVX131" s="77"/>
      <c r="RVY131" s="77"/>
      <c r="RVZ131" s="77"/>
      <c r="RWA131" s="77"/>
      <c r="RWB131" s="77"/>
      <c r="RWC131" s="77"/>
      <c r="RWD131" s="77"/>
      <c r="RWE131" s="77"/>
      <c r="RWF131" s="77"/>
      <c r="RWG131" s="77"/>
      <c r="RWH131" s="77"/>
      <c r="RWI131" s="77"/>
      <c r="RWJ131" s="77"/>
      <c r="RWK131" s="77"/>
      <c r="RWL131" s="77"/>
      <c r="RWM131" s="77"/>
      <c r="RWN131" s="77"/>
      <c r="RWO131" s="77"/>
      <c r="RWP131" s="77"/>
      <c r="RWQ131" s="77"/>
      <c r="RWR131" s="77"/>
      <c r="RWS131" s="77"/>
      <c r="RWT131" s="77"/>
      <c r="RWU131" s="77"/>
      <c r="RWV131" s="77"/>
      <c r="RWW131" s="77"/>
      <c r="RWX131" s="77"/>
      <c r="RWY131" s="77"/>
      <c r="RWZ131" s="77"/>
      <c r="RXA131" s="77"/>
      <c r="RXB131" s="77"/>
      <c r="RXC131" s="77"/>
      <c r="RXD131" s="77"/>
      <c r="RXE131" s="77"/>
      <c r="RXF131" s="77"/>
      <c r="RXG131" s="77"/>
      <c r="RXH131" s="77"/>
      <c r="RXI131" s="77"/>
      <c r="RXJ131" s="77"/>
      <c r="RXK131" s="77"/>
      <c r="RXL131" s="77"/>
      <c r="RXM131" s="77"/>
      <c r="RXN131" s="77"/>
      <c r="RXO131" s="77"/>
      <c r="RXP131" s="77"/>
      <c r="RXQ131" s="77"/>
      <c r="RXR131" s="77"/>
      <c r="RXS131" s="77"/>
      <c r="RXT131" s="77"/>
      <c r="RXU131" s="77"/>
      <c r="RXV131" s="77"/>
      <c r="RXW131" s="77"/>
      <c r="RXX131" s="77"/>
      <c r="RXY131" s="77"/>
      <c r="RXZ131" s="77"/>
      <c r="RYA131" s="77"/>
      <c r="RYB131" s="77"/>
      <c r="RYC131" s="77"/>
      <c r="RYD131" s="77"/>
      <c r="RYE131" s="77"/>
      <c r="RYF131" s="77"/>
      <c r="RYG131" s="77"/>
      <c r="RYH131" s="77"/>
      <c r="RYI131" s="77"/>
      <c r="RYJ131" s="77"/>
      <c r="RYK131" s="77"/>
      <c r="RYL131" s="77"/>
      <c r="RYM131" s="77"/>
      <c r="RYN131" s="77"/>
      <c r="RYO131" s="77"/>
      <c r="RYP131" s="77"/>
      <c r="RYQ131" s="77"/>
      <c r="RYR131" s="77"/>
      <c r="RYS131" s="77"/>
      <c r="RYT131" s="77"/>
      <c r="RYU131" s="77"/>
      <c r="RYV131" s="77"/>
      <c r="RYW131" s="77"/>
      <c r="RYX131" s="77"/>
      <c r="RYY131" s="77"/>
      <c r="RYZ131" s="77"/>
      <c r="RZA131" s="77"/>
      <c r="RZB131" s="77"/>
      <c r="RZC131" s="77"/>
      <c r="RZD131" s="77"/>
      <c r="RZE131" s="77"/>
      <c r="RZF131" s="77"/>
      <c r="RZG131" s="77"/>
      <c r="RZH131" s="77"/>
      <c r="RZI131" s="77"/>
      <c r="RZJ131" s="77"/>
      <c r="RZK131" s="77"/>
      <c r="RZL131" s="77"/>
      <c r="RZM131" s="77"/>
      <c r="RZN131" s="77"/>
      <c r="RZO131" s="77"/>
      <c r="RZP131" s="77"/>
      <c r="RZQ131" s="77"/>
      <c r="RZR131" s="77"/>
      <c r="RZS131" s="77"/>
      <c r="RZT131" s="77"/>
      <c r="RZU131" s="77"/>
      <c r="RZV131" s="77"/>
      <c r="RZW131" s="77"/>
      <c r="RZX131" s="77"/>
      <c r="RZY131" s="77"/>
      <c r="RZZ131" s="77"/>
      <c r="SAA131" s="77"/>
      <c r="SAB131" s="77"/>
      <c r="SAC131" s="77"/>
      <c r="SAD131" s="77"/>
      <c r="SAE131" s="77"/>
      <c r="SAF131" s="77"/>
      <c r="SAG131" s="77"/>
      <c r="SAH131" s="77"/>
      <c r="SAI131" s="77"/>
      <c r="SAJ131" s="77"/>
      <c r="SAK131" s="77"/>
      <c r="SAL131" s="77"/>
      <c r="SAM131" s="77"/>
      <c r="SAN131" s="77"/>
      <c r="SAO131" s="77"/>
      <c r="SAP131" s="77"/>
      <c r="SAQ131" s="77"/>
      <c r="SAR131" s="77"/>
      <c r="SAS131" s="77"/>
      <c r="SAT131" s="77"/>
      <c r="SAU131" s="77"/>
      <c r="SAV131" s="77"/>
      <c r="SAW131" s="77"/>
      <c r="SAX131" s="77"/>
      <c r="SAY131" s="77"/>
      <c r="SAZ131" s="77"/>
      <c r="SBA131" s="77"/>
      <c r="SBB131" s="77"/>
      <c r="SBC131" s="77"/>
      <c r="SBD131" s="77"/>
      <c r="SBE131" s="77"/>
      <c r="SBF131" s="77"/>
      <c r="SBG131" s="77"/>
      <c r="SBH131" s="77"/>
      <c r="SBI131" s="77"/>
      <c r="SBJ131" s="77"/>
      <c r="SBK131" s="77"/>
      <c r="SBL131" s="77"/>
      <c r="SBM131" s="77"/>
      <c r="SBN131" s="77"/>
      <c r="SBO131" s="77"/>
      <c r="SBP131" s="77"/>
      <c r="SBQ131" s="77"/>
      <c r="SBR131" s="77"/>
      <c r="SBS131" s="77"/>
      <c r="SBT131" s="77"/>
      <c r="SBU131" s="77"/>
      <c r="SBV131" s="77"/>
      <c r="SBW131" s="77"/>
      <c r="SBX131" s="77"/>
      <c r="SBY131" s="77"/>
      <c r="SBZ131" s="77"/>
      <c r="SCA131" s="77"/>
      <c r="SCB131" s="77"/>
      <c r="SCC131" s="77"/>
      <c r="SCD131" s="77"/>
      <c r="SCE131" s="77"/>
      <c r="SCF131" s="77"/>
      <c r="SCG131" s="77"/>
      <c r="SCH131" s="77"/>
      <c r="SCI131" s="77"/>
      <c r="SCJ131" s="77"/>
      <c r="SCK131" s="77"/>
      <c r="SCL131" s="77"/>
      <c r="SCM131" s="77"/>
      <c r="SCN131" s="77"/>
      <c r="SCO131" s="77"/>
      <c r="SCP131" s="77"/>
      <c r="SCQ131" s="77"/>
      <c r="SCR131" s="77"/>
      <c r="SCS131" s="77"/>
      <c r="SCT131" s="77"/>
      <c r="SCU131" s="77"/>
      <c r="SCV131" s="77"/>
      <c r="SCW131" s="77"/>
      <c r="SCX131" s="77"/>
      <c r="SCY131" s="77"/>
      <c r="SCZ131" s="77"/>
      <c r="SDA131" s="77"/>
      <c r="SDB131" s="77"/>
      <c r="SDC131" s="77"/>
      <c r="SDD131" s="77"/>
      <c r="SDE131" s="77"/>
      <c r="SDF131" s="77"/>
      <c r="SDG131" s="77"/>
      <c r="SDH131" s="77"/>
      <c r="SDI131" s="77"/>
      <c r="SDJ131" s="77"/>
      <c r="SDK131" s="77"/>
      <c r="SDL131" s="77"/>
      <c r="SDM131" s="77"/>
      <c r="SDN131" s="77"/>
      <c r="SDO131" s="77"/>
      <c r="SDP131" s="77"/>
      <c r="SDQ131" s="77"/>
      <c r="SDR131" s="77"/>
      <c r="SDS131" s="77"/>
      <c r="SDT131" s="77"/>
      <c r="SDU131" s="77"/>
      <c r="SDV131" s="77"/>
      <c r="SDW131" s="77"/>
      <c r="SDX131" s="77"/>
      <c r="SDY131" s="77"/>
      <c r="SDZ131" s="77"/>
      <c r="SEA131" s="77"/>
      <c r="SEB131" s="77"/>
      <c r="SEC131" s="77"/>
      <c r="SED131" s="77"/>
      <c r="SEE131" s="77"/>
      <c r="SEF131" s="77"/>
      <c r="SEG131" s="77"/>
      <c r="SEH131" s="77"/>
      <c r="SEI131" s="77"/>
      <c r="SEJ131" s="77"/>
      <c r="SEK131" s="77"/>
      <c r="SEL131" s="77"/>
      <c r="SEM131" s="77"/>
      <c r="SEN131" s="77"/>
      <c r="SEO131" s="77"/>
      <c r="SEP131" s="77"/>
      <c r="SEQ131" s="77"/>
      <c r="SER131" s="77"/>
      <c r="SES131" s="77"/>
      <c r="SET131" s="77"/>
      <c r="SEU131" s="77"/>
      <c r="SEV131" s="77"/>
      <c r="SEW131" s="77"/>
      <c r="SEX131" s="77"/>
      <c r="SEY131" s="77"/>
      <c r="SEZ131" s="77"/>
      <c r="SFA131" s="77"/>
      <c r="SFB131" s="77"/>
      <c r="SFC131" s="77"/>
      <c r="SFD131" s="77"/>
      <c r="SFE131" s="77"/>
      <c r="SFF131" s="77"/>
      <c r="SFG131" s="77"/>
      <c r="SFH131" s="77"/>
      <c r="SFI131" s="77"/>
      <c r="SFJ131" s="77"/>
      <c r="SFK131" s="77"/>
      <c r="SFL131" s="77"/>
      <c r="SFM131" s="77"/>
      <c r="SFN131" s="77"/>
      <c r="SFO131" s="77"/>
      <c r="SFP131" s="77"/>
      <c r="SFQ131" s="77"/>
      <c r="SFR131" s="77"/>
      <c r="SFS131" s="77"/>
      <c r="SFT131" s="77"/>
      <c r="SFU131" s="77"/>
      <c r="SFV131" s="77"/>
      <c r="SFW131" s="77"/>
      <c r="SFX131" s="77"/>
      <c r="SFY131" s="77"/>
      <c r="SFZ131" s="77"/>
      <c r="SGA131" s="77"/>
      <c r="SGB131" s="77"/>
      <c r="SGC131" s="77"/>
      <c r="SGD131" s="77"/>
      <c r="SGE131" s="77"/>
      <c r="SGF131" s="77"/>
      <c r="SGG131" s="77"/>
      <c r="SGH131" s="77"/>
      <c r="SGI131" s="77"/>
      <c r="SGJ131" s="77"/>
      <c r="SGK131" s="77"/>
      <c r="SGL131" s="77"/>
      <c r="SGM131" s="77"/>
      <c r="SGN131" s="77"/>
      <c r="SGO131" s="77"/>
      <c r="SGP131" s="77"/>
      <c r="SGQ131" s="77"/>
      <c r="SGR131" s="77"/>
      <c r="SGS131" s="77"/>
      <c r="SGT131" s="77"/>
      <c r="SGU131" s="77"/>
      <c r="SGV131" s="77"/>
      <c r="SGW131" s="77"/>
      <c r="SGX131" s="77"/>
      <c r="SGY131" s="77"/>
      <c r="SGZ131" s="77"/>
      <c r="SHA131" s="77"/>
      <c r="SHB131" s="77"/>
      <c r="SHC131" s="77"/>
      <c r="SHD131" s="77"/>
      <c r="SHE131" s="77"/>
      <c r="SHF131" s="77"/>
      <c r="SHG131" s="77"/>
      <c r="SHH131" s="77"/>
      <c r="SHI131" s="77"/>
      <c r="SHJ131" s="77"/>
      <c r="SHK131" s="77"/>
      <c r="SHL131" s="77"/>
      <c r="SHM131" s="77"/>
      <c r="SHN131" s="77"/>
      <c r="SHO131" s="77"/>
      <c r="SHP131" s="77"/>
      <c r="SHQ131" s="77"/>
      <c r="SHR131" s="77"/>
      <c r="SHS131" s="77"/>
      <c r="SHT131" s="77"/>
      <c r="SHU131" s="77"/>
      <c r="SHV131" s="77"/>
      <c r="SHW131" s="77"/>
      <c r="SHX131" s="77"/>
      <c r="SHY131" s="77"/>
      <c r="SHZ131" s="77"/>
      <c r="SIA131" s="77"/>
      <c r="SIB131" s="77"/>
      <c r="SIC131" s="77"/>
      <c r="SID131" s="77"/>
      <c r="SIE131" s="77"/>
      <c r="SIF131" s="77"/>
      <c r="SIG131" s="77"/>
      <c r="SIH131" s="77"/>
      <c r="SII131" s="77"/>
      <c r="SIJ131" s="77"/>
      <c r="SIK131" s="77"/>
      <c r="SIL131" s="77"/>
      <c r="SIM131" s="77"/>
      <c r="SIN131" s="77"/>
      <c r="SIO131" s="77"/>
      <c r="SIP131" s="77"/>
      <c r="SIQ131" s="77"/>
      <c r="SIR131" s="77"/>
      <c r="SIS131" s="77"/>
      <c r="SIT131" s="77"/>
      <c r="SIU131" s="77"/>
      <c r="SIV131" s="77"/>
      <c r="SIW131" s="77"/>
      <c r="SIX131" s="77"/>
      <c r="SIY131" s="77"/>
      <c r="SIZ131" s="77"/>
      <c r="SJA131" s="77"/>
      <c r="SJB131" s="77"/>
      <c r="SJC131" s="77"/>
      <c r="SJD131" s="77"/>
      <c r="SJE131" s="77"/>
      <c r="SJF131" s="77"/>
      <c r="SJG131" s="77"/>
      <c r="SJH131" s="77"/>
      <c r="SJI131" s="77"/>
      <c r="SJJ131" s="77"/>
      <c r="SJK131" s="77"/>
      <c r="SJL131" s="77"/>
      <c r="SJM131" s="77"/>
      <c r="SJN131" s="77"/>
      <c r="SJO131" s="77"/>
      <c r="SJP131" s="77"/>
      <c r="SJQ131" s="77"/>
      <c r="SJR131" s="77"/>
      <c r="SJS131" s="77"/>
      <c r="SJT131" s="77"/>
      <c r="SJU131" s="77"/>
      <c r="SJV131" s="77"/>
      <c r="SJW131" s="77"/>
      <c r="SJX131" s="77"/>
      <c r="SJY131" s="77"/>
      <c r="SJZ131" s="77"/>
      <c r="SKA131" s="77"/>
      <c r="SKB131" s="77"/>
      <c r="SKC131" s="77"/>
      <c r="SKD131" s="77"/>
      <c r="SKE131" s="77"/>
      <c r="SKF131" s="77"/>
      <c r="SKG131" s="77"/>
      <c r="SKH131" s="77"/>
      <c r="SKI131" s="77"/>
      <c r="SKJ131" s="77"/>
      <c r="SKK131" s="77"/>
      <c r="SKL131" s="77"/>
      <c r="SKM131" s="77"/>
      <c r="SKN131" s="77"/>
      <c r="SKO131" s="77"/>
      <c r="SKP131" s="77"/>
      <c r="SKQ131" s="77"/>
      <c r="SKR131" s="77"/>
      <c r="SKS131" s="77"/>
      <c r="SKT131" s="77"/>
      <c r="SKU131" s="77"/>
      <c r="SKV131" s="77"/>
      <c r="SKW131" s="77"/>
      <c r="SKX131" s="77"/>
      <c r="SKY131" s="77"/>
      <c r="SKZ131" s="77"/>
      <c r="SLA131" s="77"/>
      <c r="SLB131" s="77"/>
      <c r="SLC131" s="77"/>
      <c r="SLD131" s="77"/>
      <c r="SLE131" s="77"/>
      <c r="SLF131" s="77"/>
      <c r="SLG131" s="77"/>
      <c r="SLH131" s="77"/>
      <c r="SLI131" s="77"/>
      <c r="SLJ131" s="77"/>
      <c r="SLK131" s="77"/>
      <c r="SLL131" s="77"/>
      <c r="SLM131" s="77"/>
      <c r="SLN131" s="77"/>
      <c r="SLO131" s="77"/>
      <c r="SLP131" s="77"/>
      <c r="SLQ131" s="77"/>
      <c r="SLR131" s="77"/>
      <c r="SLS131" s="77"/>
      <c r="SLT131" s="77"/>
      <c r="SLU131" s="77"/>
      <c r="SLV131" s="77"/>
      <c r="SLW131" s="77"/>
      <c r="SLX131" s="77"/>
      <c r="SLY131" s="77"/>
      <c r="SLZ131" s="77"/>
      <c r="SMA131" s="77"/>
      <c r="SMB131" s="77"/>
      <c r="SMC131" s="77"/>
      <c r="SMD131" s="77"/>
      <c r="SME131" s="77"/>
      <c r="SMF131" s="77"/>
      <c r="SMG131" s="77"/>
      <c r="SMH131" s="77"/>
      <c r="SMI131" s="77"/>
      <c r="SMJ131" s="77"/>
      <c r="SMK131" s="77"/>
      <c r="SML131" s="77"/>
      <c r="SMM131" s="77"/>
      <c r="SMN131" s="77"/>
      <c r="SMO131" s="77"/>
      <c r="SMP131" s="77"/>
      <c r="SMQ131" s="77"/>
      <c r="SMR131" s="77"/>
      <c r="SMS131" s="77"/>
      <c r="SMT131" s="77"/>
      <c r="SMU131" s="77"/>
      <c r="SMV131" s="77"/>
      <c r="SMW131" s="77"/>
      <c r="SMX131" s="77"/>
      <c r="SMY131" s="77"/>
      <c r="SMZ131" s="77"/>
      <c r="SNA131" s="77"/>
      <c r="SNB131" s="77"/>
      <c r="SNC131" s="77"/>
      <c r="SND131" s="77"/>
      <c r="SNE131" s="77"/>
      <c r="SNF131" s="77"/>
      <c r="SNG131" s="77"/>
      <c r="SNH131" s="77"/>
      <c r="SNI131" s="77"/>
      <c r="SNJ131" s="77"/>
      <c r="SNK131" s="77"/>
      <c r="SNL131" s="77"/>
      <c r="SNM131" s="77"/>
      <c r="SNN131" s="77"/>
      <c r="SNO131" s="77"/>
      <c r="SNP131" s="77"/>
      <c r="SNQ131" s="77"/>
      <c r="SNR131" s="77"/>
      <c r="SNS131" s="77"/>
      <c r="SNT131" s="77"/>
      <c r="SNU131" s="77"/>
      <c r="SNV131" s="77"/>
      <c r="SNW131" s="77"/>
      <c r="SNX131" s="77"/>
      <c r="SNY131" s="77"/>
      <c r="SNZ131" s="77"/>
      <c r="SOA131" s="77"/>
      <c r="SOB131" s="77"/>
      <c r="SOC131" s="77"/>
      <c r="SOD131" s="77"/>
      <c r="SOE131" s="77"/>
      <c r="SOF131" s="77"/>
      <c r="SOG131" s="77"/>
      <c r="SOH131" s="77"/>
      <c r="SOI131" s="77"/>
      <c r="SOJ131" s="77"/>
      <c r="SOK131" s="77"/>
      <c r="SOL131" s="77"/>
      <c r="SOM131" s="77"/>
      <c r="SON131" s="77"/>
      <c r="SOO131" s="77"/>
      <c r="SOP131" s="77"/>
      <c r="SOQ131" s="77"/>
      <c r="SOR131" s="77"/>
      <c r="SOS131" s="77"/>
      <c r="SOT131" s="77"/>
      <c r="SOU131" s="77"/>
      <c r="SOV131" s="77"/>
      <c r="SOW131" s="77"/>
      <c r="SOX131" s="77"/>
      <c r="SOY131" s="77"/>
      <c r="SOZ131" s="77"/>
      <c r="SPA131" s="77"/>
      <c r="SPB131" s="77"/>
      <c r="SPC131" s="77"/>
      <c r="SPD131" s="77"/>
      <c r="SPE131" s="77"/>
      <c r="SPF131" s="77"/>
      <c r="SPG131" s="77"/>
      <c r="SPH131" s="77"/>
      <c r="SPI131" s="77"/>
      <c r="SPJ131" s="77"/>
      <c r="SPK131" s="77"/>
      <c r="SPL131" s="77"/>
      <c r="SPM131" s="77"/>
      <c r="SPN131" s="77"/>
      <c r="SPO131" s="77"/>
      <c r="SPP131" s="77"/>
      <c r="SPQ131" s="77"/>
      <c r="SPR131" s="77"/>
      <c r="SPS131" s="77"/>
      <c r="SPT131" s="77"/>
      <c r="SPU131" s="77"/>
      <c r="SPV131" s="77"/>
      <c r="SPW131" s="77"/>
      <c r="SPX131" s="77"/>
      <c r="SPY131" s="77"/>
      <c r="SPZ131" s="77"/>
      <c r="SQA131" s="77"/>
      <c r="SQB131" s="77"/>
      <c r="SQC131" s="77"/>
      <c r="SQD131" s="77"/>
      <c r="SQE131" s="77"/>
      <c r="SQF131" s="77"/>
      <c r="SQG131" s="77"/>
      <c r="SQH131" s="77"/>
      <c r="SQI131" s="77"/>
      <c r="SQJ131" s="77"/>
      <c r="SQK131" s="77"/>
      <c r="SQL131" s="77"/>
      <c r="SQM131" s="77"/>
      <c r="SQN131" s="77"/>
      <c r="SQO131" s="77"/>
      <c r="SQP131" s="77"/>
      <c r="SQQ131" s="77"/>
      <c r="SQR131" s="77"/>
      <c r="SQS131" s="77"/>
      <c r="SQT131" s="77"/>
      <c r="SQU131" s="77"/>
      <c r="SQV131" s="77"/>
      <c r="SQW131" s="77"/>
      <c r="SQX131" s="77"/>
      <c r="SQY131" s="77"/>
      <c r="SQZ131" s="77"/>
      <c r="SRA131" s="77"/>
      <c r="SRB131" s="77"/>
      <c r="SRC131" s="77"/>
      <c r="SRD131" s="77"/>
      <c r="SRE131" s="77"/>
      <c r="SRF131" s="77"/>
      <c r="SRG131" s="77"/>
      <c r="SRH131" s="77"/>
      <c r="SRI131" s="77"/>
      <c r="SRJ131" s="77"/>
      <c r="SRK131" s="77"/>
      <c r="SRL131" s="77"/>
      <c r="SRM131" s="77"/>
      <c r="SRN131" s="77"/>
      <c r="SRO131" s="77"/>
      <c r="SRP131" s="77"/>
      <c r="SRQ131" s="77"/>
      <c r="SRR131" s="77"/>
      <c r="SRS131" s="77"/>
      <c r="SRT131" s="77"/>
      <c r="SRU131" s="77"/>
      <c r="SRV131" s="77"/>
      <c r="SRW131" s="77"/>
      <c r="SRX131" s="77"/>
      <c r="SRY131" s="77"/>
      <c r="SRZ131" s="77"/>
      <c r="SSA131" s="77"/>
      <c r="SSB131" s="77"/>
      <c r="SSC131" s="77"/>
      <c r="SSD131" s="77"/>
      <c r="SSE131" s="77"/>
      <c r="SSF131" s="77"/>
      <c r="SSG131" s="77"/>
      <c r="SSH131" s="77"/>
      <c r="SSI131" s="77"/>
      <c r="SSJ131" s="77"/>
      <c r="SSK131" s="77"/>
      <c r="SSL131" s="77"/>
      <c r="SSM131" s="77"/>
      <c r="SSN131" s="77"/>
      <c r="SSO131" s="77"/>
      <c r="SSP131" s="77"/>
      <c r="SSQ131" s="77"/>
      <c r="SSR131" s="77"/>
      <c r="SSS131" s="77"/>
      <c r="SST131" s="77"/>
      <c r="SSU131" s="77"/>
      <c r="SSV131" s="77"/>
      <c r="SSW131" s="77"/>
      <c r="SSX131" s="77"/>
      <c r="SSY131" s="77"/>
      <c r="SSZ131" s="77"/>
      <c r="STA131" s="77"/>
      <c r="STB131" s="77"/>
      <c r="STC131" s="77"/>
      <c r="STD131" s="77"/>
      <c r="STE131" s="77"/>
      <c r="STF131" s="77"/>
      <c r="STG131" s="77"/>
      <c r="STH131" s="77"/>
      <c r="STI131" s="77"/>
      <c r="STJ131" s="77"/>
      <c r="STK131" s="77"/>
      <c r="STL131" s="77"/>
      <c r="STM131" s="77"/>
      <c r="STN131" s="77"/>
      <c r="STO131" s="77"/>
      <c r="STP131" s="77"/>
      <c r="STQ131" s="77"/>
      <c r="STR131" s="77"/>
      <c r="STS131" s="77"/>
      <c r="STT131" s="77"/>
      <c r="STU131" s="77"/>
      <c r="STV131" s="77"/>
      <c r="STW131" s="77"/>
      <c r="STX131" s="77"/>
      <c r="STY131" s="77"/>
      <c r="STZ131" s="77"/>
      <c r="SUA131" s="77"/>
      <c r="SUB131" s="77"/>
      <c r="SUC131" s="77"/>
      <c r="SUD131" s="77"/>
      <c r="SUE131" s="77"/>
      <c r="SUF131" s="77"/>
      <c r="SUG131" s="77"/>
      <c r="SUH131" s="77"/>
      <c r="SUI131" s="77"/>
      <c r="SUJ131" s="77"/>
      <c r="SUK131" s="77"/>
      <c r="SUL131" s="77"/>
      <c r="SUM131" s="77"/>
      <c r="SUN131" s="77"/>
      <c r="SUO131" s="77"/>
      <c r="SUP131" s="77"/>
      <c r="SUQ131" s="77"/>
      <c r="SUR131" s="77"/>
      <c r="SUS131" s="77"/>
      <c r="SUT131" s="77"/>
      <c r="SUU131" s="77"/>
      <c r="SUV131" s="77"/>
      <c r="SUW131" s="77"/>
      <c r="SUX131" s="77"/>
      <c r="SUY131" s="77"/>
      <c r="SUZ131" s="77"/>
      <c r="SVA131" s="77"/>
      <c r="SVB131" s="77"/>
      <c r="SVC131" s="77"/>
      <c r="SVD131" s="77"/>
      <c r="SVE131" s="77"/>
      <c r="SVF131" s="77"/>
      <c r="SVG131" s="77"/>
      <c r="SVH131" s="77"/>
      <c r="SVI131" s="77"/>
      <c r="SVJ131" s="77"/>
      <c r="SVK131" s="77"/>
      <c r="SVL131" s="77"/>
      <c r="SVM131" s="77"/>
      <c r="SVN131" s="77"/>
      <c r="SVO131" s="77"/>
      <c r="SVP131" s="77"/>
      <c r="SVQ131" s="77"/>
      <c r="SVR131" s="77"/>
      <c r="SVS131" s="77"/>
      <c r="SVT131" s="77"/>
      <c r="SVU131" s="77"/>
      <c r="SVV131" s="77"/>
      <c r="SVW131" s="77"/>
      <c r="SVX131" s="77"/>
      <c r="SVY131" s="77"/>
      <c r="SVZ131" s="77"/>
      <c r="SWA131" s="77"/>
      <c r="SWB131" s="77"/>
      <c r="SWC131" s="77"/>
      <c r="SWD131" s="77"/>
      <c r="SWE131" s="77"/>
      <c r="SWF131" s="77"/>
      <c r="SWG131" s="77"/>
      <c r="SWH131" s="77"/>
      <c r="SWI131" s="77"/>
      <c r="SWJ131" s="77"/>
      <c r="SWK131" s="77"/>
      <c r="SWL131" s="77"/>
      <c r="SWM131" s="77"/>
      <c r="SWN131" s="77"/>
      <c r="SWO131" s="77"/>
      <c r="SWP131" s="77"/>
      <c r="SWQ131" s="77"/>
      <c r="SWR131" s="77"/>
      <c r="SWS131" s="77"/>
      <c r="SWT131" s="77"/>
      <c r="SWU131" s="77"/>
      <c r="SWV131" s="77"/>
      <c r="SWW131" s="77"/>
      <c r="SWX131" s="77"/>
      <c r="SWY131" s="77"/>
      <c r="SWZ131" s="77"/>
      <c r="SXA131" s="77"/>
      <c r="SXB131" s="77"/>
      <c r="SXC131" s="77"/>
      <c r="SXD131" s="77"/>
      <c r="SXE131" s="77"/>
      <c r="SXF131" s="77"/>
      <c r="SXG131" s="77"/>
      <c r="SXH131" s="77"/>
      <c r="SXI131" s="77"/>
      <c r="SXJ131" s="77"/>
      <c r="SXK131" s="77"/>
      <c r="SXL131" s="77"/>
      <c r="SXM131" s="77"/>
      <c r="SXN131" s="77"/>
      <c r="SXO131" s="77"/>
      <c r="SXP131" s="77"/>
      <c r="SXQ131" s="77"/>
      <c r="SXR131" s="77"/>
      <c r="SXS131" s="77"/>
      <c r="SXT131" s="77"/>
      <c r="SXU131" s="77"/>
      <c r="SXV131" s="77"/>
      <c r="SXW131" s="77"/>
      <c r="SXX131" s="77"/>
      <c r="SXY131" s="77"/>
      <c r="SXZ131" s="77"/>
      <c r="SYA131" s="77"/>
      <c r="SYB131" s="77"/>
      <c r="SYC131" s="77"/>
      <c r="SYD131" s="77"/>
      <c r="SYE131" s="77"/>
      <c r="SYF131" s="77"/>
      <c r="SYG131" s="77"/>
      <c r="SYH131" s="77"/>
      <c r="SYI131" s="77"/>
      <c r="SYJ131" s="77"/>
      <c r="SYK131" s="77"/>
      <c r="SYL131" s="77"/>
      <c r="SYM131" s="77"/>
      <c r="SYN131" s="77"/>
      <c r="SYO131" s="77"/>
      <c r="SYP131" s="77"/>
      <c r="SYQ131" s="77"/>
      <c r="SYR131" s="77"/>
      <c r="SYS131" s="77"/>
      <c r="SYT131" s="77"/>
      <c r="SYU131" s="77"/>
      <c r="SYV131" s="77"/>
      <c r="SYW131" s="77"/>
      <c r="SYX131" s="77"/>
      <c r="SYY131" s="77"/>
      <c r="SYZ131" s="77"/>
      <c r="SZA131" s="77"/>
      <c r="SZB131" s="77"/>
      <c r="SZC131" s="77"/>
      <c r="SZD131" s="77"/>
      <c r="SZE131" s="77"/>
      <c r="SZF131" s="77"/>
      <c r="SZG131" s="77"/>
      <c r="SZH131" s="77"/>
      <c r="SZI131" s="77"/>
      <c r="SZJ131" s="77"/>
      <c r="SZK131" s="77"/>
      <c r="SZL131" s="77"/>
      <c r="SZM131" s="77"/>
      <c r="SZN131" s="77"/>
      <c r="SZO131" s="77"/>
      <c r="SZP131" s="77"/>
      <c r="SZQ131" s="77"/>
      <c r="SZR131" s="77"/>
      <c r="SZS131" s="77"/>
      <c r="SZT131" s="77"/>
      <c r="SZU131" s="77"/>
      <c r="SZV131" s="77"/>
      <c r="SZW131" s="77"/>
      <c r="SZX131" s="77"/>
      <c r="SZY131" s="77"/>
      <c r="SZZ131" s="77"/>
      <c r="TAA131" s="77"/>
      <c r="TAB131" s="77"/>
      <c r="TAC131" s="77"/>
      <c r="TAD131" s="77"/>
      <c r="TAE131" s="77"/>
      <c r="TAF131" s="77"/>
      <c r="TAG131" s="77"/>
      <c r="TAH131" s="77"/>
      <c r="TAI131" s="77"/>
      <c r="TAJ131" s="77"/>
      <c r="TAK131" s="77"/>
      <c r="TAL131" s="77"/>
      <c r="TAM131" s="77"/>
      <c r="TAN131" s="77"/>
      <c r="TAO131" s="77"/>
      <c r="TAP131" s="77"/>
      <c r="TAQ131" s="77"/>
      <c r="TAR131" s="77"/>
      <c r="TAS131" s="77"/>
      <c r="TAT131" s="77"/>
      <c r="TAU131" s="77"/>
      <c r="TAV131" s="77"/>
      <c r="TAW131" s="77"/>
      <c r="TAX131" s="77"/>
      <c r="TAY131" s="77"/>
      <c r="TAZ131" s="77"/>
      <c r="TBA131" s="77"/>
      <c r="TBB131" s="77"/>
      <c r="TBC131" s="77"/>
      <c r="TBD131" s="77"/>
      <c r="TBE131" s="77"/>
      <c r="TBF131" s="77"/>
      <c r="TBG131" s="77"/>
      <c r="TBH131" s="77"/>
      <c r="TBI131" s="77"/>
      <c r="TBJ131" s="77"/>
      <c r="TBK131" s="77"/>
      <c r="TBL131" s="77"/>
      <c r="TBM131" s="77"/>
      <c r="TBN131" s="77"/>
      <c r="TBO131" s="77"/>
      <c r="TBP131" s="77"/>
      <c r="TBQ131" s="77"/>
      <c r="TBR131" s="77"/>
      <c r="TBS131" s="77"/>
      <c r="TBT131" s="77"/>
      <c r="TBU131" s="77"/>
      <c r="TBV131" s="77"/>
      <c r="TBW131" s="77"/>
      <c r="TBX131" s="77"/>
      <c r="TBY131" s="77"/>
      <c r="TBZ131" s="77"/>
      <c r="TCA131" s="77"/>
      <c r="TCB131" s="77"/>
      <c r="TCC131" s="77"/>
      <c r="TCD131" s="77"/>
      <c r="TCE131" s="77"/>
      <c r="TCF131" s="77"/>
      <c r="TCG131" s="77"/>
      <c r="TCH131" s="77"/>
      <c r="TCI131" s="77"/>
      <c r="TCJ131" s="77"/>
      <c r="TCK131" s="77"/>
      <c r="TCL131" s="77"/>
      <c r="TCM131" s="77"/>
      <c r="TCN131" s="77"/>
      <c r="TCO131" s="77"/>
      <c r="TCP131" s="77"/>
      <c r="TCQ131" s="77"/>
      <c r="TCR131" s="77"/>
      <c r="TCS131" s="77"/>
      <c r="TCT131" s="77"/>
      <c r="TCU131" s="77"/>
      <c r="TCV131" s="77"/>
      <c r="TCW131" s="77"/>
      <c r="TCX131" s="77"/>
      <c r="TCY131" s="77"/>
      <c r="TCZ131" s="77"/>
      <c r="TDA131" s="77"/>
      <c r="TDB131" s="77"/>
      <c r="TDC131" s="77"/>
      <c r="TDD131" s="77"/>
      <c r="TDE131" s="77"/>
      <c r="TDF131" s="77"/>
      <c r="TDG131" s="77"/>
      <c r="TDH131" s="77"/>
      <c r="TDI131" s="77"/>
      <c r="TDJ131" s="77"/>
      <c r="TDK131" s="77"/>
      <c r="TDL131" s="77"/>
      <c r="TDM131" s="77"/>
      <c r="TDN131" s="77"/>
      <c r="TDO131" s="77"/>
      <c r="TDP131" s="77"/>
      <c r="TDQ131" s="77"/>
      <c r="TDR131" s="77"/>
      <c r="TDS131" s="77"/>
      <c r="TDT131" s="77"/>
      <c r="TDU131" s="77"/>
      <c r="TDV131" s="77"/>
      <c r="TDW131" s="77"/>
      <c r="TDX131" s="77"/>
      <c r="TDY131" s="77"/>
      <c r="TDZ131" s="77"/>
      <c r="TEA131" s="77"/>
      <c r="TEB131" s="77"/>
      <c r="TEC131" s="77"/>
      <c r="TED131" s="77"/>
      <c r="TEE131" s="77"/>
      <c r="TEF131" s="77"/>
      <c r="TEG131" s="77"/>
      <c r="TEH131" s="77"/>
      <c r="TEI131" s="77"/>
      <c r="TEJ131" s="77"/>
      <c r="TEK131" s="77"/>
      <c r="TEL131" s="77"/>
      <c r="TEM131" s="77"/>
      <c r="TEN131" s="77"/>
      <c r="TEO131" s="77"/>
      <c r="TEP131" s="77"/>
      <c r="TEQ131" s="77"/>
      <c r="TER131" s="77"/>
      <c r="TES131" s="77"/>
      <c r="TET131" s="77"/>
      <c r="TEU131" s="77"/>
      <c r="TEV131" s="77"/>
      <c r="TEW131" s="77"/>
      <c r="TEX131" s="77"/>
      <c r="TEY131" s="77"/>
      <c r="TEZ131" s="77"/>
      <c r="TFA131" s="77"/>
      <c r="TFB131" s="77"/>
      <c r="TFC131" s="77"/>
      <c r="TFD131" s="77"/>
      <c r="TFE131" s="77"/>
      <c r="TFF131" s="77"/>
      <c r="TFG131" s="77"/>
      <c r="TFH131" s="77"/>
      <c r="TFI131" s="77"/>
      <c r="TFJ131" s="77"/>
      <c r="TFK131" s="77"/>
      <c r="TFL131" s="77"/>
      <c r="TFM131" s="77"/>
      <c r="TFN131" s="77"/>
      <c r="TFO131" s="77"/>
      <c r="TFP131" s="77"/>
      <c r="TFQ131" s="77"/>
      <c r="TFR131" s="77"/>
      <c r="TFS131" s="77"/>
      <c r="TFT131" s="77"/>
      <c r="TFU131" s="77"/>
      <c r="TFV131" s="77"/>
      <c r="TFW131" s="77"/>
      <c r="TFX131" s="77"/>
      <c r="TFY131" s="77"/>
      <c r="TFZ131" s="77"/>
      <c r="TGA131" s="77"/>
      <c r="TGB131" s="77"/>
      <c r="TGC131" s="77"/>
      <c r="TGD131" s="77"/>
      <c r="TGE131" s="77"/>
      <c r="TGF131" s="77"/>
      <c r="TGG131" s="77"/>
      <c r="TGH131" s="77"/>
      <c r="TGI131" s="77"/>
      <c r="TGJ131" s="77"/>
      <c r="TGK131" s="77"/>
      <c r="TGL131" s="77"/>
      <c r="TGM131" s="77"/>
      <c r="TGN131" s="77"/>
      <c r="TGO131" s="77"/>
      <c r="TGP131" s="77"/>
      <c r="TGQ131" s="77"/>
      <c r="TGR131" s="77"/>
      <c r="TGS131" s="77"/>
      <c r="TGT131" s="77"/>
      <c r="TGU131" s="77"/>
      <c r="TGV131" s="77"/>
      <c r="TGW131" s="77"/>
      <c r="TGX131" s="77"/>
      <c r="TGY131" s="77"/>
      <c r="TGZ131" s="77"/>
      <c r="THA131" s="77"/>
      <c r="THB131" s="77"/>
      <c r="THC131" s="77"/>
      <c r="THD131" s="77"/>
      <c r="THE131" s="77"/>
      <c r="THF131" s="77"/>
      <c r="THG131" s="77"/>
      <c r="THH131" s="77"/>
      <c r="THI131" s="77"/>
      <c r="THJ131" s="77"/>
      <c r="THK131" s="77"/>
      <c r="THL131" s="77"/>
      <c r="THM131" s="77"/>
      <c r="THN131" s="77"/>
      <c r="THO131" s="77"/>
      <c r="THP131" s="77"/>
      <c r="THQ131" s="77"/>
      <c r="THR131" s="77"/>
      <c r="THS131" s="77"/>
      <c r="THT131" s="77"/>
      <c r="THU131" s="77"/>
      <c r="THV131" s="77"/>
      <c r="THW131" s="77"/>
      <c r="THX131" s="77"/>
      <c r="THY131" s="77"/>
      <c r="THZ131" s="77"/>
      <c r="TIA131" s="77"/>
      <c r="TIB131" s="77"/>
      <c r="TIC131" s="77"/>
      <c r="TID131" s="77"/>
      <c r="TIE131" s="77"/>
      <c r="TIF131" s="77"/>
      <c r="TIG131" s="77"/>
      <c r="TIH131" s="77"/>
      <c r="TII131" s="77"/>
      <c r="TIJ131" s="77"/>
      <c r="TIK131" s="77"/>
      <c r="TIL131" s="77"/>
      <c r="TIM131" s="77"/>
      <c r="TIN131" s="77"/>
      <c r="TIO131" s="77"/>
      <c r="TIP131" s="77"/>
      <c r="TIQ131" s="77"/>
      <c r="TIR131" s="77"/>
      <c r="TIS131" s="77"/>
      <c r="TIT131" s="77"/>
      <c r="TIU131" s="77"/>
      <c r="TIV131" s="77"/>
      <c r="TIW131" s="77"/>
      <c r="TIX131" s="77"/>
      <c r="TIY131" s="77"/>
      <c r="TIZ131" s="77"/>
      <c r="TJA131" s="77"/>
      <c r="TJB131" s="77"/>
      <c r="TJC131" s="77"/>
      <c r="TJD131" s="77"/>
      <c r="TJE131" s="77"/>
      <c r="TJF131" s="77"/>
      <c r="TJG131" s="77"/>
      <c r="TJH131" s="77"/>
      <c r="TJI131" s="77"/>
      <c r="TJJ131" s="77"/>
      <c r="TJK131" s="77"/>
      <c r="TJL131" s="77"/>
      <c r="TJM131" s="77"/>
      <c r="TJN131" s="77"/>
      <c r="TJO131" s="77"/>
      <c r="TJP131" s="77"/>
      <c r="TJQ131" s="77"/>
      <c r="TJR131" s="77"/>
      <c r="TJS131" s="77"/>
      <c r="TJT131" s="77"/>
      <c r="TJU131" s="77"/>
      <c r="TJV131" s="77"/>
      <c r="TJW131" s="77"/>
      <c r="TJX131" s="77"/>
      <c r="TJY131" s="77"/>
      <c r="TJZ131" s="77"/>
      <c r="TKA131" s="77"/>
      <c r="TKB131" s="77"/>
      <c r="TKC131" s="77"/>
      <c r="TKD131" s="77"/>
      <c r="TKE131" s="77"/>
      <c r="TKF131" s="77"/>
      <c r="TKG131" s="77"/>
      <c r="TKH131" s="77"/>
      <c r="TKI131" s="77"/>
      <c r="TKJ131" s="77"/>
      <c r="TKK131" s="77"/>
      <c r="TKL131" s="77"/>
      <c r="TKM131" s="77"/>
      <c r="TKN131" s="77"/>
      <c r="TKO131" s="77"/>
      <c r="TKP131" s="77"/>
      <c r="TKQ131" s="77"/>
      <c r="TKR131" s="77"/>
      <c r="TKS131" s="77"/>
      <c r="TKT131" s="77"/>
      <c r="TKU131" s="77"/>
      <c r="TKV131" s="77"/>
      <c r="TKW131" s="77"/>
      <c r="TKX131" s="77"/>
      <c r="TKY131" s="77"/>
      <c r="TKZ131" s="77"/>
      <c r="TLA131" s="77"/>
      <c r="TLB131" s="77"/>
      <c r="TLC131" s="77"/>
      <c r="TLD131" s="77"/>
      <c r="TLE131" s="77"/>
      <c r="TLF131" s="77"/>
      <c r="TLG131" s="77"/>
      <c r="TLH131" s="77"/>
      <c r="TLI131" s="77"/>
      <c r="TLJ131" s="77"/>
      <c r="TLK131" s="77"/>
      <c r="TLL131" s="77"/>
      <c r="TLM131" s="77"/>
      <c r="TLN131" s="77"/>
      <c r="TLO131" s="77"/>
      <c r="TLP131" s="77"/>
      <c r="TLQ131" s="77"/>
      <c r="TLR131" s="77"/>
      <c r="TLS131" s="77"/>
      <c r="TLT131" s="77"/>
      <c r="TLU131" s="77"/>
      <c r="TLV131" s="77"/>
      <c r="TLW131" s="77"/>
      <c r="TLX131" s="77"/>
      <c r="TLY131" s="77"/>
      <c r="TLZ131" s="77"/>
      <c r="TMA131" s="77"/>
      <c r="TMB131" s="77"/>
      <c r="TMC131" s="77"/>
      <c r="TMD131" s="77"/>
      <c r="TME131" s="77"/>
      <c r="TMF131" s="77"/>
      <c r="TMG131" s="77"/>
      <c r="TMH131" s="77"/>
      <c r="TMI131" s="77"/>
      <c r="TMJ131" s="77"/>
      <c r="TMK131" s="77"/>
      <c r="TML131" s="77"/>
      <c r="TMM131" s="77"/>
      <c r="TMN131" s="77"/>
      <c r="TMO131" s="77"/>
      <c r="TMP131" s="77"/>
      <c r="TMQ131" s="77"/>
      <c r="TMR131" s="77"/>
      <c r="TMS131" s="77"/>
      <c r="TMT131" s="77"/>
      <c r="TMU131" s="77"/>
      <c r="TMV131" s="77"/>
      <c r="TMW131" s="77"/>
      <c r="TMX131" s="77"/>
      <c r="TMY131" s="77"/>
      <c r="TMZ131" s="77"/>
      <c r="TNA131" s="77"/>
      <c r="TNB131" s="77"/>
      <c r="TNC131" s="77"/>
      <c r="TND131" s="77"/>
      <c r="TNE131" s="77"/>
      <c r="TNF131" s="77"/>
      <c r="TNG131" s="77"/>
      <c r="TNH131" s="77"/>
      <c r="TNI131" s="77"/>
      <c r="TNJ131" s="77"/>
      <c r="TNK131" s="77"/>
      <c r="TNL131" s="77"/>
      <c r="TNM131" s="77"/>
      <c r="TNN131" s="77"/>
      <c r="TNO131" s="77"/>
      <c r="TNP131" s="77"/>
      <c r="TNQ131" s="77"/>
      <c r="TNR131" s="77"/>
      <c r="TNS131" s="77"/>
      <c r="TNT131" s="77"/>
      <c r="TNU131" s="77"/>
      <c r="TNV131" s="77"/>
      <c r="TNW131" s="77"/>
      <c r="TNX131" s="77"/>
      <c r="TNY131" s="77"/>
      <c r="TNZ131" s="77"/>
      <c r="TOA131" s="77"/>
      <c r="TOB131" s="77"/>
      <c r="TOC131" s="77"/>
      <c r="TOD131" s="77"/>
      <c r="TOE131" s="77"/>
      <c r="TOF131" s="77"/>
      <c r="TOG131" s="77"/>
      <c r="TOH131" s="77"/>
      <c r="TOI131" s="77"/>
      <c r="TOJ131" s="77"/>
      <c r="TOK131" s="77"/>
      <c r="TOL131" s="77"/>
      <c r="TOM131" s="77"/>
      <c r="TON131" s="77"/>
      <c r="TOO131" s="77"/>
      <c r="TOP131" s="77"/>
      <c r="TOQ131" s="77"/>
      <c r="TOR131" s="77"/>
      <c r="TOS131" s="77"/>
      <c r="TOT131" s="77"/>
      <c r="TOU131" s="77"/>
      <c r="TOV131" s="77"/>
      <c r="TOW131" s="77"/>
      <c r="TOX131" s="77"/>
      <c r="TOY131" s="77"/>
      <c r="TOZ131" s="77"/>
      <c r="TPA131" s="77"/>
      <c r="TPB131" s="77"/>
      <c r="TPC131" s="77"/>
      <c r="TPD131" s="77"/>
      <c r="TPE131" s="77"/>
      <c r="TPF131" s="77"/>
      <c r="TPG131" s="77"/>
      <c r="TPH131" s="77"/>
      <c r="TPI131" s="77"/>
      <c r="TPJ131" s="77"/>
      <c r="TPK131" s="77"/>
      <c r="TPL131" s="77"/>
      <c r="TPM131" s="77"/>
      <c r="TPN131" s="77"/>
      <c r="TPO131" s="77"/>
      <c r="TPP131" s="77"/>
      <c r="TPQ131" s="77"/>
      <c r="TPR131" s="77"/>
      <c r="TPS131" s="77"/>
      <c r="TPT131" s="77"/>
      <c r="TPU131" s="77"/>
      <c r="TPV131" s="77"/>
      <c r="TPW131" s="77"/>
      <c r="TPX131" s="77"/>
      <c r="TPY131" s="77"/>
      <c r="TPZ131" s="77"/>
      <c r="TQA131" s="77"/>
      <c r="TQB131" s="77"/>
      <c r="TQC131" s="77"/>
      <c r="TQD131" s="77"/>
      <c r="TQE131" s="77"/>
      <c r="TQF131" s="77"/>
      <c r="TQG131" s="77"/>
      <c r="TQH131" s="77"/>
      <c r="TQI131" s="77"/>
      <c r="TQJ131" s="77"/>
      <c r="TQK131" s="77"/>
      <c r="TQL131" s="77"/>
      <c r="TQM131" s="77"/>
      <c r="TQN131" s="77"/>
      <c r="TQO131" s="77"/>
      <c r="TQP131" s="77"/>
      <c r="TQQ131" s="77"/>
      <c r="TQR131" s="77"/>
      <c r="TQS131" s="77"/>
      <c r="TQT131" s="77"/>
      <c r="TQU131" s="77"/>
      <c r="TQV131" s="77"/>
      <c r="TQW131" s="77"/>
      <c r="TQX131" s="77"/>
      <c r="TQY131" s="77"/>
      <c r="TQZ131" s="77"/>
      <c r="TRA131" s="77"/>
      <c r="TRB131" s="77"/>
      <c r="TRC131" s="77"/>
      <c r="TRD131" s="77"/>
      <c r="TRE131" s="77"/>
      <c r="TRF131" s="77"/>
      <c r="TRG131" s="77"/>
      <c r="TRH131" s="77"/>
      <c r="TRI131" s="77"/>
      <c r="TRJ131" s="77"/>
      <c r="TRK131" s="77"/>
      <c r="TRL131" s="77"/>
      <c r="TRM131" s="77"/>
      <c r="TRN131" s="77"/>
      <c r="TRO131" s="77"/>
      <c r="TRP131" s="77"/>
      <c r="TRQ131" s="77"/>
      <c r="TRR131" s="77"/>
      <c r="TRS131" s="77"/>
      <c r="TRT131" s="77"/>
      <c r="TRU131" s="77"/>
      <c r="TRV131" s="77"/>
      <c r="TRW131" s="77"/>
      <c r="TRX131" s="77"/>
      <c r="TRY131" s="77"/>
      <c r="TRZ131" s="77"/>
      <c r="TSA131" s="77"/>
      <c r="TSB131" s="77"/>
      <c r="TSC131" s="77"/>
      <c r="TSD131" s="77"/>
      <c r="TSE131" s="77"/>
      <c r="TSF131" s="77"/>
      <c r="TSG131" s="77"/>
      <c r="TSH131" s="77"/>
      <c r="TSI131" s="77"/>
      <c r="TSJ131" s="77"/>
      <c r="TSK131" s="77"/>
      <c r="TSL131" s="77"/>
      <c r="TSM131" s="77"/>
      <c r="TSN131" s="77"/>
      <c r="TSO131" s="77"/>
      <c r="TSP131" s="77"/>
      <c r="TSQ131" s="77"/>
      <c r="TSR131" s="77"/>
      <c r="TSS131" s="77"/>
      <c r="TST131" s="77"/>
      <c r="TSU131" s="77"/>
      <c r="TSV131" s="77"/>
      <c r="TSW131" s="77"/>
      <c r="TSX131" s="77"/>
      <c r="TSY131" s="77"/>
      <c r="TSZ131" s="77"/>
      <c r="TTA131" s="77"/>
      <c r="TTB131" s="77"/>
      <c r="TTC131" s="77"/>
      <c r="TTD131" s="77"/>
      <c r="TTE131" s="77"/>
      <c r="TTF131" s="77"/>
      <c r="TTG131" s="77"/>
      <c r="TTH131" s="77"/>
      <c r="TTI131" s="77"/>
      <c r="TTJ131" s="77"/>
      <c r="TTK131" s="77"/>
      <c r="TTL131" s="77"/>
      <c r="TTM131" s="77"/>
      <c r="TTN131" s="77"/>
      <c r="TTO131" s="77"/>
      <c r="TTP131" s="77"/>
      <c r="TTQ131" s="77"/>
      <c r="TTR131" s="77"/>
      <c r="TTS131" s="77"/>
      <c r="TTT131" s="77"/>
      <c r="TTU131" s="77"/>
      <c r="TTV131" s="77"/>
      <c r="TTW131" s="77"/>
      <c r="TTX131" s="77"/>
      <c r="TTY131" s="77"/>
      <c r="TTZ131" s="77"/>
      <c r="TUA131" s="77"/>
      <c r="TUB131" s="77"/>
      <c r="TUC131" s="77"/>
      <c r="TUD131" s="77"/>
      <c r="TUE131" s="77"/>
      <c r="TUF131" s="77"/>
      <c r="TUG131" s="77"/>
      <c r="TUH131" s="77"/>
      <c r="TUI131" s="77"/>
      <c r="TUJ131" s="77"/>
      <c r="TUK131" s="77"/>
      <c r="TUL131" s="77"/>
      <c r="TUM131" s="77"/>
      <c r="TUN131" s="77"/>
      <c r="TUO131" s="77"/>
      <c r="TUP131" s="77"/>
      <c r="TUQ131" s="77"/>
      <c r="TUR131" s="77"/>
      <c r="TUS131" s="77"/>
      <c r="TUT131" s="77"/>
      <c r="TUU131" s="77"/>
      <c r="TUV131" s="77"/>
      <c r="TUW131" s="77"/>
      <c r="TUX131" s="77"/>
      <c r="TUY131" s="77"/>
      <c r="TUZ131" s="77"/>
      <c r="TVA131" s="77"/>
      <c r="TVB131" s="77"/>
      <c r="TVC131" s="77"/>
      <c r="TVD131" s="77"/>
      <c r="TVE131" s="77"/>
      <c r="TVF131" s="77"/>
      <c r="TVG131" s="77"/>
      <c r="TVH131" s="77"/>
      <c r="TVI131" s="77"/>
      <c r="TVJ131" s="77"/>
      <c r="TVK131" s="77"/>
      <c r="TVL131" s="77"/>
      <c r="TVM131" s="77"/>
      <c r="TVN131" s="77"/>
      <c r="TVO131" s="77"/>
      <c r="TVP131" s="77"/>
      <c r="TVQ131" s="77"/>
      <c r="TVR131" s="77"/>
      <c r="TVS131" s="77"/>
      <c r="TVT131" s="77"/>
      <c r="TVU131" s="77"/>
      <c r="TVV131" s="77"/>
      <c r="TVW131" s="77"/>
      <c r="TVX131" s="77"/>
      <c r="TVY131" s="77"/>
      <c r="TVZ131" s="77"/>
      <c r="TWA131" s="77"/>
      <c r="TWB131" s="77"/>
      <c r="TWC131" s="77"/>
      <c r="TWD131" s="77"/>
      <c r="TWE131" s="77"/>
      <c r="TWF131" s="77"/>
      <c r="TWG131" s="77"/>
      <c r="TWH131" s="77"/>
      <c r="TWI131" s="77"/>
      <c r="TWJ131" s="77"/>
      <c r="TWK131" s="77"/>
      <c r="TWL131" s="77"/>
      <c r="TWM131" s="77"/>
      <c r="TWN131" s="77"/>
      <c r="TWO131" s="77"/>
      <c r="TWP131" s="77"/>
      <c r="TWQ131" s="77"/>
      <c r="TWR131" s="77"/>
      <c r="TWS131" s="77"/>
      <c r="TWT131" s="77"/>
      <c r="TWU131" s="77"/>
      <c r="TWV131" s="77"/>
      <c r="TWW131" s="77"/>
      <c r="TWX131" s="77"/>
      <c r="TWY131" s="77"/>
      <c r="TWZ131" s="77"/>
      <c r="TXA131" s="77"/>
      <c r="TXB131" s="77"/>
      <c r="TXC131" s="77"/>
      <c r="TXD131" s="77"/>
      <c r="TXE131" s="77"/>
      <c r="TXF131" s="77"/>
      <c r="TXG131" s="77"/>
      <c r="TXH131" s="77"/>
      <c r="TXI131" s="77"/>
      <c r="TXJ131" s="77"/>
      <c r="TXK131" s="77"/>
      <c r="TXL131" s="77"/>
      <c r="TXM131" s="77"/>
      <c r="TXN131" s="77"/>
      <c r="TXO131" s="77"/>
      <c r="TXP131" s="77"/>
      <c r="TXQ131" s="77"/>
      <c r="TXR131" s="77"/>
      <c r="TXS131" s="77"/>
      <c r="TXT131" s="77"/>
      <c r="TXU131" s="77"/>
      <c r="TXV131" s="77"/>
      <c r="TXW131" s="77"/>
      <c r="TXX131" s="77"/>
      <c r="TXY131" s="77"/>
      <c r="TXZ131" s="77"/>
      <c r="TYA131" s="77"/>
      <c r="TYB131" s="77"/>
      <c r="TYC131" s="77"/>
      <c r="TYD131" s="77"/>
      <c r="TYE131" s="77"/>
      <c r="TYF131" s="77"/>
      <c r="TYG131" s="77"/>
      <c r="TYH131" s="77"/>
      <c r="TYI131" s="77"/>
      <c r="TYJ131" s="77"/>
      <c r="TYK131" s="77"/>
      <c r="TYL131" s="77"/>
      <c r="TYM131" s="77"/>
      <c r="TYN131" s="77"/>
      <c r="TYO131" s="77"/>
      <c r="TYP131" s="77"/>
      <c r="TYQ131" s="77"/>
      <c r="TYR131" s="77"/>
      <c r="TYS131" s="77"/>
      <c r="TYT131" s="77"/>
      <c r="TYU131" s="77"/>
      <c r="TYV131" s="77"/>
      <c r="TYW131" s="77"/>
      <c r="TYX131" s="77"/>
      <c r="TYY131" s="77"/>
      <c r="TYZ131" s="77"/>
      <c r="TZA131" s="77"/>
      <c r="TZB131" s="77"/>
      <c r="TZC131" s="77"/>
      <c r="TZD131" s="77"/>
      <c r="TZE131" s="77"/>
      <c r="TZF131" s="77"/>
      <c r="TZG131" s="77"/>
      <c r="TZH131" s="77"/>
      <c r="TZI131" s="77"/>
      <c r="TZJ131" s="77"/>
      <c r="TZK131" s="77"/>
      <c r="TZL131" s="77"/>
      <c r="TZM131" s="77"/>
      <c r="TZN131" s="77"/>
      <c r="TZO131" s="77"/>
      <c r="TZP131" s="77"/>
      <c r="TZQ131" s="77"/>
      <c r="TZR131" s="77"/>
      <c r="TZS131" s="77"/>
      <c r="TZT131" s="77"/>
      <c r="TZU131" s="77"/>
      <c r="TZV131" s="77"/>
      <c r="TZW131" s="77"/>
      <c r="TZX131" s="77"/>
      <c r="TZY131" s="77"/>
      <c r="TZZ131" s="77"/>
      <c r="UAA131" s="77"/>
      <c r="UAB131" s="77"/>
      <c r="UAC131" s="77"/>
      <c r="UAD131" s="77"/>
      <c r="UAE131" s="77"/>
      <c r="UAF131" s="77"/>
      <c r="UAG131" s="77"/>
      <c r="UAH131" s="77"/>
      <c r="UAI131" s="77"/>
      <c r="UAJ131" s="77"/>
      <c r="UAK131" s="77"/>
      <c r="UAL131" s="77"/>
      <c r="UAM131" s="77"/>
      <c r="UAN131" s="77"/>
      <c r="UAO131" s="77"/>
      <c r="UAP131" s="77"/>
      <c r="UAQ131" s="77"/>
      <c r="UAR131" s="77"/>
      <c r="UAS131" s="77"/>
      <c r="UAT131" s="77"/>
      <c r="UAU131" s="77"/>
      <c r="UAV131" s="77"/>
      <c r="UAW131" s="77"/>
      <c r="UAX131" s="77"/>
      <c r="UAY131" s="77"/>
      <c r="UAZ131" s="77"/>
      <c r="UBA131" s="77"/>
      <c r="UBB131" s="77"/>
      <c r="UBC131" s="77"/>
      <c r="UBD131" s="77"/>
      <c r="UBE131" s="77"/>
      <c r="UBF131" s="77"/>
      <c r="UBG131" s="77"/>
      <c r="UBH131" s="77"/>
      <c r="UBI131" s="77"/>
      <c r="UBJ131" s="77"/>
      <c r="UBK131" s="77"/>
      <c r="UBL131" s="77"/>
      <c r="UBM131" s="77"/>
      <c r="UBN131" s="77"/>
      <c r="UBO131" s="77"/>
      <c r="UBP131" s="77"/>
      <c r="UBQ131" s="77"/>
      <c r="UBR131" s="77"/>
      <c r="UBS131" s="77"/>
      <c r="UBT131" s="77"/>
      <c r="UBU131" s="77"/>
      <c r="UBV131" s="77"/>
      <c r="UBW131" s="77"/>
      <c r="UBX131" s="77"/>
      <c r="UBY131" s="77"/>
      <c r="UBZ131" s="77"/>
      <c r="UCA131" s="77"/>
      <c r="UCB131" s="77"/>
      <c r="UCC131" s="77"/>
      <c r="UCD131" s="77"/>
      <c r="UCE131" s="77"/>
      <c r="UCF131" s="77"/>
      <c r="UCG131" s="77"/>
      <c r="UCH131" s="77"/>
      <c r="UCI131" s="77"/>
      <c r="UCJ131" s="77"/>
      <c r="UCK131" s="77"/>
      <c r="UCL131" s="77"/>
      <c r="UCM131" s="77"/>
      <c r="UCN131" s="77"/>
      <c r="UCO131" s="77"/>
      <c r="UCP131" s="77"/>
      <c r="UCQ131" s="77"/>
      <c r="UCR131" s="77"/>
      <c r="UCS131" s="77"/>
      <c r="UCT131" s="77"/>
      <c r="UCU131" s="77"/>
      <c r="UCV131" s="77"/>
      <c r="UCW131" s="77"/>
      <c r="UCX131" s="77"/>
      <c r="UCY131" s="77"/>
      <c r="UCZ131" s="77"/>
      <c r="UDA131" s="77"/>
      <c r="UDB131" s="77"/>
      <c r="UDC131" s="77"/>
      <c r="UDD131" s="77"/>
      <c r="UDE131" s="77"/>
      <c r="UDF131" s="77"/>
      <c r="UDG131" s="77"/>
      <c r="UDH131" s="77"/>
      <c r="UDI131" s="77"/>
      <c r="UDJ131" s="77"/>
      <c r="UDK131" s="77"/>
      <c r="UDL131" s="77"/>
      <c r="UDM131" s="77"/>
      <c r="UDN131" s="77"/>
      <c r="UDO131" s="77"/>
      <c r="UDP131" s="77"/>
      <c r="UDQ131" s="77"/>
      <c r="UDR131" s="77"/>
      <c r="UDS131" s="77"/>
      <c r="UDT131" s="77"/>
      <c r="UDU131" s="77"/>
      <c r="UDV131" s="77"/>
      <c r="UDW131" s="77"/>
      <c r="UDX131" s="77"/>
      <c r="UDY131" s="77"/>
      <c r="UDZ131" s="77"/>
      <c r="UEA131" s="77"/>
      <c r="UEB131" s="77"/>
      <c r="UEC131" s="77"/>
      <c r="UED131" s="77"/>
      <c r="UEE131" s="77"/>
      <c r="UEF131" s="77"/>
      <c r="UEG131" s="77"/>
      <c r="UEH131" s="77"/>
      <c r="UEI131" s="77"/>
      <c r="UEJ131" s="77"/>
      <c r="UEK131" s="77"/>
      <c r="UEL131" s="77"/>
      <c r="UEM131" s="77"/>
      <c r="UEN131" s="77"/>
      <c r="UEO131" s="77"/>
      <c r="UEP131" s="77"/>
      <c r="UEQ131" s="77"/>
      <c r="UER131" s="77"/>
      <c r="UES131" s="77"/>
      <c r="UET131" s="77"/>
      <c r="UEU131" s="77"/>
      <c r="UEV131" s="77"/>
      <c r="UEW131" s="77"/>
      <c r="UEX131" s="77"/>
      <c r="UEY131" s="77"/>
      <c r="UEZ131" s="77"/>
      <c r="UFA131" s="77"/>
      <c r="UFB131" s="77"/>
      <c r="UFC131" s="77"/>
      <c r="UFD131" s="77"/>
      <c r="UFE131" s="77"/>
      <c r="UFF131" s="77"/>
      <c r="UFG131" s="77"/>
      <c r="UFH131" s="77"/>
      <c r="UFI131" s="77"/>
      <c r="UFJ131" s="77"/>
      <c r="UFK131" s="77"/>
      <c r="UFL131" s="77"/>
      <c r="UFM131" s="77"/>
      <c r="UFN131" s="77"/>
      <c r="UFO131" s="77"/>
      <c r="UFP131" s="77"/>
      <c r="UFQ131" s="77"/>
      <c r="UFR131" s="77"/>
      <c r="UFS131" s="77"/>
      <c r="UFT131" s="77"/>
      <c r="UFU131" s="77"/>
      <c r="UFV131" s="77"/>
      <c r="UFW131" s="77"/>
      <c r="UFX131" s="77"/>
      <c r="UFY131" s="77"/>
      <c r="UFZ131" s="77"/>
      <c r="UGA131" s="77"/>
      <c r="UGB131" s="77"/>
      <c r="UGC131" s="77"/>
      <c r="UGD131" s="77"/>
      <c r="UGE131" s="77"/>
      <c r="UGF131" s="77"/>
      <c r="UGG131" s="77"/>
      <c r="UGH131" s="77"/>
      <c r="UGI131" s="77"/>
      <c r="UGJ131" s="77"/>
      <c r="UGK131" s="77"/>
      <c r="UGL131" s="77"/>
      <c r="UGM131" s="77"/>
      <c r="UGN131" s="77"/>
      <c r="UGO131" s="77"/>
      <c r="UGP131" s="77"/>
      <c r="UGQ131" s="77"/>
      <c r="UGR131" s="77"/>
      <c r="UGS131" s="77"/>
      <c r="UGT131" s="77"/>
      <c r="UGU131" s="77"/>
      <c r="UGV131" s="77"/>
      <c r="UGW131" s="77"/>
      <c r="UGX131" s="77"/>
      <c r="UGY131" s="77"/>
      <c r="UGZ131" s="77"/>
      <c r="UHA131" s="77"/>
      <c r="UHB131" s="77"/>
      <c r="UHC131" s="77"/>
      <c r="UHD131" s="77"/>
      <c r="UHE131" s="77"/>
      <c r="UHF131" s="77"/>
      <c r="UHG131" s="77"/>
      <c r="UHH131" s="77"/>
      <c r="UHI131" s="77"/>
      <c r="UHJ131" s="77"/>
      <c r="UHK131" s="77"/>
      <c r="UHL131" s="77"/>
      <c r="UHM131" s="77"/>
      <c r="UHN131" s="77"/>
      <c r="UHO131" s="77"/>
      <c r="UHP131" s="77"/>
      <c r="UHQ131" s="77"/>
      <c r="UHR131" s="77"/>
      <c r="UHS131" s="77"/>
      <c r="UHT131" s="77"/>
      <c r="UHU131" s="77"/>
      <c r="UHV131" s="77"/>
      <c r="UHW131" s="77"/>
      <c r="UHX131" s="77"/>
      <c r="UHY131" s="77"/>
      <c r="UHZ131" s="77"/>
      <c r="UIA131" s="77"/>
      <c r="UIB131" s="77"/>
      <c r="UIC131" s="77"/>
      <c r="UID131" s="77"/>
      <c r="UIE131" s="77"/>
      <c r="UIF131" s="77"/>
      <c r="UIG131" s="77"/>
      <c r="UIH131" s="77"/>
      <c r="UII131" s="77"/>
      <c r="UIJ131" s="77"/>
      <c r="UIK131" s="77"/>
      <c r="UIL131" s="77"/>
      <c r="UIM131" s="77"/>
      <c r="UIN131" s="77"/>
      <c r="UIO131" s="77"/>
      <c r="UIP131" s="77"/>
      <c r="UIQ131" s="77"/>
      <c r="UIR131" s="77"/>
      <c r="UIS131" s="77"/>
      <c r="UIT131" s="77"/>
      <c r="UIU131" s="77"/>
      <c r="UIV131" s="77"/>
      <c r="UIW131" s="77"/>
      <c r="UIX131" s="77"/>
      <c r="UIY131" s="77"/>
      <c r="UIZ131" s="77"/>
      <c r="UJA131" s="77"/>
      <c r="UJB131" s="77"/>
      <c r="UJC131" s="77"/>
      <c r="UJD131" s="77"/>
      <c r="UJE131" s="77"/>
      <c r="UJF131" s="77"/>
      <c r="UJG131" s="77"/>
      <c r="UJH131" s="77"/>
      <c r="UJI131" s="77"/>
      <c r="UJJ131" s="77"/>
      <c r="UJK131" s="77"/>
      <c r="UJL131" s="77"/>
      <c r="UJM131" s="77"/>
      <c r="UJN131" s="77"/>
      <c r="UJO131" s="77"/>
      <c r="UJP131" s="77"/>
      <c r="UJQ131" s="77"/>
      <c r="UJR131" s="77"/>
      <c r="UJS131" s="77"/>
      <c r="UJT131" s="77"/>
      <c r="UJU131" s="77"/>
      <c r="UJV131" s="77"/>
      <c r="UJW131" s="77"/>
      <c r="UJX131" s="77"/>
      <c r="UJY131" s="77"/>
      <c r="UJZ131" s="77"/>
      <c r="UKA131" s="77"/>
      <c r="UKB131" s="77"/>
      <c r="UKC131" s="77"/>
      <c r="UKD131" s="77"/>
      <c r="UKE131" s="77"/>
      <c r="UKF131" s="77"/>
      <c r="UKG131" s="77"/>
      <c r="UKH131" s="77"/>
      <c r="UKI131" s="77"/>
      <c r="UKJ131" s="77"/>
      <c r="UKK131" s="77"/>
      <c r="UKL131" s="77"/>
      <c r="UKM131" s="77"/>
      <c r="UKN131" s="77"/>
      <c r="UKO131" s="77"/>
      <c r="UKP131" s="77"/>
      <c r="UKQ131" s="77"/>
      <c r="UKR131" s="77"/>
      <c r="UKS131" s="77"/>
      <c r="UKT131" s="77"/>
      <c r="UKU131" s="77"/>
      <c r="UKV131" s="77"/>
      <c r="UKW131" s="77"/>
      <c r="UKX131" s="77"/>
      <c r="UKY131" s="77"/>
      <c r="UKZ131" s="77"/>
      <c r="ULA131" s="77"/>
      <c r="ULB131" s="77"/>
      <c r="ULC131" s="77"/>
      <c r="ULD131" s="77"/>
      <c r="ULE131" s="77"/>
      <c r="ULF131" s="77"/>
      <c r="ULG131" s="77"/>
      <c r="ULH131" s="77"/>
      <c r="ULI131" s="77"/>
      <c r="ULJ131" s="77"/>
      <c r="ULK131" s="77"/>
      <c r="ULL131" s="77"/>
      <c r="ULM131" s="77"/>
      <c r="ULN131" s="77"/>
      <c r="ULO131" s="77"/>
      <c r="ULP131" s="77"/>
      <c r="ULQ131" s="77"/>
      <c r="ULR131" s="77"/>
      <c r="ULS131" s="77"/>
      <c r="ULT131" s="77"/>
      <c r="ULU131" s="77"/>
      <c r="ULV131" s="77"/>
      <c r="ULW131" s="77"/>
      <c r="ULX131" s="77"/>
      <c r="ULY131" s="77"/>
      <c r="ULZ131" s="77"/>
      <c r="UMA131" s="77"/>
      <c r="UMB131" s="77"/>
      <c r="UMC131" s="77"/>
      <c r="UMD131" s="77"/>
      <c r="UME131" s="77"/>
      <c r="UMF131" s="77"/>
      <c r="UMG131" s="77"/>
      <c r="UMH131" s="77"/>
      <c r="UMI131" s="77"/>
      <c r="UMJ131" s="77"/>
      <c r="UMK131" s="77"/>
      <c r="UML131" s="77"/>
      <c r="UMM131" s="77"/>
      <c r="UMN131" s="77"/>
      <c r="UMO131" s="77"/>
      <c r="UMP131" s="77"/>
      <c r="UMQ131" s="77"/>
      <c r="UMR131" s="77"/>
      <c r="UMS131" s="77"/>
      <c r="UMT131" s="77"/>
      <c r="UMU131" s="77"/>
      <c r="UMV131" s="77"/>
      <c r="UMW131" s="77"/>
      <c r="UMX131" s="77"/>
      <c r="UMY131" s="77"/>
      <c r="UMZ131" s="77"/>
      <c r="UNA131" s="77"/>
      <c r="UNB131" s="77"/>
      <c r="UNC131" s="77"/>
      <c r="UND131" s="77"/>
      <c r="UNE131" s="77"/>
      <c r="UNF131" s="77"/>
      <c r="UNG131" s="77"/>
      <c r="UNH131" s="77"/>
      <c r="UNI131" s="77"/>
      <c r="UNJ131" s="77"/>
      <c r="UNK131" s="77"/>
      <c r="UNL131" s="77"/>
      <c r="UNM131" s="77"/>
      <c r="UNN131" s="77"/>
      <c r="UNO131" s="77"/>
      <c r="UNP131" s="77"/>
      <c r="UNQ131" s="77"/>
      <c r="UNR131" s="77"/>
      <c r="UNS131" s="77"/>
      <c r="UNT131" s="77"/>
      <c r="UNU131" s="77"/>
      <c r="UNV131" s="77"/>
      <c r="UNW131" s="77"/>
      <c r="UNX131" s="77"/>
      <c r="UNY131" s="77"/>
      <c r="UNZ131" s="77"/>
      <c r="UOA131" s="77"/>
      <c r="UOB131" s="77"/>
      <c r="UOC131" s="77"/>
      <c r="UOD131" s="77"/>
      <c r="UOE131" s="77"/>
      <c r="UOF131" s="77"/>
      <c r="UOG131" s="77"/>
      <c r="UOH131" s="77"/>
      <c r="UOI131" s="77"/>
      <c r="UOJ131" s="77"/>
      <c r="UOK131" s="77"/>
      <c r="UOL131" s="77"/>
      <c r="UOM131" s="77"/>
      <c r="UON131" s="77"/>
      <c r="UOO131" s="77"/>
      <c r="UOP131" s="77"/>
      <c r="UOQ131" s="77"/>
      <c r="UOR131" s="77"/>
      <c r="UOS131" s="77"/>
      <c r="UOT131" s="77"/>
      <c r="UOU131" s="77"/>
      <c r="UOV131" s="77"/>
      <c r="UOW131" s="77"/>
      <c r="UOX131" s="77"/>
      <c r="UOY131" s="77"/>
      <c r="UOZ131" s="77"/>
      <c r="UPA131" s="77"/>
      <c r="UPB131" s="77"/>
      <c r="UPC131" s="77"/>
      <c r="UPD131" s="77"/>
      <c r="UPE131" s="77"/>
      <c r="UPF131" s="77"/>
      <c r="UPG131" s="77"/>
      <c r="UPH131" s="77"/>
      <c r="UPI131" s="77"/>
      <c r="UPJ131" s="77"/>
      <c r="UPK131" s="77"/>
      <c r="UPL131" s="77"/>
      <c r="UPM131" s="77"/>
      <c r="UPN131" s="77"/>
      <c r="UPO131" s="77"/>
      <c r="UPP131" s="77"/>
      <c r="UPQ131" s="77"/>
      <c r="UPR131" s="77"/>
      <c r="UPS131" s="77"/>
      <c r="UPT131" s="77"/>
      <c r="UPU131" s="77"/>
      <c r="UPV131" s="77"/>
      <c r="UPW131" s="77"/>
      <c r="UPX131" s="77"/>
      <c r="UPY131" s="77"/>
      <c r="UPZ131" s="77"/>
      <c r="UQA131" s="77"/>
      <c r="UQB131" s="77"/>
      <c r="UQC131" s="77"/>
      <c r="UQD131" s="77"/>
      <c r="UQE131" s="77"/>
      <c r="UQF131" s="77"/>
      <c r="UQG131" s="77"/>
      <c r="UQH131" s="77"/>
      <c r="UQI131" s="77"/>
      <c r="UQJ131" s="77"/>
      <c r="UQK131" s="77"/>
      <c r="UQL131" s="77"/>
      <c r="UQM131" s="77"/>
      <c r="UQN131" s="77"/>
      <c r="UQO131" s="77"/>
      <c r="UQP131" s="77"/>
      <c r="UQQ131" s="77"/>
      <c r="UQR131" s="77"/>
      <c r="UQS131" s="77"/>
      <c r="UQT131" s="77"/>
      <c r="UQU131" s="77"/>
      <c r="UQV131" s="77"/>
      <c r="UQW131" s="77"/>
      <c r="UQX131" s="77"/>
      <c r="UQY131" s="77"/>
      <c r="UQZ131" s="77"/>
      <c r="URA131" s="77"/>
      <c r="URB131" s="77"/>
      <c r="URC131" s="77"/>
      <c r="URD131" s="77"/>
      <c r="URE131" s="77"/>
      <c r="URF131" s="77"/>
      <c r="URG131" s="77"/>
      <c r="URH131" s="77"/>
      <c r="URI131" s="77"/>
      <c r="URJ131" s="77"/>
      <c r="URK131" s="77"/>
      <c r="URL131" s="77"/>
      <c r="URM131" s="77"/>
      <c r="URN131" s="77"/>
      <c r="URO131" s="77"/>
      <c r="URP131" s="77"/>
      <c r="URQ131" s="77"/>
      <c r="URR131" s="77"/>
      <c r="URS131" s="77"/>
      <c r="URT131" s="77"/>
      <c r="URU131" s="77"/>
      <c r="URV131" s="77"/>
      <c r="URW131" s="77"/>
      <c r="URX131" s="77"/>
      <c r="URY131" s="77"/>
      <c r="URZ131" s="77"/>
      <c r="USA131" s="77"/>
      <c r="USB131" s="77"/>
      <c r="USC131" s="77"/>
      <c r="USD131" s="77"/>
      <c r="USE131" s="77"/>
      <c r="USF131" s="77"/>
      <c r="USG131" s="77"/>
      <c r="USH131" s="77"/>
      <c r="USI131" s="77"/>
      <c r="USJ131" s="77"/>
      <c r="USK131" s="77"/>
      <c r="USL131" s="77"/>
      <c r="USM131" s="77"/>
      <c r="USN131" s="77"/>
      <c r="USO131" s="77"/>
      <c r="USP131" s="77"/>
      <c r="USQ131" s="77"/>
      <c r="USR131" s="77"/>
      <c r="USS131" s="77"/>
      <c r="UST131" s="77"/>
      <c r="USU131" s="77"/>
      <c r="USV131" s="77"/>
      <c r="USW131" s="77"/>
      <c r="USX131" s="77"/>
      <c r="USY131" s="77"/>
      <c r="USZ131" s="77"/>
      <c r="UTA131" s="77"/>
      <c r="UTB131" s="77"/>
      <c r="UTC131" s="77"/>
      <c r="UTD131" s="77"/>
      <c r="UTE131" s="77"/>
      <c r="UTF131" s="77"/>
      <c r="UTG131" s="77"/>
      <c r="UTH131" s="77"/>
      <c r="UTI131" s="77"/>
      <c r="UTJ131" s="77"/>
      <c r="UTK131" s="77"/>
      <c r="UTL131" s="77"/>
      <c r="UTM131" s="77"/>
      <c r="UTN131" s="77"/>
      <c r="UTO131" s="77"/>
      <c r="UTP131" s="77"/>
      <c r="UTQ131" s="77"/>
      <c r="UTR131" s="77"/>
      <c r="UTS131" s="77"/>
      <c r="UTT131" s="77"/>
      <c r="UTU131" s="77"/>
      <c r="UTV131" s="77"/>
      <c r="UTW131" s="77"/>
      <c r="UTX131" s="77"/>
      <c r="UTY131" s="77"/>
      <c r="UTZ131" s="77"/>
      <c r="UUA131" s="77"/>
      <c r="UUB131" s="77"/>
      <c r="UUC131" s="77"/>
      <c r="UUD131" s="77"/>
      <c r="UUE131" s="77"/>
      <c r="UUF131" s="77"/>
      <c r="UUG131" s="77"/>
      <c r="UUH131" s="77"/>
      <c r="UUI131" s="77"/>
      <c r="UUJ131" s="77"/>
      <c r="UUK131" s="77"/>
      <c r="UUL131" s="77"/>
      <c r="UUM131" s="77"/>
      <c r="UUN131" s="77"/>
      <c r="UUO131" s="77"/>
      <c r="UUP131" s="77"/>
      <c r="UUQ131" s="77"/>
      <c r="UUR131" s="77"/>
      <c r="UUS131" s="77"/>
      <c r="UUT131" s="77"/>
      <c r="UUU131" s="77"/>
      <c r="UUV131" s="77"/>
      <c r="UUW131" s="77"/>
      <c r="UUX131" s="77"/>
      <c r="UUY131" s="77"/>
      <c r="UUZ131" s="77"/>
      <c r="UVA131" s="77"/>
      <c r="UVB131" s="77"/>
      <c r="UVC131" s="77"/>
      <c r="UVD131" s="77"/>
      <c r="UVE131" s="77"/>
      <c r="UVF131" s="77"/>
      <c r="UVG131" s="77"/>
      <c r="UVH131" s="77"/>
      <c r="UVI131" s="77"/>
      <c r="UVJ131" s="77"/>
      <c r="UVK131" s="77"/>
      <c r="UVL131" s="77"/>
      <c r="UVM131" s="77"/>
      <c r="UVN131" s="77"/>
      <c r="UVO131" s="77"/>
      <c r="UVP131" s="77"/>
      <c r="UVQ131" s="77"/>
      <c r="UVR131" s="77"/>
      <c r="UVS131" s="77"/>
      <c r="UVT131" s="77"/>
      <c r="UVU131" s="77"/>
      <c r="UVV131" s="77"/>
      <c r="UVW131" s="77"/>
      <c r="UVX131" s="77"/>
      <c r="UVY131" s="77"/>
      <c r="UVZ131" s="77"/>
      <c r="UWA131" s="77"/>
      <c r="UWB131" s="77"/>
      <c r="UWC131" s="77"/>
      <c r="UWD131" s="77"/>
      <c r="UWE131" s="77"/>
      <c r="UWF131" s="77"/>
      <c r="UWG131" s="77"/>
      <c r="UWH131" s="77"/>
      <c r="UWI131" s="77"/>
      <c r="UWJ131" s="77"/>
      <c r="UWK131" s="77"/>
      <c r="UWL131" s="77"/>
      <c r="UWM131" s="77"/>
      <c r="UWN131" s="77"/>
      <c r="UWO131" s="77"/>
      <c r="UWP131" s="77"/>
      <c r="UWQ131" s="77"/>
      <c r="UWR131" s="77"/>
      <c r="UWS131" s="77"/>
      <c r="UWT131" s="77"/>
      <c r="UWU131" s="77"/>
      <c r="UWV131" s="77"/>
      <c r="UWW131" s="77"/>
      <c r="UWX131" s="77"/>
      <c r="UWY131" s="77"/>
      <c r="UWZ131" s="77"/>
      <c r="UXA131" s="77"/>
      <c r="UXB131" s="77"/>
      <c r="UXC131" s="77"/>
      <c r="UXD131" s="77"/>
      <c r="UXE131" s="77"/>
      <c r="UXF131" s="77"/>
      <c r="UXG131" s="77"/>
      <c r="UXH131" s="77"/>
      <c r="UXI131" s="77"/>
      <c r="UXJ131" s="77"/>
      <c r="UXK131" s="77"/>
      <c r="UXL131" s="77"/>
      <c r="UXM131" s="77"/>
      <c r="UXN131" s="77"/>
      <c r="UXO131" s="77"/>
      <c r="UXP131" s="77"/>
      <c r="UXQ131" s="77"/>
      <c r="UXR131" s="77"/>
      <c r="UXS131" s="77"/>
      <c r="UXT131" s="77"/>
      <c r="UXU131" s="77"/>
      <c r="UXV131" s="77"/>
      <c r="UXW131" s="77"/>
      <c r="UXX131" s="77"/>
      <c r="UXY131" s="77"/>
      <c r="UXZ131" s="77"/>
      <c r="UYA131" s="77"/>
      <c r="UYB131" s="77"/>
      <c r="UYC131" s="77"/>
      <c r="UYD131" s="77"/>
      <c r="UYE131" s="77"/>
      <c r="UYF131" s="77"/>
      <c r="UYG131" s="77"/>
      <c r="UYH131" s="77"/>
      <c r="UYI131" s="77"/>
      <c r="UYJ131" s="77"/>
      <c r="UYK131" s="77"/>
      <c r="UYL131" s="77"/>
      <c r="UYM131" s="77"/>
      <c r="UYN131" s="77"/>
      <c r="UYO131" s="77"/>
      <c r="UYP131" s="77"/>
      <c r="UYQ131" s="77"/>
      <c r="UYR131" s="77"/>
      <c r="UYS131" s="77"/>
      <c r="UYT131" s="77"/>
      <c r="UYU131" s="77"/>
      <c r="UYV131" s="77"/>
      <c r="UYW131" s="77"/>
      <c r="UYX131" s="77"/>
      <c r="UYY131" s="77"/>
      <c r="UYZ131" s="77"/>
      <c r="UZA131" s="77"/>
      <c r="UZB131" s="77"/>
      <c r="UZC131" s="77"/>
      <c r="UZD131" s="77"/>
      <c r="UZE131" s="77"/>
      <c r="UZF131" s="77"/>
      <c r="UZG131" s="77"/>
      <c r="UZH131" s="77"/>
      <c r="UZI131" s="77"/>
      <c r="UZJ131" s="77"/>
      <c r="UZK131" s="77"/>
      <c r="UZL131" s="77"/>
      <c r="UZM131" s="77"/>
      <c r="UZN131" s="77"/>
      <c r="UZO131" s="77"/>
      <c r="UZP131" s="77"/>
      <c r="UZQ131" s="77"/>
      <c r="UZR131" s="77"/>
      <c r="UZS131" s="77"/>
      <c r="UZT131" s="77"/>
      <c r="UZU131" s="77"/>
      <c r="UZV131" s="77"/>
      <c r="UZW131" s="77"/>
      <c r="UZX131" s="77"/>
      <c r="UZY131" s="77"/>
      <c r="UZZ131" s="77"/>
      <c r="VAA131" s="77"/>
      <c r="VAB131" s="77"/>
      <c r="VAC131" s="77"/>
      <c r="VAD131" s="77"/>
      <c r="VAE131" s="77"/>
      <c r="VAF131" s="77"/>
      <c r="VAG131" s="77"/>
      <c r="VAH131" s="77"/>
      <c r="VAI131" s="77"/>
      <c r="VAJ131" s="77"/>
      <c r="VAK131" s="77"/>
      <c r="VAL131" s="77"/>
      <c r="VAM131" s="77"/>
      <c r="VAN131" s="77"/>
      <c r="VAO131" s="77"/>
      <c r="VAP131" s="77"/>
      <c r="VAQ131" s="77"/>
      <c r="VAR131" s="77"/>
      <c r="VAS131" s="77"/>
      <c r="VAT131" s="77"/>
      <c r="VAU131" s="77"/>
      <c r="VAV131" s="77"/>
      <c r="VAW131" s="77"/>
      <c r="VAX131" s="77"/>
      <c r="VAY131" s="77"/>
      <c r="VAZ131" s="77"/>
      <c r="VBA131" s="77"/>
      <c r="VBB131" s="77"/>
      <c r="VBC131" s="77"/>
      <c r="VBD131" s="77"/>
      <c r="VBE131" s="77"/>
      <c r="VBF131" s="77"/>
      <c r="VBG131" s="77"/>
      <c r="VBH131" s="77"/>
      <c r="VBI131" s="77"/>
      <c r="VBJ131" s="77"/>
      <c r="VBK131" s="77"/>
      <c r="VBL131" s="77"/>
      <c r="VBM131" s="77"/>
      <c r="VBN131" s="77"/>
      <c r="VBO131" s="77"/>
      <c r="VBP131" s="77"/>
      <c r="VBQ131" s="77"/>
      <c r="VBR131" s="77"/>
      <c r="VBS131" s="77"/>
      <c r="VBT131" s="77"/>
      <c r="VBU131" s="77"/>
      <c r="VBV131" s="77"/>
      <c r="VBW131" s="77"/>
      <c r="VBX131" s="77"/>
      <c r="VBY131" s="77"/>
      <c r="VBZ131" s="77"/>
      <c r="VCA131" s="77"/>
      <c r="VCB131" s="77"/>
      <c r="VCC131" s="77"/>
      <c r="VCD131" s="77"/>
      <c r="VCE131" s="77"/>
      <c r="VCF131" s="77"/>
      <c r="VCG131" s="77"/>
      <c r="VCH131" s="77"/>
      <c r="VCI131" s="77"/>
      <c r="VCJ131" s="77"/>
      <c r="VCK131" s="77"/>
      <c r="VCL131" s="77"/>
      <c r="VCM131" s="77"/>
      <c r="VCN131" s="77"/>
      <c r="VCO131" s="77"/>
      <c r="VCP131" s="77"/>
      <c r="VCQ131" s="77"/>
      <c r="VCR131" s="77"/>
      <c r="VCS131" s="77"/>
      <c r="VCT131" s="77"/>
      <c r="VCU131" s="77"/>
      <c r="VCV131" s="77"/>
      <c r="VCW131" s="77"/>
      <c r="VCX131" s="77"/>
      <c r="VCY131" s="77"/>
      <c r="VCZ131" s="77"/>
      <c r="VDA131" s="77"/>
      <c r="VDB131" s="77"/>
      <c r="VDC131" s="77"/>
      <c r="VDD131" s="77"/>
      <c r="VDE131" s="77"/>
      <c r="VDF131" s="77"/>
      <c r="VDG131" s="77"/>
      <c r="VDH131" s="77"/>
      <c r="VDI131" s="77"/>
      <c r="VDJ131" s="77"/>
      <c r="VDK131" s="77"/>
      <c r="VDL131" s="77"/>
      <c r="VDM131" s="77"/>
      <c r="VDN131" s="77"/>
      <c r="VDO131" s="77"/>
      <c r="VDP131" s="77"/>
      <c r="VDQ131" s="77"/>
      <c r="VDR131" s="77"/>
      <c r="VDS131" s="77"/>
      <c r="VDT131" s="77"/>
      <c r="VDU131" s="77"/>
      <c r="VDV131" s="77"/>
      <c r="VDW131" s="77"/>
      <c r="VDX131" s="77"/>
      <c r="VDY131" s="77"/>
      <c r="VDZ131" s="77"/>
      <c r="VEA131" s="77"/>
      <c r="VEB131" s="77"/>
      <c r="VEC131" s="77"/>
      <c r="VED131" s="77"/>
      <c r="VEE131" s="77"/>
      <c r="VEF131" s="77"/>
      <c r="VEG131" s="77"/>
      <c r="VEH131" s="77"/>
      <c r="VEI131" s="77"/>
      <c r="VEJ131" s="77"/>
      <c r="VEK131" s="77"/>
      <c r="VEL131" s="77"/>
      <c r="VEM131" s="77"/>
      <c r="VEN131" s="77"/>
      <c r="VEO131" s="77"/>
      <c r="VEP131" s="77"/>
      <c r="VEQ131" s="77"/>
      <c r="VER131" s="77"/>
      <c r="VES131" s="77"/>
      <c r="VET131" s="77"/>
      <c r="VEU131" s="77"/>
      <c r="VEV131" s="77"/>
      <c r="VEW131" s="77"/>
      <c r="VEX131" s="77"/>
      <c r="VEY131" s="77"/>
      <c r="VEZ131" s="77"/>
      <c r="VFA131" s="77"/>
      <c r="VFB131" s="77"/>
      <c r="VFC131" s="77"/>
      <c r="VFD131" s="77"/>
      <c r="VFE131" s="77"/>
      <c r="VFF131" s="77"/>
      <c r="VFG131" s="77"/>
      <c r="VFH131" s="77"/>
      <c r="VFI131" s="77"/>
      <c r="VFJ131" s="77"/>
      <c r="VFK131" s="77"/>
      <c r="VFL131" s="77"/>
      <c r="VFM131" s="77"/>
      <c r="VFN131" s="77"/>
      <c r="VFO131" s="77"/>
      <c r="VFP131" s="77"/>
      <c r="VFQ131" s="77"/>
      <c r="VFR131" s="77"/>
      <c r="VFS131" s="77"/>
      <c r="VFT131" s="77"/>
      <c r="VFU131" s="77"/>
      <c r="VFV131" s="77"/>
      <c r="VFW131" s="77"/>
      <c r="VFX131" s="77"/>
      <c r="VFY131" s="77"/>
      <c r="VFZ131" s="77"/>
      <c r="VGA131" s="77"/>
      <c r="VGB131" s="77"/>
      <c r="VGC131" s="77"/>
      <c r="VGD131" s="77"/>
      <c r="VGE131" s="77"/>
      <c r="VGF131" s="77"/>
      <c r="VGG131" s="77"/>
      <c r="VGH131" s="77"/>
      <c r="VGI131" s="77"/>
      <c r="VGJ131" s="77"/>
      <c r="VGK131" s="77"/>
      <c r="VGL131" s="77"/>
      <c r="VGM131" s="77"/>
      <c r="VGN131" s="77"/>
      <c r="VGO131" s="77"/>
      <c r="VGP131" s="77"/>
      <c r="VGQ131" s="77"/>
      <c r="VGR131" s="77"/>
      <c r="VGS131" s="77"/>
      <c r="VGT131" s="77"/>
      <c r="VGU131" s="77"/>
      <c r="VGV131" s="77"/>
      <c r="VGW131" s="77"/>
      <c r="VGX131" s="77"/>
      <c r="VGY131" s="77"/>
      <c r="VGZ131" s="77"/>
      <c r="VHA131" s="77"/>
      <c r="VHB131" s="77"/>
      <c r="VHC131" s="77"/>
      <c r="VHD131" s="77"/>
      <c r="VHE131" s="77"/>
      <c r="VHF131" s="77"/>
      <c r="VHG131" s="77"/>
      <c r="VHH131" s="77"/>
      <c r="VHI131" s="77"/>
      <c r="VHJ131" s="77"/>
      <c r="VHK131" s="77"/>
      <c r="VHL131" s="77"/>
      <c r="VHM131" s="77"/>
      <c r="VHN131" s="77"/>
      <c r="VHO131" s="77"/>
      <c r="VHP131" s="77"/>
      <c r="VHQ131" s="77"/>
      <c r="VHR131" s="77"/>
      <c r="VHS131" s="77"/>
      <c r="VHT131" s="77"/>
      <c r="VHU131" s="77"/>
      <c r="VHV131" s="77"/>
      <c r="VHW131" s="77"/>
      <c r="VHX131" s="77"/>
      <c r="VHY131" s="77"/>
      <c r="VHZ131" s="77"/>
      <c r="VIA131" s="77"/>
      <c r="VIB131" s="77"/>
      <c r="VIC131" s="77"/>
      <c r="VID131" s="77"/>
      <c r="VIE131" s="77"/>
      <c r="VIF131" s="77"/>
      <c r="VIG131" s="77"/>
      <c r="VIH131" s="77"/>
      <c r="VII131" s="77"/>
      <c r="VIJ131" s="77"/>
      <c r="VIK131" s="77"/>
      <c r="VIL131" s="77"/>
      <c r="VIM131" s="77"/>
      <c r="VIN131" s="77"/>
      <c r="VIO131" s="77"/>
      <c r="VIP131" s="77"/>
      <c r="VIQ131" s="77"/>
      <c r="VIR131" s="77"/>
      <c r="VIS131" s="77"/>
      <c r="VIT131" s="77"/>
      <c r="VIU131" s="77"/>
      <c r="VIV131" s="77"/>
      <c r="VIW131" s="77"/>
      <c r="VIX131" s="77"/>
      <c r="VIY131" s="77"/>
      <c r="VIZ131" s="77"/>
      <c r="VJA131" s="77"/>
      <c r="VJB131" s="77"/>
      <c r="VJC131" s="77"/>
      <c r="VJD131" s="77"/>
      <c r="VJE131" s="77"/>
      <c r="VJF131" s="77"/>
      <c r="VJG131" s="77"/>
      <c r="VJH131" s="77"/>
      <c r="VJI131" s="77"/>
      <c r="VJJ131" s="77"/>
      <c r="VJK131" s="77"/>
      <c r="VJL131" s="77"/>
      <c r="VJM131" s="77"/>
      <c r="VJN131" s="77"/>
      <c r="VJO131" s="77"/>
      <c r="VJP131" s="77"/>
      <c r="VJQ131" s="77"/>
      <c r="VJR131" s="77"/>
      <c r="VJS131" s="77"/>
      <c r="VJT131" s="77"/>
      <c r="VJU131" s="77"/>
      <c r="VJV131" s="77"/>
      <c r="VJW131" s="77"/>
      <c r="VJX131" s="77"/>
      <c r="VJY131" s="77"/>
      <c r="VJZ131" s="77"/>
      <c r="VKA131" s="77"/>
      <c r="VKB131" s="77"/>
      <c r="VKC131" s="77"/>
      <c r="VKD131" s="77"/>
      <c r="VKE131" s="77"/>
      <c r="VKF131" s="77"/>
      <c r="VKG131" s="77"/>
      <c r="VKH131" s="77"/>
      <c r="VKI131" s="77"/>
      <c r="VKJ131" s="77"/>
      <c r="VKK131" s="77"/>
      <c r="VKL131" s="77"/>
      <c r="VKM131" s="77"/>
      <c r="VKN131" s="77"/>
      <c r="VKO131" s="77"/>
      <c r="VKP131" s="77"/>
      <c r="VKQ131" s="77"/>
      <c r="VKR131" s="77"/>
      <c r="VKS131" s="77"/>
      <c r="VKT131" s="77"/>
      <c r="VKU131" s="77"/>
      <c r="VKV131" s="77"/>
      <c r="VKW131" s="77"/>
      <c r="VKX131" s="77"/>
      <c r="VKY131" s="77"/>
      <c r="VKZ131" s="77"/>
      <c r="VLA131" s="77"/>
      <c r="VLB131" s="77"/>
      <c r="VLC131" s="77"/>
      <c r="VLD131" s="77"/>
      <c r="VLE131" s="77"/>
      <c r="VLF131" s="77"/>
      <c r="VLG131" s="77"/>
      <c r="VLH131" s="77"/>
      <c r="VLI131" s="77"/>
      <c r="VLJ131" s="77"/>
      <c r="VLK131" s="77"/>
      <c r="VLL131" s="77"/>
      <c r="VLM131" s="77"/>
      <c r="VLN131" s="77"/>
      <c r="VLO131" s="77"/>
      <c r="VLP131" s="77"/>
      <c r="VLQ131" s="77"/>
      <c r="VLR131" s="77"/>
      <c r="VLS131" s="77"/>
      <c r="VLT131" s="77"/>
      <c r="VLU131" s="77"/>
      <c r="VLV131" s="77"/>
      <c r="VLW131" s="77"/>
      <c r="VLX131" s="77"/>
      <c r="VLY131" s="77"/>
      <c r="VLZ131" s="77"/>
      <c r="VMA131" s="77"/>
      <c r="VMB131" s="77"/>
      <c r="VMC131" s="77"/>
      <c r="VMD131" s="77"/>
      <c r="VME131" s="77"/>
      <c r="VMF131" s="77"/>
      <c r="VMG131" s="77"/>
      <c r="VMH131" s="77"/>
      <c r="VMI131" s="77"/>
      <c r="VMJ131" s="77"/>
      <c r="VMK131" s="77"/>
      <c r="VML131" s="77"/>
      <c r="VMM131" s="77"/>
      <c r="VMN131" s="77"/>
      <c r="VMO131" s="77"/>
      <c r="VMP131" s="77"/>
      <c r="VMQ131" s="77"/>
      <c r="VMR131" s="77"/>
      <c r="VMS131" s="77"/>
      <c r="VMT131" s="77"/>
      <c r="VMU131" s="77"/>
      <c r="VMV131" s="77"/>
      <c r="VMW131" s="77"/>
      <c r="VMX131" s="77"/>
      <c r="VMY131" s="77"/>
      <c r="VMZ131" s="77"/>
      <c r="VNA131" s="77"/>
      <c r="VNB131" s="77"/>
      <c r="VNC131" s="77"/>
      <c r="VND131" s="77"/>
      <c r="VNE131" s="77"/>
      <c r="VNF131" s="77"/>
      <c r="VNG131" s="77"/>
      <c r="VNH131" s="77"/>
      <c r="VNI131" s="77"/>
      <c r="VNJ131" s="77"/>
      <c r="VNK131" s="77"/>
      <c r="VNL131" s="77"/>
      <c r="VNM131" s="77"/>
      <c r="VNN131" s="77"/>
      <c r="VNO131" s="77"/>
      <c r="VNP131" s="77"/>
      <c r="VNQ131" s="77"/>
      <c r="VNR131" s="77"/>
      <c r="VNS131" s="77"/>
      <c r="VNT131" s="77"/>
      <c r="VNU131" s="77"/>
      <c r="VNV131" s="77"/>
      <c r="VNW131" s="77"/>
      <c r="VNX131" s="77"/>
      <c r="VNY131" s="77"/>
      <c r="VNZ131" s="77"/>
      <c r="VOA131" s="77"/>
      <c r="VOB131" s="77"/>
      <c r="VOC131" s="77"/>
      <c r="VOD131" s="77"/>
      <c r="VOE131" s="77"/>
      <c r="VOF131" s="77"/>
      <c r="VOG131" s="77"/>
      <c r="VOH131" s="77"/>
      <c r="VOI131" s="77"/>
      <c r="VOJ131" s="77"/>
      <c r="VOK131" s="77"/>
      <c r="VOL131" s="77"/>
      <c r="VOM131" s="77"/>
      <c r="VON131" s="77"/>
      <c r="VOO131" s="77"/>
      <c r="VOP131" s="77"/>
      <c r="VOQ131" s="77"/>
      <c r="VOR131" s="77"/>
      <c r="VOS131" s="77"/>
      <c r="VOT131" s="77"/>
      <c r="VOU131" s="77"/>
      <c r="VOV131" s="77"/>
      <c r="VOW131" s="77"/>
      <c r="VOX131" s="77"/>
      <c r="VOY131" s="77"/>
      <c r="VOZ131" s="77"/>
      <c r="VPA131" s="77"/>
      <c r="VPB131" s="77"/>
      <c r="VPC131" s="77"/>
      <c r="VPD131" s="77"/>
      <c r="VPE131" s="77"/>
      <c r="VPF131" s="77"/>
      <c r="VPG131" s="77"/>
      <c r="VPH131" s="77"/>
      <c r="VPI131" s="77"/>
      <c r="VPJ131" s="77"/>
      <c r="VPK131" s="77"/>
      <c r="VPL131" s="77"/>
      <c r="VPM131" s="77"/>
      <c r="VPN131" s="77"/>
      <c r="VPO131" s="77"/>
      <c r="VPP131" s="77"/>
      <c r="VPQ131" s="77"/>
      <c r="VPR131" s="77"/>
      <c r="VPS131" s="77"/>
      <c r="VPT131" s="77"/>
      <c r="VPU131" s="77"/>
      <c r="VPV131" s="77"/>
      <c r="VPW131" s="77"/>
      <c r="VPX131" s="77"/>
      <c r="VPY131" s="77"/>
      <c r="VPZ131" s="77"/>
      <c r="VQA131" s="77"/>
      <c r="VQB131" s="77"/>
      <c r="VQC131" s="77"/>
      <c r="VQD131" s="77"/>
      <c r="VQE131" s="77"/>
      <c r="VQF131" s="77"/>
      <c r="VQG131" s="77"/>
      <c r="VQH131" s="77"/>
      <c r="VQI131" s="77"/>
      <c r="VQJ131" s="77"/>
      <c r="VQK131" s="77"/>
      <c r="VQL131" s="77"/>
      <c r="VQM131" s="77"/>
      <c r="VQN131" s="77"/>
      <c r="VQO131" s="77"/>
      <c r="VQP131" s="77"/>
      <c r="VQQ131" s="77"/>
      <c r="VQR131" s="77"/>
      <c r="VQS131" s="77"/>
      <c r="VQT131" s="77"/>
      <c r="VQU131" s="77"/>
      <c r="VQV131" s="77"/>
      <c r="VQW131" s="77"/>
      <c r="VQX131" s="77"/>
      <c r="VQY131" s="77"/>
      <c r="VQZ131" s="77"/>
      <c r="VRA131" s="77"/>
      <c r="VRB131" s="77"/>
      <c r="VRC131" s="77"/>
      <c r="VRD131" s="77"/>
      <c r="VRE131" s="77"/>
      <c r="VRF131" s="77"/>
      <c r="VRG131" s="77"/>
      <c r="VRH131" s="77"/>
      <c r="VRI131" s="77"/>
      <c r="VRJ131" s="77"/>
      <c r="VRK131" s="77"/>
      <c r="VRL131" s="77"/>
      <c r="VRM131" s="77"/>
      <c r="VRN131" s="77"/>
      <c r="VRO131" s="77"/>
      <c r="VRP131" s="77"/>
      <c r="VRQ131" s="77"/>
      <c r="VRR131" s="77"/>
      <c r="VRS131" s="77"/>
      <c r="VRT131" s="77"/>
      <c r="VRU131" s="77"/>
      <c r="VRV131" s="77"/>
      <c r="VRW131" s="77"/>
      <c r="VRX131" s="77"/>
      <c r="VRY131" s="77"/>
      <c r="VRZ131" s="77"/>
      <c r="VSA131" s="77"/>
      <c r="VSB131" s="77"/>
      <c r="VSC131" s="77"/>
      <c r="VSD131" s="77"/>
      <c r="VSE131" s="77"/>
      <c r="VSF131" s="77"/>
      <c r="VSG131" s="77"/>
      <c r="VSH131" s="77"/>
      <c r="VSI131" s="77"/>
      <c r="VSJ131" s="77"/>
      <c r="VSK131" s="77"/>
      <c r="VSL131" s="77"/>
      <c r="VSM131" s="77"/>
      <c r="VSN131" s="77"/>
      <c r="VSO131" s="77"/>
      <c r="VSP131" s="77"/>
      <c r="VSQ131" s="77"/>
      <c r="VSR131" s="77"/>
      <c r="VSS131" s="77"/>
      <c r="VST131" s="77"/>
      <c r="VSU131" s="77"/>
      <c r="VSV131" s="77"/>
      <c r="VSW131" s="77"/>
      <c r="VSX131" s="77"/>
      <c r="VSY131" s="77"/>
      <c r="VSZ131" s="77"/>
      <c r="VTA131" s="77"/>
      <c r="VTB131" s="77"/>
      <c r="VTC131" s="77"/>
      <c r="VTD131" s="77"/>
      <c r="VTE131" s="77"/>
      <c r="VTF131" s="77"/>
      <c r="VTG131" s="77"/>
      <c r="VTH131" s="77"/>
      <c r="VTI131" s="77"/>
      <c r="VTJ131" s="77"/>
      <c r="VTK131" s="77"/>
      <c r="VTL131" s="77"/>
      <c r="VTM131" s="77"/>
      <c r="VTN131" s="77"/>
      <c r="VTO131" s="77"/>
      <c r="VTP131" s="77"/>
      <c r="VTQ131" s="77"/>
      <c r="VTR131" s="77"/>
      <c r="VTS131" s="77"/>
      <c r="VTT131" s="77"/>
      <c r="VTU131" s="77"/>
      <c r="VTV131" s="77"/>
      <c r="VTW131" s="77"/>
      <c r="VTX131" s="77"/>
      <c r="VTY131" s="77"/>
      <c r="VTZ131" s="77"/>
      <c r="VUA131" s="77"/>
      <c r="VUB131" s="77"/>
      <c r="VUC131" s="77"/>
      <c r="VUD131" s="77"/>
      <c r="VUE131" s="77"/>
      <c r="VUF131" s="77"/>
      <c r="VUG131" s="77"/>
      <c r="VUH131" s="77"/>
      <c r="VUI131" s="77"/>
      <c r="VUJ131" s="77"/>
      <c r="VUK131" s="77"/>
      <c r="VUL131" s="77"/>
      <c r="VUM131" s="77"/>
      <c r="VUN131" s="77"/>
      <c r="VUO131" s="77"/>
      <c r="VUP131" s="77"/>
      <c r="VUQ131" s="77"/>
      <c r="VUR131" s="77"/>
      <c r="VUS131" s="77"/>
      <c r="VUT131" s="77"/>
      <c r="VUU131" s="77"/>
      <c r="VUV131" s="77"/>
      <c r="VUW131" s="77"/>
      <c r="VUX131" s="77"/>
      <c r="VUY131" s="77"/>
      <c r="VUZ131" s="77"/>
      <c r="VVA131" s="77"/>
      <c r="VVB131" s="77"/>
      <c r="VVC131" s="77"/>
      <c r="VVD131" s="77"/>
      <c r="VVE131" s="77"/>
      <c r="VVF131" s="77"/>
      <c r="VVG131" s="77"/>
      <c r="VVH131" s="77"/>
      <c r="VVI131" s="77"/>
      <c r="VVJ131" s="77"/>
      <c r="VVK131" s="77"/>
      <c r="VVL131" s="77"/>
      <c r="VVM131" s="77"/>
      <c r="VVN131" s="77"/>
      <c r="VVO131" s="77"/>
      <c r="VVP131" s="77"/>
      <c r="VVQ131" s="77"/>
      <c r="VVR131" s="77"/>
      <c r="VVS131" s="77"/>
      <c r="VVT131" s="77"/>
      <c r="VVU131" s="77"/>
      <c r="VVV131" s="77"/>
      <c r="VVW131" s="77"/>
      <c r="VVX131" s="77"/>
      <c r="VVY131" s="77"/>
      <c r="VVZ131" s="77"/>
      <c r="VWA131" s="77"/>
      <c r="VWB131" s="77"/>
      <c r="VWC131" s="77"/>
      <c r="VWD131" s="77"/>
      <c r="VWE131" s="77"/>
      <c r="VWF131" s="77"/>
      <c r="VWG131" s="77"/>
      <c r="VWH131" s="77"/>
      <c r="VWI131" s="77"/>
      <c r="VWJ131" s="77"/>
      <c r="VWK131" s="77"/>
      <c r="VWL131" s="77"/>
      <c r="VWM131" s="77"/>
      <c r="VWN131" s="77"/>
      <c r="VWO131" s="77"/>
      <c r="VWP131" s="77"/>
      <c r="VWQ131" s="77"/>
      <c r="VWR131" s="77"/>
      <c r="VWS131" s="77"/>
      <c r="VWT131" s="77"/>
      <c r="VWU131" s="77"/>
      <c r="VWV131" s="77"/>
      <c r="VWW131" s="77"/>
      <c r="VWX131" s="77"/>
      <c r="VWY131" s="77"/>
      <c r="VWZ131" s="77"/>
      <c r="VXA131" s="77"/>
      <c r="VXB131" s="77"/>
      <c r="VXC131" s="77"/>
      <c r="VXD131" s="77"/>
      <c r="VXE131" s="77"/>
      <c r="VXF131" s="77"/>
      <c r="VXG131" s="77"/>
      <c r="VXH131" s="77"/>
      <c r="VXI131" s="77"/>
      <c r="VXJ131" s="77"/>
      <c r="VXK131" s="77"/>
      <c r="VXL131" s="77"/>
      <c r="VXM131" s="77"/>
      <c r="VXN131" s="77"/>
      <c r="VXO131" s="77"/>
      <c r="VXP131" s="77"/>
      <c r="VXQ131" s="77"/>
      <c r="VXR131" s="77"/>
      <c r="VXS131" s="77"/>
      <c r="VXT131" s="77"/>
      <c r="VXU131" s="77"/>
      <c r="VXV131" s="77"/>
      <c r="VXW131" s="77"/>
      <c r="VXX131" s="77"/>
      <c r="VXY131" s="77"/>
      <c r="VXZ131" s="77"/>
      <c r="VYA131" s="77"/>
      <c r="VYB131" s="77"/>
      <c r="VYC131" s="77"/>
      <c r="VYD131" s="77"/>
      <c r="VYE131" s="77"/>
      <c r="VYF131" s="77"/>
      <c r="VYG131" s="77"/>
      <c r="VYH131" s="77"/>
      <c r="VYI131" s="77"/>
      <c r="VYJ131" s="77"/>
      <c r="VYK131" s="77"/>
      <c r="VYL131" s="77"/>
      <c r="VYM131" s="77"/>
      <c r="VYN131" s="77"/>
      <c r="VYO131" s="77"/>
      <c r="VYP131" s="77"/>
      <c r="VYQ131" s="77"/>
      <c r="VYR131" s="77"/>
      <c r="VYS131" s="77"/>
      <c r="VYT131" s="77"/>
      <c r="VYU131" s="77"/>
      <c r="VYV131" s="77"/>
      <c r="VYW131" s="77"/>
      <c r="VYX131" s="77"/>
      <c r="VYY131" s="77"/>
      <c r="VYZ131" s="77"/>
      <c r="VZA131" s="77"/>
      <c r="VZB131" s="77"/>
      <c r="VZC131" s="77"/>
      <c r="VZD131" s="77"/>
      <c r="VZE131" s="77"/>
      <c r="VZF131" s="77"/>
      <c r="VZG131" s="77"/>
      <c r="VZH131" s="77"/>
      <c r="VZI131" s="77"/>
      <c r="VZJ131" s="77"/>
      <c r="VZK131" s="77"/>
      <c r="VZL131" s="77"/>
      <c r="VZM131" s="77"/>
      <c r="VZN131" s="77"/>
      <c r="VZO131" s="77"/>
      <c r="VZP131" s="77"/>
      <c r="VZQ131" s="77"/>
      <c r="VZR131" s="77"/>
      <c r="VZS131" s="77"/>
      <c r="VZT131" s="77"/>
      <c r="VZU131" s="77"/>
      <c r="VZV131" s="77"/>
      <c r="VZW131" s="77"/>
      <c r="VZX131" s="77"/>
      <c r="VZY131" s="77"/>
      <c r="VZZ131" s="77"/>
      <c r="WAA131" s="77"/>
      <c r="WAB131" s="77"/>
      <c r="WAC131" s="77"/>
      <c r="WAD131" s="77"/>
      <c r="WAE131" s="77"/>
      <c r="WAF131" s="77"/>
      <c r="WAG131" s="77"/>
      <c r="WAH131" s="77"/>
      <c r="WAI131" s="77"/>
      <c r="WAJ131" s="77"/>
      <c r="WAK131" s="77"/>
      <c r="WAL131" s="77"/>
      <c r="WAM131" s="77"/>
      <c r="WAN131" s="77"/>
      <c r="WAO131" s="77"/>
      <c r="WAP131" s="77"/>
      <c r="WAQ131" s="77"/>
      <c r="WAR131" s="77"/>
      <c r="WAS131" s="77"/>
      <c r="WAT131" s="77"/>
      <c r="WAU131" s="77"/>
      <c r="WAV131" s="77"/>
      <c r="WAW131" s="77"/>
      <c r="WAX131" s="77"/>
      <c r="WAY131" s="77"/>
      <c r="WAZ131" s="77"/>
      <c r="WBA131" s="77"/>
      <c r="WBB131" s="77"/>
      <c r="WBC131" s="77"/>
      <c r="WBD131" s="77"/>
      <c r="WBE131" s="77"/>
      <c r="WBF131" s="77"/>
      <c r="WBG131" s="77"/>
      <c r="WBH131" s="77"/>
      <c r="WBI131" s="77"/>
      <c r="WBJ131" s="77"/>
      <c r="WBK131" s="77"/>
      <c r="WBL131" s="77"/>
      <c r="WBM131" s="77"/>
      <c r="WBN131" s="77"/>
      <c r="WBO131" s="77"/>
      <c r="WBP131" s="77"/>
      <c r="WBQ131" s="77"/>
      <c r="WBR131" s="77"/>
      <c r="WBS131" s="77"/>
      <c r="WBT131" s="77"/>
      <c r="WBU131" s="77"/>
      <c r="WBV131" s="77"/>
      <c r="WBW131" s="77"/>
      <c r="WBX131" s="77"/>
      <c r="WBY131" s="77"/>
      <c r="WBZ131" s="77"/>
      <c r="WCA131" s="77"/>
      <c r="WCB131" s="77"/>
      <c r="WCC131" s="77"/>
      <c r="WCD131" s="77"/>
      <c r="WCE131" s="77"/>
      <c r="WCF131" s="77"/>
      <c r="WCG131" s="77"/>
      <c r="WCH131" s="77"/>
      <c r="WCI131" s="77"/>
      <c r="WCJ131" s="77"/>
      <c r="WCK131" s="77"/>
      <c r="WCL131" s="77"/>
      <c r="WCM131" s="77"/>
      <c r="WCN131" s="77"/>
      <c r="WCO131" s="77"/>
      <c r="WCP131" s="77"/>
      <c r="WCQ131" s="77"/>
      <c r="WCR131" s="77"/>
      <c r="WCS131" s="77"/>
      <c r="WCT131" s="77"/>
      <c r="WCU131" s="77"/>
      <c r="WCV131" s="77"/>
      <c r="WCW131" s="77"/>
      <c r="WCX131" s="77"/>
      <c r="WCY131" s="77"/>
      <c r="WCZ131" s="77"/>
      <c r="WDA131" s="77"/>
      <c r="WDB131" s="77"/>
      <c r="WDC131" s="77"/>
      <c r="WDD131" s="77"/>
      <c r="WDE131" s="77"/>
      <c r="WDF131" s="77"/>
      <c r="WDG131" s="77"/>
      <c r="WDH131" s="77"/>
      <c r="WDI131" s="77"/>
      <c r="WDJ131" s="77"/>
      <c r="WDK131" s="77"/>
      <c r="WDL131" s="77"/>
      <c r="WDM131" s="77"/>
      <c r="WDN131" s="77"/>
      <c r="WDO131" s="77"/>
      <c r="WDP131" s="77"/>
      <c r="WDQ131" s="77"/>
      <c r="WDR131" s="77"/>
      <c r="WDS131" s="77"/>
      <c r="WDT131" s="77"/>
      <c r="WDU131" s="77"/>
      <c r="WDV131" s="77"/>
      <c r="WDW131" s="77"/>
      <c r="WDX131" s="77"/>
      <c r="WDY131" s="77"/>
      <c r="WDZ131" s="77"/>
      <c r="WEA131" s="77"/>
      <c r="WEB131" s="77"/>
      <c r="WEC131" s="77"/>
      <c r="WED131" s="77"/>
      <c r="WEE131" s="77"/>
      <c r="WEF131" s="77"/>
      <c r="WEG131" s="77"/>
      <c r="WEH131" s="77"/>
      <c r="WEI131" s="77"/>
      <c r="WEJ131" s="77"/>
      <c r="WEK131" s="77"/>
      <c r="WEL131" s="77"/>
      <c r="WEM131" s="77"/>
      <c r="WEN131" s="77"/>
      <c r="WEO131" s="77"/>
      <c r="WEP131" s="77"/>
      <c r="WEQ131" s="77"/>
      <c r="WER131" s="77"/>
      <c r="WES131" s="77"/>
      <c r="WET131" s="77"/>
      <c r="WEU131" s="77"/>
      <c r="WEV131" s="77"/>
      <c r="WEW131" s="77"/>
      <c r="WEX131" s="77"/>
      <c r="WEY131" s="77"/>
      <c r="WEZ131" s="77"/>
      <c r="WFA131" s="77"/>
      <c r="WFB131" s="77"/>
      <c r="WFC131" s="77"/>
      <c r="WFD131" s="77"/>
      <c r="WFE131" s="77"/>
      <c r="WFF131" s="77"/>
      <c r="WFG131" s="77"/>
      <c r="WFH131" s="77"/>
      <c r="WFI131" s="77"/>
      <c r="WFJ131" s="77"/>
      <c r="WFK131" s="77"/>
      <c r="WFL131" s="77"/>
      <c r="WFM131" s="77"/>
      <c r="WFN131" s="77"/>
      <c r="WFO131" s="77"/>
      <c r="WFP131" s="77"/>
      <c r="WFQ131" s="77"/>
      <c r="WFR131" s="77"/>
      <c r="WFS131" s="77"/>
      <c r="WFT131" s="77"/>
      <c r="WFU131" s="77"/>
      <c r="WFV131" s="77"/>
      <c r="WFW131" s="77"/>
      <c r="WFX131" s="77"/>
      <c r="WFY131" s="77"/>
      <c r="WFZ131" s="77"/>
      <c r="WGA131" s="77"/>
      <c r="WGB131" s="77"/>
      <c r="WGC131" s="77"/>
      <c r="WGD131" s="77"/>
      <c r="WGE131" s="77"/>
      <c r="WGF131" s="77"/>
      <c r="WGG131" s="77"/>
      <c r="WGH131" s="77"/>
      <c r="WGI131" s="77"/>
      <c r="WGJ131" s="77"/>
      <c r="WGK131" s="77"/>
      <c r="WGL131" s="77"/>
      <c r="WGM131" s="77"/>
      <c r="WGN131" s="77"/>
      <c r="WGO131" s="77"/>
      <c r="WGP131" s="77"/>
      <c r="WGQ131" s="77"/>
      <c r="WGR131" s="77"/>
      <c r="WGS131" s="77"/>
      <c r="WGT131" s="77"/>
      <c r="WGU131" s="77"/>
      <c r="WGV131" s="77"/>
      <c r="WGW131" s="77"/>
      <c r="WGX131" s="77"/>
      <c r="WGY131" s="77"/>
      <c r="WGZ131" s="77"/>
      <c r="WHA131" s="77"/>
      <c r="WHB131" s="77"/>
      <c r="WHC131" s="77"/>
      <c r="WHD131" s="77"/>
      <c r="WHE131" s="77"/>
      <c r="WHF131" s="77"/>
      <c r="WHG131" s="77"/>
      <c r="WHH131" s="77"/>
      <c r="WHI131" s="77"/>
      <c r="WHJ131" s="77"/>
      <c r="WHK131" s="77"/>
      <c r="WHL131" s="77"/>
      <c r="WHM131" s="77"/>
      <c r="WHN131" s="77"/>
      <c r="WHO131" s="77"/>
      <c r="WHP131" s="77"/>
      <c r="WHQ131" s="77"/>
      <c r="WHR131" s="77"/>
      <c r="WHS131" s="77"/>
      <c r="WHT131" s="77"/>
      <c r="WHU131" s="77"/>
      <c r="WHV131" s="77"/>
      <c r="WHW131" s="77"/>
      <c r="WHX131" s="77"/>
      <c r="WHY131" s="77"/>
      <c r="WHZ131" s="77"/>
      <c r="WIA131" s="77"/>
      <c r="WIB131" s="77"/>
      <c r="WIC131" s="77"/>
      <c r="WID131" s="77"/>
      <c r="WIE131" s="77"/>
      <c r="WIF131" s="77"/>
      <c r="WIG131" s="77"/>
      <c r="WIH131" s="77"/>
      <c r="WII131" s="77"/>
      <c r="WIJ131" s="77"/>
      <c r="WIK131" s="77"/>
      <c r="WIL131" s="77"/>
      <c r="WIM131" s="77"/>
      <c r="WIN131" s="77"/>
      <c r="WIO131" s="77"/>
      <c r="WIP131" s="77"/>
      <c r="WIQ131" s="77"/>
      <c r="WIR131" s="77"/>
      <c r="WIS131" s="77"/>
      <c r="WIT131" s="77"/>
      <c r="WIU131" s="77"/>
      <c r="WIV131" s="77"/>
      <c r="WIW131" s="77"/>
      <c r="WIX131" s="77"/>
      <c r="WIY131" s="77"/>
      <c r="WIZ131" s="77"/>
      <c r="WJA131" s="77"/>
      <c r="WJB131" s="77"/>
      <c r="WJC131" s="77"/>
      <c r="WJD131" s="77"/>
      <c r="WJE131" s="77"/>
      <c r="WJF131" s="77"/>
      <c r="WJG131" s="77"/>
      <c r="WJH131" s="77"/>
      <c r="WJI131" s="77"/>
      <c r="WJJ131" s="77"/>
      <c r="WJK131" s="77"/>
      <c r="WJL131" s="77"/>
      <c r="WJM131" s="77"/>
      <c r="WJN131" s="77"/>
      <c r="WJO131" s="77"/>
      <c r="WJP131" s="77"/>
      <c r="WJQ131" s="77"/>
      <c r="WJR131" s="77"/>
      <c r="WJS131" s="77"/>
      <c r="WJT131" s="77"/>
      <c r="WJU131" s="77"/>
      <c r="WJV131" s="77"/>
      <c r="WJW131" s="77"/>
      <c r="WJX131" s="77"/>
      <c r="WJY131" s="77"/>
      <c r="WJZ131" s="77"/>
      <c r="WKA131" s="77"/>
      <c r="WKB131" s="77"/>
      <c r="WKC131" s="77"/>
      <c r="WKD131" s="77"/>
      <c r="WKE131" s="77"/>
      <c r="WKF131" s="77"/>
      <c r="WKG131" s="77"/>
      <c r="WKH131" s="77"/>
      <c r="WKI131" s="77"/>
      <c r="WKJ131" s="77"/>
      <c r="WKK131" s="77"/>
      <c r="WKL131" s="77"/>
      <c r="WKM131" s="77"/>
      <c r="WKN131" s="77"/>
      <c r="WKO131" s="77"/>
      <c r="WKP131" s="77"/>
      <c r="WKQ131" s="77"/>
      <c r="WKR131" s="77"/>
      <c r="WKS131" s="77"/>
      <c r="WKT131" s="77"/>
      <c r="WKU131" s="77"/>
      <c r="WKV131" s="77"/>
      <c r="WKW131" s="77"/>
      <c r="WKX131" s="77"/>
      <c r="WKY131" s="77"/>
      <c r="WKZ131" s="77"/>
      <c r="WLA131" s="77"/>
      <c r="WLB131" s="77"/>
      <c r="WLC131" s="77"/>
      <c r="WLD131" s="77"/>
      <c r="WLE131" s="77"/>
      <c r="WLF131" s="77"/>
      <c r="WLG131" s="77"/>
      <c r="WLH131" s="77"/>
      <c r="WLI131" s="77"/>
      <c r="WLJ131" s="77"/>
      <c r="WLK131" s="77"/>
      <c r="WLL131" s="77"/>
      <c r="WLM131" s="77"/>
      <c r="WLN131" s="77"/>
      <c r="WLO131" s="77"/>
      <c r="WLP131" s="77"/>
      <c r="WLQ131" s="77"/>
      <c r="WLR131" s="77"/>
      <c r="WLS131" s="77"/>
      <c r="WLT131" s="77"/>
      <c r="WLU131" s="77"/>
      <c r="WLV131" s="77"/>
      <c r="WLW131" s="77"/>
      <c r="WLX131" s="77"/>
      <c r="WLY131" s="77"/>
      <c r="WLZ131" s="77"/>
      <c r="WMA131" s="77"/>
      <c r="WMB131" s="77"/>
      <c r="WMC131" s="77"/>
      <c r="WMD131" s="77"/>
      <c r="WME131" s="77"/>
      <c r="WMF131" s="77"/>
      <c r="WMG131" s="77"/>
      <c r="WMH131" s="77"/>
      <c r="WMI131" s="77"/>
      <c r="WMJ131" s="77"/>
      <c r="WMK131" s="77"/>
      <c r="WML131" s="77"/>
      <c r="WMM131" s="77"/>
      <c r="WMN131" s="77"/>
      <c r="WMO131" s="77"/>
      <c r="WMP131" s="77"/>
      <c r="WMQ131" s="77"/>
      <c r="WMR131" s="77"/>
      <c r="WMS131" s="77"/>
      <c r="WMT131" s="77"/>
      <c r="WMU131" s="77"/>
      <c r="WMV131" s="77"/>
      <c r="WMW131" s="77"/>
      <c r="WMX131" s="77"/>
      <c r="WMY131" s="77"/>
      <c r="WMZ131" s="77"/>
      <c r="WNA131" s="77"/>
      <c r="WNB131" s="77"/>
      <c r="WNC131" s="77"/>
      <c r="WND131" s="77"/>
      <c r="WNE131" s="77"/>
      <c r="WNF131" s="77"/>
      <c r="WNG131" s="77"/>
      <c r="WNH131" s="77"/>
      <c r="WNI131" s="77"/>
      <c r="WNJ131" s="77"/>
      <c r="WNK131" s="77"/>
      <c r="WNL131" s="77"/>
      <c r="WNM131" s="77"/>
      <c r="WNN131" s="77"/>
      <c r="WNO131" s="77"/>
      <c r="WNP131" s="77"/>
      <c r="WNQ131" s="77"/>
      <c r="WNR131" s="77"/>
      <c r="WNS131" s="77"/>
      <c r="WNT131" s="77"/>
      <c r="WNU131" s="77"/>
      <c r="WNV131" s="77"/>
      <c r="WNW131" s="77"/>
      <c r="WNX131" s="77"/>
      <c r="WNY131" s="77"/>
      <c r="WNZ131" s="77"/>
      <c r="WOA131" s="77"/>
      <c r="WOB131" s="77"/>
      <c r="WOC131" s="77"/>
      <c r="WOD131" s="77"/>
      <c r="WOE131" s="77"/>
      <c r="WOF131" s="77"/>
      <c r="WOG131" s="77"/>
      <c r="WOH131" s="77"/>
      <c r="WOI131" s="77"/>
      <c r="WOJ131" s="77"/>
      <c r="WOK131" s="77"/>
      <c r="WOL131" s="77"/>
      <c r="WOM131" s="77"/>
      <c r="WON131" s="77"/>
      <c r="WOO131" s="77"/>
      <c r="WOP131" s="77"/>
      <c r="WOQ131" s="77"/>
      <c r="WOR131" s="77"/>
      <c r="WOS131" s="77"/>
      <c r="WOT131" s="77"/>
      <c r="WOU131" s="77"/>
      <c r="WOV131" s="77"/>
      <c r="WOW131" s="77"/>
      <c r="WOX131" s="77"/>
      <c r="WOY131" s="77"/>
      <c r="WOZ131" s="77"/>
      <c r="WPA131" s="77"/>
      <c r="WPB131" s="77"/>
      <c r="WPC131" s="77"/>
      <c r="WPD131" s="77"/>
      <c r="WPE131" s="77"/>
      <c r="WPF131" s="77"/>
      <c r="WPG131" s="77"/>
      <c r="WPH131" s="77"/>
      <c r="WPI131" s="77"/>
      <c r="WPJ131" s="77"/>
      <c r="WPK131" s="77"/>
      <c r="WPL131" s="77"/>
      <c r="WPM131" s="77"/>
      <c r="WPN131" s="77"/>
      <c r="WPO131" s="77"/>
      <c r="WPP131" s="77"/>
      <c r="WPQ131" s="77"/>
      <c r="WPR131" s="77"/>
      <c r="WPS131" s="77"/>
      <c r="WPT131" s="77"/>
      <c r="WPU131" s="77"/>
      <c r="WPV131" s="77"/>
      <c r="WPW131" s="77"/>
      <c r="WPX131" s="77"/>
      <c r="WPY131" s="77"/>
      <c r="WPZ131" s="77"/>
      <c r="WQA131" s="77"/>
      <c r="WQB131" s="77"/>
      <c r="WQC131" s="77"/>
      <c r="WQD131" s="77"/>
      <c r="WQE131" s="77"/>
      <c r="WQF131" s="77"/>
      <c r="WQG131" s="77"/>
      <c r="WQH131" s="77"/>
      <c r="WQI131" s="77"/>
      <c r="WQJ131" s="77"/>
      <c r="WQK131" s="77"/>
      <c r="WQL131" s="77"/>
      <c r="WQM131" s="77"/>
      <c r="WQN131" s="77"/>
      <c r="WQO131" s="77"/>
      <c r="WQP131" s="77"/>
      <c r="WQQ131" s="77"/>
      <c r="WQR131" s="77"/>
      <c r="WQS131" s="77"/>
      <c r="WQT131" s="77"/>
      <c r="WQU131" s="77"/>
      <c r="WQV131" s="77"/>
      <c r="WQW131" s="77"/>
      <c r="WQX131" s="77"/>
      <c r="WQY131" s="77"/>
      <c r="WQZ131" s="77"/>
      <c r="WRA131" s="77"/>
      <c r="WRB131" s="77"/>
      <c r="WRC131" s="77"/>
      <c r="WRD131" s="77"/>
      <c r="WRE131" s="77"/>
      <c r="WRF131" s="77"/>
      <c r="WRG131" s="77"/>
      <c r="WRH131" s="77"/>
      <c r="WRI131" s="77"/>
      <c r="WRJ131" s="77"/>
      <c r="WRK131" s="77"/>
      <c r="WRL131" s="77"/>
      <c r="WRM131" s="77"/>
      <c r="WRN131" s="77"/>
      <c r="WRO131" s="77"/>
      <c r="WRP131" s="77"/>
      <c r="WRQ131" s="77"/>
      <c r="WRR131" s="77"/>
      <c r="WRS131" s="77"/>
      <c r="WRT131" s="77"/>
      <c r="WRU131" s="77"/>
      <c r="WRV131" s="77"/>
      <c r="WRW131" s="77"/>
      <c r="WRX131" s="77"/>
      <c r="WRY131" s="77"/>
      <c r="WRZ131" s="77"/>
      <c r="WSA131" s="77"/>
      <c r="WSB131" s="77"/>
      <c r="WSC131" s="77"/>
      <c r="WSD131" s="77"/>
      <c r="WSE131" s="77"/>
      <c r="WSF131" s="77"/>
      <c r="WSG131" s="77"/>
      <c r="WSH131" s="77"/>
      <c r="WSI131" s="77"/>
      <c r="WSJ131" s="77"/>
      <c r="WSK131" s="77"/>
      <c r="WSL131" s="77"/>
      <c r="WSM131" s="77"/>
      <c r="WSN131" s="77"/>
      <c r="WSO131" s="77"/>
      <c r="WSP131" s="77"/>
      <c r="WSQ131" s="77"/>
      <c r="WSR131" s="77"/>
      <c r="WSS131" s="77"/>
      <c r="WST131" s="77"/>
      <c r="WSU131" s="77"/>
      <c r="WSV131" s="77"/>
      <c r="WSW131" s="77"/>
      <c r="WSX131" s="77"/>
      <c r="WSY131" s="77"/>
      <c r="WSZ131" s="77"/>
      <c r="WTA131" s="77"/>
      <c r="WTB131" s="77"/>
      <c r="WTC131" s="77"/>
      <c r="WTD131" s="77"/>
      <c r="WTE131" s="77"/>
      <c r="WTF131" s="77"/>
      <c r="WTG131" s="77"/>
      <c r="WTH131" s="77"/>
      <c r="WTI131" s="77"/>
      <c r="WTJ131" s="77"/>
      <c r="WTK131" s="77"/>
      <c r="WTL131" s="77"/>
      <c r="WTM131" s="77"/>
      <c r="WTN131" s="77"/>
      <c r="WTO131" s="77"/>
      <c r="WTP131" s="77"/>
      <c r="WTQ131" s="77"/>
      <c r="WTR131" s="77"/>
      <c r="WTS131" s="77"/>
      <c r="WTT131" s="77"/>
      <c r="WTU131" s="77"/>
      <c r="WTV131" s="77"/>
      <c r="WTW131" s="77"/>
      <c r="WTX131" s="77"/>
      <c r="WTY131" s="77"/>
      <c r="WTZ131" s="77"/>
      <c r="WUA131" s="77"/>
      <c r="WUB131" s="77"/>
      <c r="WUC131" s="77"/>
      <c r="WUD131" s="77"/>
      <c r="WUE131" s="77"/>
      <c r="WUF131" s="77"/>
      <c r="WUG131" s="77"/>
      <c r="WUH131" s="77"/>
      <c r="WUI131" s="77"/>
      <c r="WUJ131" s="77"/>
      <c r="WUK131" s="77"/>
      <c r="WUL131" s="77"/>
      <c r="WUM131" s="77"/>
      <c r="WUN131" s="77"/>
      <c r="WUO131" s="77"/>
      <c r="WUP131" s="77"/>
      <c r="WUQ131" s="77"/>
      <c r="WUR131" s="77"/>
      <c r="WUS131" s="77"/>
      <c r="WUT131" s="77"/>
      <c r="WUU131" s="77"/>
      <c r="WUV131" s="77"/>
      <c r="WUW131" s="77"/>
      <c r="WUX131" s="77"/>
      <c r="WUY131" s="77"/>
      <c r="WUZ131" s="77"/>
      <c r="WVA131" s="77"/>
      <c r="WVB131" s="77"/>
      <c r="WVC131" s="77"/>
      <c r="WVD131" s="77"/>
      <c r="WVE131" s="77"/>
      <c r="WVF131" s="77"/>
      <c r="WVG131" s="77"/>
      <c r="WVH131" s="77"/>
      <c r="WVI131" s="77"/>
      <c r="WVJ131" s="77"/>
      <c r="WVK131" s="77"/>
      <c r="WVL131" s="77"/>
      <c r="WVM131" s="77"/>
      <c r="WVN131" s="77"/>
      <c r="WVO131" s="77"/>
      <c r="WVP131" s="77"/>
      <c r="WVQ131" s="77"/>
      <c r="WVR131" s="77"/>
      <c r="WVS131" s="77"/>
      <c r="WVT131" s="77"/>
      <c r="WVU131" s="77"/>
      <c r="WVV131" s="77"/>
      <c r="WVW131" s="77"/>
      <c r="WVX131" s="77"/>
      <c r="WVY131" s="77"/>
      <c r="WVZ131" s="77"/>
      <c r="WWA131" s="77"/>
      <c r="WWB131" s="77"/>
      <c r="WWC131" s="77"/>
      <c r="WWD131" s="77"/>
      <c r="WWE131" s="77"/>
      <c r="WWF131" s="77"/>
      <c r="WWG131" s="77"/>
      <c r="WWH131" s="77"/>
      <c r="WWI131" s="77"/>
      <c r="WWJ131" s="77"/>
      <c r="WWK131" s="77"/>
      <c r="WWL131" s="77"/>
      <c r="WWM131" s="77"/>
      <c r="WWN131" s="77"/>
      <c r="WWO131" s="77"/>
      <c r="WWP131" s="77"/>
      <c r="WWQ131" s="77"/>
      <c r="WWR131" s="77"/>
      <c r="WWS131" s="77"/>
      <c r="WWT131" s="77"/>
      <c r="WWU131" s="77"/>
      <c r="WWV131" s="77"/>
      <c r="WWW131" s="77"/>
      <c r="WWX131" s="77"/>
      <c r="WWY131" s="77"/>
      <c r="WWZ131" s="77"/>
      <c r="WXA131" s="77"/>
      <c r="WXB131" s="77"/>
      <c r="WXC131" s="77"/>
      <c r="WXD131" s="77"/>
      <c r="WXE131" s="77"/>
      <c r="WXF131" s="77"/>
      <c r="WXG131" s="77"/>
      <c r="WXH131" s="77"/>
      <c r="WXI131" s="77"/>
      <c r="WXJ131" s="77"/>
      <c r="WXK131" s="77"/>
      <c r="WXL131" s="77"/>
      <c r="WXM131" s="77"/>
      <c r="WXN131" s="77"/>
      <c r="WXO131" s="77"/>
      <c r="WXP131" s="77"/>
      <c r="WXQ131" s="77"/>
      <c r="WXR131" s="77"/>
      <c r="WXS131" s="77"/>
      <c r="WXT131" s="77"/>
      <c r="WXU131" s="77"/>
      <c r="WXV131" s="77"/>
      <c r="WXW131" s="77"/>
      <c r="WXX131" s="77"/>
      <c r="WXY131" s="77"/>
      <c r="WXZ131" s="77"/>
      <c r="WYA131" s="77"/>
      <c r="WYB131" s="77"/>
      <c r="WYC131" s="77"/>
      <c r="WYD131" s="77"/>
      <c r="WYE131" s="77"/>
      <c r="WYF131" s="77"/>
      <c r="WYG131" s="77"/>
      <c r="WYH131" s="77"/>
      <c r="WYI131" s="77"/>
      <c r="WYJ131" s="77"/>
      <c r="WYK131" s="77"/>
      <c r="WYL131" s="77"/>
      <c r="WYM131" s="77"/>
      <c r="WYN131" s="77"/>
      <c r="WYO131" s="77"/>
      <c r="WYP131" s="77"/>
      <c r="WYQ131" s="77"/>
      <c r="WYR131" s="77"/>
      <c r="WYS131" s="77"/>
      <c r="WYT131" s="77"/>
      <c r="WYU131" s="77"/>
      <c r="WYV131" s="77"/>
      <c r="WYW131" s="77"/>
      <c r="WYX131" s="77"/>
      <c r="WYY131" s="77"/>
      <c r="WYZ131" s="77"/>
      <c r="WZA131" s="77"/>
      <c r="WZB131" s="77"/>
      <c r="WZC131" s="77"/>
      <c r="WZD131" s="77"/>
      <c r="WZE131" s="77"/>
      <c r="WZF131" s="77"/>
      <c r="WZG131" s="77"/>
      <c r="WZH131" s="77"/>
      <c r="WZI131" s="77"/>
      <c r="WZJ131" s="77"/>
      <c r="WZK131" s="77"/>
      <c r="WZL131" s="77"/>
      <c r="WZM131" s="77"/>
      <c r="WZN131" s="77"/>
      <c r="WZO131" s="77"/>
      <c r="WZP131" s="77"/>
      <c r="WZQ131" s="77"/>
      <c r="WZR131" s="77"/>
      <c r="WZS131" s="77"/>
      <c r="WZT131" s="77"/>
      <c r="WZU131" s="77"/>
      <c r="WZV131" s="77"/>
      <c r="WZW131" s="77"/>
      <c r="WZX131" s="77"/>
      <c r="WZY131" s="77"/>
      <c r="WZZ131" s="77"/>
      <c r="XAA131" s="77"/>
      <c r="XAB131" s="77"/>
      <c r="XAC131" s="77"/>
      <c r="XAD131" s="77"/>
      <c r="XAE131" s="77"/>
      <c r="XAF131" s="77"/>
      <c r="XAG131" s="77"/>
      <c r="XAH131" s="77"/>
      <c r="XAI131" s="77"/>
      <c r="XAJ131" s="77"/>
      <c r="XAK131" s="77"/>
      <c r="XAL131" s="77"/>
      <c r="XAM131" s="77"/>
      <c r="XAN131" s="77"/>
      <c r="XAO131" s="77"/>
      <c r="XAP131" s="77"/>
      <c r="XAQ131" s="77"/>
      <c r="XAR131" s="77"/>
      <c r="XAS131" s="77"/>
      <c r="XAT131" s="77"/>
      <c r="XAU131" s="77"/>
      <c r="XAV131" s="77"/>
      <c r="XAW131" s="77"/>
      <c r="XAX131" s="77"/>
      <c r="XAY131" s="77"/>
      <c r="XAZ131" s="77"/>
      <c r="XBA131" s="77"/>
      <c r="XBB131" s="77"/>
      <c r="XBC131" s="77"/>
      <c r="XBD131" s="77"/>
      <c r="XBE131" s="77"/>
      <c r="XBF131" s="77"/>
      <c r="XBG131" s="77"/>
      <c r="XBH131" s="77"/>
      <c r="XBI131" s="77"/>
      <c r="XBJ131" s="77"/>
      <c r="XBK131" s="77"/>
      <c r="XBL131" s="77"/>
      <c r="XBM131" s="77"/>
      <c r="XBN131" s="77"/>
      <c r="XBO131" s="77"/>
      <c r="XBP131" s="77"/>
      <c r="XBQ131" s="77"/>
      <c r="XBR131" s="77"/>
      <c r="XBS131" s="77"/>
      <c r="XBT131" s="77"/>
      <c r="XBU131" s="77"/>
      <c r="XBV131" s="77"/>
      <c r="XBW131" s="77"/>
      <c r="XBX131" s="77"/>
      <c r="XBY131" s="77"/>
      <c r="XBZ131" s="77"/>
      <c r="XCA131" s="77"/>
      <c r="XCB131" s="77"/>
      <c r="XCC131" s="77"/>
      <c r="XCD131" s="77"/>
      <c r="XCE131" s="77"/>
      <c r="XCF131" s="77"/>
      <c r="XCG131" s="77"/>
      <c r="XCH131" s="77"/>
      <c r="XCI131" s="77"/>
      <c r="XCJ131" s="77"/>
      <c r="XCK131" s="77"/>
      <c r="XCL131" s="77"/>
      <c r="XCM131" s="77"/>
      <c r="XCN131" s="77"/>
      <c r="XCO131" s="77"/>
      <c r="XCP131" s="77"/>
      <c r="XCQ131" s="77"/>
      <c r="XCR131" s="77"/>
      <c r="XCS131" s="77"/>
      <c r="XCT131" s="77"/>
      <c r="XCU131" s="77"/>
      <c r="XCV131" s="77"/>
      <c r="XCW131" s="77"/>
      <c r="XCX131" s="77"/>
      <c r="XCY131" s="77"/>
      <c r="XCZ131" s="77"/>
      <c r="XDA131" s="77"/>
      <c r="XDB131" s="77"/>
      <c r="XDC131" s="77"/>
      <c r="XDD131" s="77"/>
      <c r="XDE131" s="77"/>
      <c r="XDF131" s="77"/>
      <c r="XDG131" s="77"/>
      <c r="XDH131" s="77"/>
      <c r="XDI131" s="77"/>
      <c r="XDJ131" s="77"/>
      <c r="XDK131" s="77"/>
      <c r="XDL131" s="77"/>
      <c r="XDM131" s="77"/>
      <c r="XDN131" s="77"/>
      <c r="XDO131" s="77"/>
      <c r="XDP131" s="77"/>
      <c r="XDQ131" s="77"/>
      <c r="XDR131" s="77"/>
      <c r="XDS131" s="77"/>
      <c r="XDT131" s="77"/>
      <c r="XDU131" s="77"/>
      <c r="XDV131" s="77"/>
      <c r="XDW131" s="77"/>
      <c r="XDX131" s="77"/>
      <c r="XDY131" s="77"/>
      <c r="XDZ131" s="77"/>
      <c r="XEA131" s="77"/>
      <c r="XEB131" s="77"/>
      <c r="XEC131" s="77"/>
      <c r="XED131" s="77"/>
      <c r="XEE131" s="77"/>
      <c r="XEF131" s="77"/>
      <c r="XEG131" s="77"/>
      <c r="XEH131" s="77"/>
      <c r="XEI131" s="77"/>
      <c r="XEJ131" s="77"/>
      <c r="XEK131" s="77"/>
      <c r="XEL131" s="77"/>
      <c r="XEM131" s="77"/>
      <c r="XEN131" s="77"/>
      <c r="XEO131" s="77"/>
      <c r="XEP131" s="77"/>
      <c r="XEQ131" s="77"/>
      <c r="XER131" s="77"/>
      <c r="XES131" s="77"/>
      <c r="XET131" s="77"/>
      <c r="XEU131" s="77"/>
      <c r="XEV131" s="77"/>
      <c r="XEW131" s="77"/>
      <c r="XEX131" s="77"/>
      <c r="XEY131" s="77"/>
      <c r="XEZ131" s="77"/>
      <c r="XFA131" s="77"/>
      <c r="XFB131" s="77"/>
      <c r="XFC131" s="77"/>
      <c r="XFD131" s="77"/>
    </row>
    <row r="132" spans="1:16384" ht="24" x14ac:dyDescent="0.25">
      <c r="A132" s="2"/>
      <c r="B132" s="2"/>
      <c r="C132" s="209"/>
      <c r="D132" s="209"/>
      <c r="E132" s="209"/>
      <c r="F132" s="209"/>
      <c r="G132" s="209"/>
      <c r="H132" s="209"/>
      <c r="I132" s="209"/>
      <c r="J132" s="209"/>
      <c r="K132" s="209"/>
      <c r="L132" s="209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6"/>
      <c r="Y132" s="56"/>
      <c r="Z132" s="56"/>
    </row>
    <row r="133" spans="1:16384" ht="15.75" x14ac:dyDescent="0.25">
      <c r="A133" s="411"/>
      <c r="B133" s="460"/>
    </row>
  </sheetData>
  <mergeCells count="248">
    <mergeCell ref="J131:T131"/>
    <mergeCell ref="U131:Z131"/>
    <mergeCell ref="A133:B133"/>
    <mergeCell ref="AD90:AF90"/>
    <mergeCell ref="A125:M125"/>
    <mergeCell ref="N125:AF125"/>
    <mergeCell ref="A126:M126"/>
    <mergeCell ref="N126:AF126"/>
    <mergeCell ref="A127:D127"/>
    <mergeCell ref="E127:AF127"/>
    <mergeCell ref="A128:D128"/>
    <mergeCell ref="E128:AF128"/>
    <mergeCell ref="A129:AF129"/>
    <mergeCell ref="N88:O88"/>
    <mergeCell ref="P88:U88"/>
    <mergeCell ref="N89:O89"/>
    <mergeCell ref="P89:U89"/>
    <mergeCell ref="A90:B90"/>
    <mergeCell ref="N90:AB90"/>
    <mergeCell ref="N85:O85"/>
    <mergeCell ref="P85:U85"/>
    <mergeCell ref="N86:O86"/>
    <mergeCell ref="P86:U86"/>
    <mergeCell ref="N87:O87"/>
    <mergeCell ref="P87:U87"/>
    <mergeCell ref="N82:O82"/>
    <mergeCell ref="P82:U82"/>
    <mergeCell ref="N83:O83"/>
    <mergeCell ref="P83:U83"/>
    <mergeCell ref="N84:O84"/>
    <mergeCell ref="P84:U84"/>
    <mergeCell ref="N79:O79"/>
    <mergeCell ref="P79:U79"/>
    <mergeCell ref="N80:O80"/>
    <mergeCell ref="P80:U80"/>
    <mergeCell ref="N81:O81"/>
    <mergeCell ref="P81:U81"/>
    <mergeCell ref="N76:O76"/>
    <mergeCell ref="P76:U76"/>
    <mergeCell ref="N77:O77"/>
    <mergeCell ref="P77:U77"/>
    <mergeCell ref="N78:O78"/>
    <mergeCell ref="P78:U78"/>
    <mergeCell ref="E74:I74"/>
    <mergeCell ref="N74:O74"/>
    <mergeCell ref="P74:U74"/>
    <mergeCell ref="E75:I75"/>
    <mergeCell ref="N75:O75"/>
    <mergeCell ref="P75:U75"/>
    <mergeCell ref="X75:AB75"/>
    <mergeCell ref="E72:I72"/>
    <mergeCell ref="N72:O72"/>
    <mergeCell ref="P72:U72"/>
    <mergeCell ref="X72:AB72"/>
    <mergeCell ref="E73:I73"/>
    <mergeCell ref="N73:O73"/>
    <mergeCell ref="P73:U73"/>
    <mergeCell ref="X73:AB73"/>
    <mergeCell ref="A69:B69"/>
    <mergeCell ref="A70:AF70"/>
    <mergeCell ref="E71:I71"/>
    <mergeCell ref="L71:M71"/>
    <mergeCell ref="N71:O71"/>
    <mergeCell ref="P71:U71"/>
    <mergeCell ref="X71:AB71"/>
    <mergeCell ref="AE71:AF71"/>
    <mergeCell ref="X74:AB74"/>
    <mergeCell ref="W62:AA63"/>
    <mergeCell ref="AB62:AF63"/>
    <mergeCell ref="C63:D63"/>
    <mergeCell ref="E63:G63"/>
    <mergeCell ref="A65:A67"/>
    <mergeCell ref="A68:B68"/>
    <mergeCell ref="C68:E68"/>
    <mergeCell ref="H68:J68"/>
    <mergeCell ref="M68:O68"/>
    <mergeCell ref="R68:T68"/>
    <mergeCell ref="A62:A64"/>
    <mergeCell ref="B62:B64"/>
    <mergeCell ref="D62:G62"/>
    <mergeCell ref="H62:L63"/>
    <mergeCell ref="M62:Q63"/>
    <mergeCell ref="R62:V63"/>
    <mergeCell ref="W68:Y68"/>
    <mergeCell ref="AB68:AD68"/>
    <mergeCell ref="C61:G61"/>
    <mergeCell ref="H61:L61"/>
    <mergeCell ref="M61:V61"/>
    <mergeCell ref="W61:AA61"/>
    <mergeCell ref="AB61:AF61"/>
    <mergeCell ref="A58:A59"/>
    <mergeCell ref="A60:B60"/>
    <mergeCell ref="C60:E60"/>
    <mergeCell ref="H60:J60"/>
    <mergeCell ref="M60:O60"/>
    <mergeCell ref="R60:T60"/>
    <mergeCell ref="A54:A56"/>
    <mergeCell ref="A57:B57"/>
    <mergeCell ref="C57:E57"/>
    <mergeCell ref="H57:J57"/>
    <mergeCell ref="M57:O57"/>
    <mergeCell ref="R57:T57"/>
    <mergeCell ref="W57:Y57"/>
    <mergeCell ref="AB57:AD57"/>
    <mergeCell ref="W60:Y60"/>
    <mergeCell ref="AB60:AD60"/>
    <mergeCell ref="W47:AA48"/>
    <mergeCell ref="AB47:AF48"/>
    <mergeCell ref="C48:D48"/>
    <mergeCell ref="E48:G48"/>
    <mergeCell ref="A50:A52"/>
    <mergeCell ref="A53:B53"/>
    <mergeCell ref="C53:E53"/>
    <mergeCell ref="H53:J53"/>
    <mergeCell ref="M53:O53"/>
    <mergeCell ref="R53:T53"/>
    <mergeCell ref="A47:A49"/>
    <mergeCell ref="B47:B49"/>
    <mergeCell ref="D47:G47"/>
    <mergeCell ref="H47:L48"/>
    <mergeCell ref="M47:Q48"/>
    <mergeCell ref="R47:V48"/>
    <mergeCell ref="W53:Y53"/>
    <mergeCell ref="AB53:AD53"/>
    <mergeCell ref="C46:G46"/>
    <mergeCell ref="H46:L46"/>
    <mergeCell ref="M46:V46"/>
    <mergeCell ref="W46:AA46"/>
    <mergeCell ref="AB46:AF46"/>
    <mergeCell ref="A43:A44"/>
    <mergeCell ref="A45:B45"/>
    <mergeCell ref="C45:E45"/>
    <mergeCell ref="H45:J45"/>
    <mergeCell ref="M45:O45"/>
    <mergeCell ref="R45:T45"/>
    <mergeCell ref="A39:A41"/>
    <mergeCell ref="A42:B42"/>
    <mergeCell ref="C42:E42"/>
    <mergeCell ref="H42:J42"/>
    <mergeCell ref="M42:O42"/>
    <mergeCell ref="R42:T42"/>
    <mergeCell ref="W42:Y42"/>
    <mergeCell ref="AB42:AD42"/>
    <mergeCell ref="W45:Y45"/>
    <mergeCell ref="AB45:AD45"/>
    <mergeCell ref="W32:AA33"/>
    <mergeCell ref="AB32:AF33"/>
    <mergeCell ref="C33:D33"/>
    <mergeCell ref="E33:G33"/>
    <mergeCell ref="A35:A37"/>
    <mergeCell ref="A38:B38"/>
    <mergeCell ref="C38:E38"/>
    <mergeCell ref="H38:J38"/>
    <mergeCell ref="M38:O38"/>
    <mergeCell ref="R38:T38"/>
    <mergeCell ref="A32:A34"/>
    <mergeCell ref="B32:B34"/>
    <mergeCell ref="D32:G32"/>
    <mergeCell ref="H32:L33"/>
    <mergeCell ref="M32:Q33"/>
    <mergeCell ref="R32:V33"/>
    <mergeCell ref="W38:Y38"/>
    <mergeCell ref="AB38:AD38"/>
    <mergeCell ref="C31:G31"/>
    <mergeCell ref="H31:L31"/>
    <mergeCell ref="M31:V31"/>
    <mergeCell ref="W31:AA31"/>
    <mergeCell ref="AB31:AF31"/>
    <mergeCell ref="A28:A29"/>
    <mergeCell ref="A30:B30"/>
    <mergeCell ref="C30:E30"/>
    <mergeCell ref="H30:J30"/>
    <mergeCell ref="M30:O30"/>
    <mergeCell ref="R30:T30"/>
    <mergeCell ref="A24:A26"/>
    <mergeCell ref="A27:B27"/>
    <mergeCell ref="C27:E27"/>
    <mergeCell ref="H27:J27"/>
    <mergeCell ref="M27:O27"/>
    <mergeCell ref="R27:T27"/>
    <mergeCell ref="W27:Y27"/>
    <mergeCell ref="AB27:AD27"/>
    <mergeCell ref="W30:Y30"/>
    <mergeCell ref="AB30:AD30"/>
    <mergeCell ref="W17:AA18"/>
    <mergeCell ref="AB17:AF18"/>
    <mergeCell ref="C18:D18"/>
    <mergeCell ref="E18:G18"/>
    <mergeCell ref="A20:A22"/>
    <mergeCell ref="A23:B23"/>
    <mergeCell ref="C23:E23"/>
    <mergeCell ref="H23:J23"/>
    <mergeCell ref="M23:O23"/>
    <mergeCell ref="R23:T23"/>
    <mergeCell ref="A17:A19"/>
    <mergeCell ref="B17:B19"/>
    <mergeCell ref="D17:G17"/>
    <mergeCell ref="H17:L18"/>
    <mergeCell ref="M17:Q18"/>
    <mergeCell ref="R17:V18"/>
    <mergeCell ref="W23:Y23"/>
    <mergeCell ref="AB23:AD23"/>
    <mergeCell ref="C16:G16"/>
    <mergeCell ref="H16:L16"/>
    <mergeCell ref="W16:AA16"/>
    <mergeCell ref="AB16:AF16"/>
    <mergeCell ref="M16:U16"/>
    <mergeCell ref="W12:Y12"/>
    <mergeCell ref="AB12:AD12"/>
    <mergeCell ref="A13:A14"/>
    <mergeCell ref="A15:B15"/>
    <mergeCell ref="C15:E15"/>
    <mergeCell ref="H15:J15"/>
    <mergeCell ref="M15:O15"/>
    <mergeCell ref="R15:T15"/>
    <mergeCell ref="W15:Y15"/>
    <mergeCell ref="AB15:AD15"/>
    <mergeCell ref="W7:AA8"/>
    <mergeCell ref="AB7:AF8"/>
    <mergeCell ref="C8:D8"/>
    <mergeCell ref="E8:G8"/>
    <mergeCell ref="A10:A11"/>
    <mergeCell ref="A12:B12"/>
    <mergeCell ref="C12:E12"/>
    <mergeCell ref="H12:J12"/>
    <mergeCell ref="M12:O12"/>
    <mergeCell ref="R12:T12"/>
    <mergeCell ref="A7:A9"/>
    <mergeCell ref="B7:B9"/>
    <mergeCell ref="D7:G7"/>
    <mergeCell ref="H7:L8"/>
    <mergeCell ref="M7:Q8"/>
    <mergeCell ref="R7:V8"/>
    <mergeCell ref="A6:B6"/>
    <mergeCell ref="C6:G6"/>
    <mergeCell ref="H6:L6"/>
    <mergeCell ref="M6:V6"/>
    <mergeCell ref="W6:AA6"/>
    <mergeCell ref="AB6:AF6"/>
    <mergeCell ref="C1:U4"/>
    <mergeCell ref="V1:AF1"/>
    <mergeCell ref="V2:AF2"/>
    <mergeCell ref="V3:AF3"/>
    <mergeCell ref="V4:AF4"/>
    <mergeCell ref="A5:B5"/>
    <mergeCell ref="C5:L5"/>
    <mergeCell ref="M5:V5"/>
    <mergeCell ref="W5:AF5"/>
  </mergeCells>
  <pageMargins left="0.39370078740157483" right="0.19685039370078741" top="0" bottom="0" header="0" footer="0"/>
  <pageSetup paperSize="14" scale="32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3"/>
  <sheetViews>
    <sheetView topLeftCell="A34" zoomScale="40" zoomScaleNormal="40" workbookViewId="0">
      <selection activeCell="P60" sqref="P60"/>
    </sheetView>
  </sheetViews>
  <sheetFormatPr baseColWidth="10" defaultRowHeight="15" x14ac:dyDescent="0.25"/>
  <cols>
    <col min="1" max="1" width="21.28515625" style="46" customWidth="1"/>
    <col min="2" max="2" width="74.85546875" style="57" customWidth="1"/>
    <col min="3" max="32" width="13.140625" style="46" customWidth="1"/>
    <col min="33" max="16384" width="11.42578125" style="77"/>
  </cols>
  <sheetData>
    <row r="1" spans="1:32" s="44" customFormat="1" ht="18.75" customHeight="1" x14ac:dyDescent="0.3">
      <c r="A1" s="173"/>
      <c r="B1" s="174" t="s">
        <v>77</v>
      </c>
      <c r="C1" s="309" t="s">
        <v>78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432" t="s">
        <v>105</v>
      </c>
      <c r="W1" s="433"/>
      <c r="X1" s="433"/>
      <c r="Y1" s="433"/>
      <c r="Z1" s="433"/>
      <c r="AA1" s="434"/>
      <c r="AB1" s="434"/>
      <c r="AC1" s="434"/>
      <c r="AD1" s="434"/>
      <c r="AE1" s="434"/>
      <c r="AF1" s="435"/>
    </row>
    <row r="2" spans="1:32" s="44" customFormat="1" ht="18.75" customHeight="1" x14ac:dyDescent="0.3">
      <c r="A2" s="175"/>
      <c r="B2" s="176" t="s">
        <v>79</v>
      </c>
      <c r="C2" s="311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436" t="s">
        <v>80</v>
      </c>
      <c r="W2" s="437"/>
      <c r="X2" s="437"/>
      <c r="Y2" s="437"/>
      <c r="Z2" s="437"/>
      <c r="AA2" s="438"/>
      <c r="AB2" s="438"/>
      <c r="AC2" s="438"/>
      <c r="AD2" s="438"/>
      <c r="AE2" s="438"/>
      <c r="AF2" s="439"/>
    </row>
    <row r="3" spans="1:32" s="44" customFormat="1" ht="18.75" customHeight="1" x14ac:dyDescent="0.3">
      <c r="A3" s="177"/>
      <c r="B3" s="176" t="s">
        <v>81</v>
      </c>
      <c r="C3" s="311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440" t="s">
        <v>82</v>
      </c>
      <c r="W3" s="441"/>
      <c r="X3" s="441"/>
      <c r="Y3" s="441"/>
      <c r="Z3" s="441"/>
      <c r="AA3" s="438"/>
      <c r="AB3" s="438"/>
      <c r="AC3" s="438"/>
      <c r="AD3" s="438"/>
      <c r="AE3" s="438"/>
      <c r="AF3" s="439"/>
    </row>
    <row r="4" spans="1:32" s="44" customFormat="1" ht="19.5" customHeight="1" thickBot="1" x14ac:dyDescent="0.35">
      <c r="A4" s="178"/>
      <c r="B4" s="179" t="s">
        <v>83</v>
      </c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442" t="s">
        <v>84</v>
      </c>
      <c r="W4" s="443"/>
      <c r="X4" s="443"/>
      <c r="Y4" s="443"/>
      <c r="Z4" s="443"/>
      <c r="AA4" s="444"/>
      <c r="AB4" s="444"/>
      <c r="AC4" s="444"/>
      <c r="AD4" s="444"/>
      <c r="AE4" s="444"/>
      <c r="AF4" s="445"/>
    </row>
    <row r="5" spans="1:32" s="65" customFormat="1" ht="32.25" customHeight="1" thickBot="1" x14ac:dyDescent="0.3">
      <c r="A5" s="261" t="s">
        <v>7</v>
      </c>
      <c r="B5" s="329"/>
      <c r="C5" s="330" t="s">
        <v>49</v>
      </c>
      <c r="D5" s="331"/>
      <c r="E5" s="331"/>
      <c r="F5" s="331"/>
      <c r="G5" s="331"/>
      <c r="H5" s="331"/>
      <c r="I5" s="331"/>
      <c r="J5" s="331"/>
      <c r="K5" s="331"/>
      <c r="L5" s="331"/>
      <c r="M5" s="259" t="s">
        <v>6</v>
      </c>
      <c r="N5" s="259"/>
      <c r="O5" s="259"/>
      <c r="P5" s="259"/>
      <c r="Q5" s="259"/>
      <c r="R5" s="259"/>
      <c r="S5" s="259"/>
      <c r="T5" s="259"/>
      <c r="U5" s="259"/>
      <c r="V5" s="259"/>
      <c r="W5" s="259" t="s">
        <v>76</v>
      </c>
      <c r="X5" s="259"/>
      <c r="Y5" s="259"/>
      <c r="Z5" s="259"/>
      <c r="AA5" s="259"/>
      <c r="AB5" s="259"/>
      <c r="AC5" s="259"/>
      <c r="AD5" s="259"/>
      <c r="AE5" s="259"/>
      <c r="AF5" s="260"/>
    </row>
    <row r="6" spans="1:32" s="65" customFormat="1" ht="32.25" customHeight="1" thickBot="1" x14ac:dyDescent="0.3">
      <c r="A6" s="261" t="s">
        <v>8</v>
      </c>
      <c r="B6" s="262"/>
      <c r="C6" s="263">
        <v>1</v>
      </c>
      <c r="D6" s="264"/>
      <c r="E6" s="264"/>
      <c r="F6" s="264"/>
      <c r="G6" s="265"/>
      <c r="H6" s="266" t="s">
        <v>9</v>
      </c>
      <c r="I6" s="266"/>
      <c r="J6" s="266"/>
      <c r="K6" s="266"/>
      <c r="L6" s="266"/>
      <c r="M6" s="267" t="str">
        <f>"CORTE UNIFORME N4 MASCULINO T- "&amp;U16&amp;""</f>
        <v>CORTE UNIFORME N4 MASCULINO T- 42L</v>
      </c>
      <c r="N6" s="268"/>
      <c r="O6" s="268"/>
      <c r="P6" s="268"/>
      <c r="Q6" s="268"/>
      <c r="R6" s="268"/>
      <c r="S6" s="268"/>
      <c r="T6" s="268"/>
      <c r="U6" s="268"/>
      <c r="V6" s="269"/>
      <c r="W6" s="270" t="s">
        <v>27</v>
      </c>
      <c r="X6" s="271"/>
      <c r="Y6" s="271"/>
      <c r="Z6" s="271"/>
      <c r="AA6" s="272"/>
      <c r="AB6" s="273">
        <v>360</v>
      </c>
      <c r="AC6" s="274"/>
      <c r="AD6" s="274"/>
      <c r="AE6" s="274"/>
      <c r="AF6" s="275"/>
    </row>
    <row r="7" spans="1:32" s="44" customFormat="1" ht="28.5" customHeight="1" thickBot="1" x14ac:dyDescent="0.3">
      <c r="A7" s="287" t="s">
        <v>29</v>
      </c>
      <c r="B7" s="290" t="s">
        <v>0</v>
      </c>
      <c r="C7" s="68" t="s">
        <v>1</v>
      </c>
      <c r="D7" s="293"/>
      <c r="E7" s="294"/>
      <c r="F7" s="294"/>
      <c r="G7" s="295"/>
      <c r="H7" s="276" t="s">
        <v>1</v>
      </c>
      <c r="I7" s="277"/>
      <c r="J7" s="277"/>
      <c r="K7" s="277"/>
      <c r="L7" s="278"/>
      <c r="M7" s="276" t="s">
        <v>1</v>
      </c>
      <c r="N7" s="277"/>
      <c r="O7" s="277"/>
      <c r="P7" s="277"/>
      <c r="Q7" s="278"/>
      <c r="R7" s="276" t="s">
        <v>1</v>
      </c>
      <c r="S7" s="277"/>
      <c r="T7" s="277"/>
      <c r="U7" s="277"/>
      <c r="V7" s="278"/>
      <c r="W7" s="276" t="s">
        <v>1</v>
      </c>
      <c r="X7" s="277"/>
      <c r="Y7" s="277"/>
      <c r="Z7" s="277"/>
      <c r="AA7" s="278"/>
      <c r="AB7" s="276" t="s">
        <v>1</v>
      </c>
      <c r="AC7" s="277"/>
      <c r="AD7" s="277"/>
      <c r="AE7" s="277"/>
      <c r="AF7" s="278"/>
    </row>
    <row r="8" spans="1:32" s="44" customFormat="1" ht="30.75" thickBot="1" x14ac:dyDescent="0.3">
      <c r="A8" s="288"/>
      <c r="B8" s="291"/>
      <c r="C8" s="282" t="s">
        <v>2</v>
      </c>
      <c r="D8" s="283"/>
      <c r="E8" s="284">
        <v>5042278</v>
      </c>
      <c r="F8" s="285"/>
      <c r="G8" s="286"/>
      <c r="H8" s="279"/>
      <c r="I8" s="280"/>
      <c r="J8" s="280"/>
      <c r="K8" s="280"/>
      <c r="L8" s="281"/>
      <c r="M8" s="279"/>
      <c r="N8" s="280"/>
      <c r="O8" s="280"/>
      <c r="P8" s="280"/>
      <c r="Q8" s="281"/>
      <c r="R8" s="279"/>
      <c r="S8" s="280"/>
      <c r="T8" s="280"/>
      <c r="U8" s="280"/>
      <c r="V8" s="281"/>
      <c r="W8" s="279"/>
      <c r="X8" s="280"/>
      <c r="Y8" s="280"/>
      <c r="Z8" s="280"/>
      <c r="AA8" s="281"/>
      <c r="AB8" s="279"/>
      <c r="AC8" s="280"/>
      <c r="AD8" s="280"/>
      <c r="AE8" s="280"/>
      <c r="AF8" s="281"/>
    </row>
    <row r="9" spans="1:32" s="75" customFormat="1" ht="21.75" customHeight="1" thickBot="1" x14ac:dyDescent="0.3">
      <c r="A9" s="289"/>
      <c r="B9" s="292"/>
      <c r="C9" s="66" t="s">
        <v>11</v>
      </c>
      <c r="D9" s="67" t="s">
        <v>12</v>
      </c>
      <c r="E9" s="66" t="s">
        <v>13</v>
      </c>
      <c r="F9" s="67" t="s">
        <v>14</v>
      </c>
      <c r="G9" s="66" t="s">
        <v>15</v>
      </c>
      <c r="H9" s="66" t="s">
        <v>11</v>
      </c>
      <c r="I9" s="67" t="s">
        <v>12</v>
      </c>
      <c r="J9" s="66" t="s">
        <v>13</v>
      </c>
      <c r="K9" s="67" t="s">
        <v>14</v>
      </c>
      <c r="L9" s="66" t="s">
        <v>15</v>
      </c>
      <c r="M9" s="66" t="s">
        <v>11</v>
      </c>
      <c r="N9" s="67" t="s">
        <v>12</v>
      </c>
      <c r="O9" s="66" t="s">
        <v>13</v>
      </c>
      <c r="P9" s="67" t="s">
        <v>14</v>
      </c>
      <c r="Q9" s="66" t="s">
        <v>15</v>
      </c>
      <c r="R9" s="66" t="s">
        <v>11</v>
      </c>
      <c r="S9" s="67" t="s">
        <v>12</v>
      </c>
      <c r="T9" s="66" t="s">
        <v>13</v>
      </c>
      <c r="U9" s="67" t="s">
        <v>14</v>
      </c>
      <c r="V9" s="66" t="s">
        <v>15</v>
      </c>
      <c r="W9" s="66" t="s">
        <v>11</v>
      </c>
      <c r="X9" s="67" t="s">
        <v>12</v>
      </c>
      <c r="Y9" s="66" t="s">
        <v>13</v>
      </c>
      <c r="Z9" s="67" t="s">
        <v>14</v>
      </c>
      <c r="AA9" s="66" t="s">
        <v>15</v>
      </c>
      <c r="AB9" s="66" t="s">
        <v>11</v>
      </c>
      <c r="AC9" s="67" t="s">
        <v>12</v>
      </c>
      <c r="AD9" s="66" t="s">
        <v>13</v>
      </c>
      <c r="AE9" s="67" t="s">
        <v>14</v>
      </c>
      <c r="AF9" s="66" t="s">
        <v>15</v>
      </c>
    </row>
    <row r="10" spans="1:32" s="44" customFormat="1" ht="24" customHeight="1" thickBot="1" x14ac:dyDescent="0.3">
      <c r="A10" s="333" t="s">
        <v>30</v>
      </c>
      <c r="B10" s="72" t="s">
        <v>166</v>
      </c>
      <c r="C10" s="5"/>
      <c r="D10" s="6"/>
      <c r="E10" s="6"/>
      <c r="F10" s="6"/>
      <c r="G10" s="7"/>
      <c r="H10" s="5"/>
      <c r="I10" s="6"/>
      <c r="J10" s="6"/>
      <c r="K10" s="6"/>
      <c r="L10" s="7"/>
      <c r="M10" s="5"/>
      <c r="N10" s="6"/>
      <c r="O10" s="6"/>
      <c r="P10" s="6"/>
      <c r="Q10" s="7"/>
      <c r="R10" s="5"/>
      <c r="S10" s="6"/>
      <c r="T10" s="6"/>
      <c r="U10" s="6"/>
      <c r="V10" s="7"/>
      <c r="W10" s="5"/>
      <c r="X10" s="6"/>
      <c r="Y10" s="6"/>
      <c r="Z10" s="6"/>
      <c r="AA10" s="7"/>
      <c r="AB10" s="5"/>
      <c r="AC10" s="6"/>
      <c r="AD10" s="6"/>
      <c r="AE10" s="6"/>
      <c r="AF10" s="7"/>
    </row>
    <row r="11" spans="1:32" s="44" customFormat="1" ht="24" thickBot="1" x14ac:dyDescent="0.3">
      <c r="A11" s="334"/>
      <c r="B11" s="73" t="s">
        <v>3</v>
      </c>
      <c r="C11" s="41"/>
      <c r="D11" s="42"/>
      <c r="E11" s="42"/>
      <c r="F11" s="42"/>
      <c r="G11" s="43"/>
      <c r="H11" s="41"/>
      <c r="I11" s="42"/>
      <c r="J11" s="42"/>
      <c r="K11" s="42"/>
      <c r="L11" s="43"/>
      <c r="M11" s="41"/>
      <c r="N11" s="42"/>
      <c r="O11" s="42"/>
      <c r="P11" s="42"/>
      <c r="Q11" s="43"/>
      <c r="R11" s="41"/>
      <c r="S11" s="41"/>
      <c r="T11" s="42"/>
      <c r="U11" s="42"/>
      <c r="V11" s="43"/>
      <c r="W11" s="41"/>
      <c r="X11" s="42"/>
      <c r="Y11" s="42"/>
      <c r="Z11" s="42"/>
      <c r="AA11" s="43"/>
      <c r="AB11" s="41"/>
      <c r="AC11" s="42"/>
      <c r="AD11" s="42"/>
      <c r="AE11" s="42"/>
      <c r="AF11" s="43"/>
    </row>
    <row r="12" spans="1:32" s="44" customFormat="1" ht="24" thickBot="1" x14ac:dyDescent="0.3">
      <c r="A12" s="301" t="s">
        <v>4</v>
      </c>
      <c r="B12" s="302"/>
      <c r="C12" s="335"/>
      <c r="D12" s="336"/>
      <c r="E12" s="337"/>
      <c r="F12" s="30" t="s">
        <v>5</v>
      </c>
      <c r="G12" s="31"/>
      <c r="H12" s="296"/>
      <c r="I12" s="297"/>
      <c r="J12" s="338"/>
      <c r="K12" s="30" t="s">
        <v>5</v>
      </c>
      <c r="L12" s="31"/>
      <c r="M12" s="296"/>
      <c r="N12" s="297"/>
      <c r="O12" s="298"/>
      <c r="P12" s="32" t="s">
        <v>5</v>
      </c>
      <c r="Q12" s="31"/>
      <c r="R12" s="296"/>
      <c r="S12" s="297"/>
      <c r="T12" s="298"/>
      <c r="U12" s="32" t="s">
        <v>5</v>
      </c>
      <c r="V12" s="31"/>
      <c r="W12" s="296"/>
      <c r="X12" s="297"/>
      <c r="Y12" s="298"/>
      <c r="Z12" s="32" t="s">
        <v>5</v>
      </c>
      <c r="AA12" s="31"/>
      <c r="AB12" s="296"/>
      <c r="AC12" s="297"/>
      <c r="AD12" s="298"/>
      <c r="AE12" s="32" t="s">
        <v>5</v>
      </c>
      <c r="AF12" s="31"/>
    </row>
    <row r="13" spans="1:32" s="44" customFormat="1" ht="47.25" customHeight="1" thickBot="1" x14ac:dyDescent="0.3">
      <c r="A13" s="299" t="s">
        <v>32</v>
      </c>
      <c r="B13" s="70" t="s">
        <v>33</v>
      </c>
      <c r="C13" s="14"/>
      <c r="D13" s="15"/>
      <c r="E13" s="15"/>
      <c r="F13" s="15"/>
      <c r="G13" s="16"/>
      <c r="H13" s="14"/>
      <c r="I13" s="15"/>
      <c r="J13" s="15"/>
      <c r="K13" s="15"/>
      <c r="L13" s="16"/>
      <c r="M13" s="14"/>
      <c r="N13" s="15"/>
      <c r="O13" s="15"/>
      <c r="P13" s="15"/>
      <c r="Q13" s="16"/>
      <c r="R13" s="14"/>
      <c r="S13" s="15"/>
      <c r="T13" s="15"/>
      <c r="U13" s="15"/>
      <c r="V13" s="16"/>
      <c r="W13" s="14"/>
      <c r="X13" s="15"/>
      <c r="Y13" s="15"/>
      <c r="Z13" s="15"/>
      <c r="AA13" s="16"/>
      <c r="AB13" s="14"/>
      <c r="AC13" s="15"/>
      <c r="AD13" s="15"/>
      <c r="AE13" s="15"/>
      <c r="AF13" s="16"/>
    </row>
    <row r="14" spans="1:32" s="44" customFormat="1" ht="24" thickBot="1" x14ac:dyDescent="0.3">
      <c r="A14" s="300"/>
      <c r="B14" s="73" t="s">
        <v>3</v>
      </c>
      <c r="C14" s="41"/>
      <c r="D14" s="42"/>
      <c r="E14" s="42"/>
      <c r="F14" s="42"/>
      <c r="G14" s="43"/>
      <c r="H14" s="41"/>
      <c r="I14" s="42"/>
      <c r="J14" s="42"/>
      <c r="K14" s="42"/>
      <c r="L14" s="43"/>
      <c r="M14" s="41"/>
      <c r="N14" s="42"/>
      <c r="O14" s="42"/>
      <c r="P14" s="42"/>
      <c r="Q14" s="43"/>
      <c r="R14" s="41"/>
      <c r="S14" s="42"/>
      <c r="T14" s="42"/>
      <c r="U14" s="42"/>
      <c r="V14" s="43"/>
      <c r="W14" s="41"/>
      <c r="X14" s="42"/>
      <c r="Y14" s="42"/>
      <c r="Z14" s="42"/>
      <c r="AA14" s="43"/>
      <c r="AB14" s="41"/>
      <c r="AC14" s="42"/>
      <c r="AD14" s="42"/>
      <c r="AE14" s="42"/>
      <c r="AF14" s="43"/>
    </row>
    <row r="15" spans="1:32" s="44" customFormat="1" ht="24" thickBot="1" x14ac:dyDescent="0.3">
      <c r="A15" s="301" t="s">
        <v>4</v>
      </c>
      <c r="B15" s="302"/>
      <c r="C15" s="303"/>
      <c r="D15" s="304"/>
      <c r="E15" s="305"/>
      <c r="F15" s="25" t="s">
        <v>5</v>
      </c>
      <c r="G15" s="26"/>
      <c r="H15" s="306"/>
      <c r="I15" s="307"/>
      <c r="J15" s="308"/>
      <c r="K15" s="25" t="s">
        <v>5</v>
      </c>
      <c r="L15" s="26"/>
      <c r="M15" s="306"/>
      <c r="N15" s="307"/>
      <c r="O15" s="332"/>
      <c r="P15" s="27" t="s">
        <v>5</v>
      </c>
      <c r="Q15" s="28"/>
      <c r="R15" s="306"/>
      <c r="S15" s="307"/>
      <c r="T15" s="332"/>
      <c r="U15" s="27" t="s">
        <v>5</v>
      </c>
      <c r="V15" s="28"/>
      <c r="W15" s="306"/>
      <c r="X15" s="307"/>
      <c r="Y15" s="332"/>
      <c r="Z15" s="27" t="s">
        <v>5</v>
      </c>
      <c r="AA15" s="28"/>
      <c r="AB15" s="306"/>
      <c r="AC15" s="307"/>
      <c r="AD15" s="332"/>
      <c r="AE15" s="27" t="s">
        <v>5</v>
      </c>
      <c r="AF15" s="28"/>
    </row>
    <row r="16" spans="1:32" s="65" customFormat="1" ht="60.75" customHeight="1" thickBot="1" x14ac:dyDescent="0.3">
      <c r="A16" s="63" t="s">
        <v>7</v>
      </c>
      <c r="B16" s="64" t="s">
        <v>50</v>
      </c>
      <c r="C16" s="343">
        <f>C6</f>
        <v>1</v>
      </c>
      <c r="D16" s="344"/>
      <c r="E16" s="344"/>
      <c r="F16" s="344"/>
      <c r="G16" s="345"/>
      <c r="H16" s="346" t="s">
        <v>9</v>
      </c>
      <c r="I16" s="266"/>
      <c r="J16" s="266"/>
      <c r="K16" s="266"/>
      <c r="L16" s="266"/>
      <c r="M16" s="349" t="s">
        <v>159</v>
      </c>
      <c r="N16" s="350"/>
      <c r="O16" s="350"/>
      <c r="P16" s="350"/>
      <c r="Q16" s="350"/>
      <c r="R16" s="350"/>
      <c r="S16" s="350"/>
      <c r="T16" s="350"/>
      <c r="U16" s="347" t="s">
        <v>160</v>
      </c>
      <c r="V16" s="348"/>
      <c r="W16" s="270" t="s">
        <v>27</v>
      </c>
      <c r="X16" s="271"/>
      <c r="Y16" s="271"/>
      <c r="Z16" s="271"/>
      <c r="AA16" s="272"/>
      <c r="AB16" s="273">
        <f>AB6</f>
        <v>360</v>
      </c>
      <c r="AC16" s="274"/>
      <c r="AD16" s="274"/>
      <c r="AE16" s="274"/>
      <c r="AF16" s="275"/>
    </row>
    <row r="17" spans="1:32" s="44" customFormat="1" ht="28.5" customHeight="1" thickBot="1" x14ac:dyDescent="0.3">
      <c r="A17" s="287" t="s">
        <v>34</v>
      </c>
      <c r="B17" s="290" t="s">
        <v>0</v>
      </c>
      <c r="C17" s="68" t="s">
        <v>1</v>
      </c>
      <c r="D17" s="293"/>
      <c r="E17" s="294"/>
      <c r="F17" s="294"/>
      <c r="G17" s="295"/>
      <c r="H17" s="276" t="s">
        <v>1</v>
      </c>
      <c r="I17" s="277"/>
      <c r="J17" s="277"/>
      <c r="K17" s="277"/>
      <c r="L17" s="278"/>
      <c r="M17" s="339" t="s">
        <v>1</v>
      </c>
      <c r="N17" s="340"/>
      <c r="O17" s="340"/>
      <c r="P17" s="340"/>
      <c r="Q17" s="341"/>
      <c r="R17" s="339" t="s">
        <v>1</v>
      </c>
      <c r="S17" s="340"/>
      <c r="T17" s="340"/>
      <c r="U17" s="340"/>
      <c r="V17" s="341"/>
      <c r="W17" s="276" t="s">
        <v>1</v>
      </c>
      <c r="X17" s="277"/>
      <c r="Y17" s="277"/>
      <c r="Z17" s="277"/>
      <c r="AA17" s="278"/>
      <c r="AB17" s="276" t="s">
        <v>1</v>
      </c>
      <c r="AC17" s="277"/>
      <c r="AD17" s="277"/>
      <c r="AE17" s="277"/>
      <c r="AF17" s="278"/>
    </row>
    <row r="18" spans="1:32" s="44" customFormat="1" ht="30.75" thickBot="1" x14ac:dyDescent="0.3">
      <c r="A18" s="288"/>
      <c r="B18" s="291"/>
      <c r="C18" s="282" t="s">
        <v>2</v>
      </c>
      <c r="D18" s="283"/>
      <c r="E18" s="284">
        <f>E8-1</f>
        <v>5042277</v>
      </c>
      <c r="F18" s="285"/>
      <c r="G18" s="286"/>
      <c r="H18" s="279"/>
      <c r="I18" s="280"/>
      <c r="J18" s="280"/>
      <c r="K18" s="280"/>
      <c r="L18" s="281"/>
      <c r="M18" s="279"/>
      <c r="N18" s="280"/>
      <c r="O18" s="280"/>
      <c r="P18" s="280"/>
      <c r="Q18" s="281"/>
      <c r="R18" s="279"/>
      <c r="S18" s="280"/>
      <c r="T18" s="280"/>
      <c r="U18" s="280"/>
      <c r="V18" s="281"/>
      <c r="W18" s="279"/>
      <c r="X18" s="280"/>
      <c r="Y18" s="280"/>
      <c r="Z18" s="280"/>
      <c r="AA18" s="281"/>
      <c r="AB18" s="279"/>
      <c r="AC18" s="280"/>
      <c r="AD18" s="280"/>
      <c r="AE18" s="280"/>
      <c r="AF18" s="281"/>
    </row>
    <row r="19" spans="1:32" s="75" customFormat="1" ht="21.75" customHeight="1" thickBot="1" x14ac:dyDescent="0.3">
      <c r="A19" s="289"/>
      <c r="B19" s="292"/>
      <c r="C19" s="66" t="s">
        <v>11</v>
      </c>
      <c r="D19" s="67" t="s">
        <v>12</v>
      </c>
      <c r="E19" s="66" t="s">
        <v>13</v>
      </c>
      <c r="F19" s="67" t="s">
        <v>14</v>
      </c>
      <c r="G19" s="66" t="s">
        <v>15</v>
      </c>
      <c r="H19" s="66" t="s">
        <v>11</v>
      </c>
      <c r="I19" s="67" t="s">
        <v>12</v>
      </c>
      <c r="J19" s="66" t="s">
        <v>13</v>
      </c>
      <c r="K19" s="67" t="s">
        <v>14</v>
      </c>
      <c r="L19" s="66" t="s">
        <v>15</v>
      </c>
      <c r="M19" s="66" t="s">
        <v>11</v>
      </c>
      <c r="N19" s="67" t="s">
        <v>12</v>
      </c>
      <c r="O19" s="66" t="s">
        <v>13</v>
      </c>
      <c r="P19" s="67" t="s">
        <v>14</v>
      </c>
      <c r="Q19" s="66" t="s">
        <v>15</v>
      </c>
      <c r="R19" s="66" t="s">
        <v>11</v>
      </c>
      <c r="S19" s="67" t="s">
        <v>12</v>
      </c>
      <c r="T19" s="66" t="s">
        <v>13</v>
      </c>
      <c r="U19" s="67" t="s">
        <v>14</v>
      </c>
      <c r="V19" s="66" t="s">
        <v>15</v>
      </c>
      <c r="W19" s="66" t="s">
        <v>11</v>
      </c>
      <c r="X19" s="67" t="s">
        <v>12</v>
      </c>
      <c r="Y19" s="66" t="s">
        <v>13</v>
      </c>
      <c r="Z19" s="67" t="s">
        <v>14</v>
      </c>
      <c r="AA19" s="66" t="s">
        <v>15</v>
      </c>
      <c r="AB19" s="66" t="s">
        <v>11</v>
      </c>
      <c r="AC19" s="67" t="s">
        <v>12</v>
      </c>
      <c r="AD19" s="66" t="s">
        <v>13</v>
      </c>
      <c r="AE19" s="67" t="s">
        <v>14</v>
      </c>
      <c r="AF19" s="66" t="s">
        <v>15</v>
      </c>
    </row>
    <row r="20" spans="1:32" s="44" customFormat="1" ht="20.25" customHeight="1" x14ac:dyDescent="0.25">
      <c r="A20" s="333" t="s">
        <v>35</v>
      </c>
      <c r="B20" s="200" t="s">
        <v>92</v>
      </c>
      <c r="C20" s="5"/>
      <c r="D20" s="6"/>
      <c r="E20" s="6"/>
      <c r="F20" s="6"/>
      <c r="G20" s="7"/>
      <c r="H20" s="5"/>
      <c r="I20" s="6"/>
      <c r="J20" s="6"/>
      <c r="K20" s="6"/>
      <c r="L20" s="7"/>
      <c r="M20" s="5"/>
      <c r="N20" s="6"/>
      <c r="O20" s="6"/>
      <c r="P20" s="6"/>
      <c r="Q20" s="7"/>
      <c r="R20" s="5"/>
      <c r="S20" s="6"/>
      <c r="T20" s="6"/>
      <c r="U20" s="6"/>
      <c r="V20" s="7"/>
      <c r="W20" s="5"/>
      <c r="X20" s="6"/>
      <c r="Y20" s="6"/>
      <c r="Z20" s="6"/>
      <c r="AA20" s="7"/>
      <c r="AB20" s="5"/>
      <c r="AC20" s="6"/>
      <c r="AD20" s="6"/>
      <c r="AE20" s="6"/>
      <c r="AF20" s="7"/>
    </row>
    <row r="21" spans="1:32" s="44" customFormat="1" ht="21" thickBot="1" x14ac:dyDescent="0.3">
      <c r="A21" s="342"/>
      <c r="B21" s="201" t="s">
        <v>167</v>
      </c>
      <c r="C21" s="8"/>
      <c r="D21" s="9"/>
      <c r="E21" s="9"/>
      <c r="F21" s="9"/>
      <c r="G21" s="10"/>
      <c r="H21" s="11"/>
      <c r="I21" s="12"/>
      <c r="J21" s="12"/>
      <c r="K21" s="12"/>
      <c r="L21" s="13"/>
      <c r="M21" s="11"/>
      <c r="N21" s="12"/>
      <c r="O21" s="12"/>
      <c r="P21" s="12"/>
      <c r="Q21" s="13"/>
      <c r="R21" s="11"/>
      <c r="S21" s="12"/>
      <c r="T21" s="12"/>
      <c r="U21" s="12"/>
      <c r="V21" s="13"/>
      <c r="W21" s="11"/>
      <c r="X21" s="12"/>
      <c r="Y21" s="12"/>
      <c r="Z21" s="12"/>
      <c r="AA21" s="13"/>
      <c r="AB21" s="11"/>
      <c r="AC21" s="12"/>
      <c r="AD21" s="12"/>
      <c r="AE21" s="12"/>
      <c r="AF21" s="13"/>
    </row>
    <row r="22" spans="1:32" s="44" customFormat="1" ht="24" thickBot="1" x14ac:dyDescent="0.3">
      <c r="A22" s="334"/>
      <c r="B22" s="73" t="s">
        <v>3</v>
      </c>
      <c r="C22" s="41"/>
      <c r="D22" s="42"/>
      <c r="E22" s="42"/>
      <c r="F22" s="42"/>
      <c r="G22" s="43"/>
      <c r="H22" s="41"/>
      <c r="I22" s="42"/>
      <c r="J22" s="42"/>
      <c r="K22" s="42"/>
      <c r="L22" s="43"/>
      <c r="M22" s="41"/>
      <c r="N22" s="42"/>
      <c r="O22" s="42"/>
      <c r="P22" s="42"/>
      <c r="Q22" s="43"/>
      <c r="R22" s="41"/>
      <c r="S22" s="42"/>
      <c r="T22" s="42"/>
      <c r="U22" s="42"/>
      <c r="V22" s="43"/>
      <c r="W22" s="41"/>
      <c r="X22" s="42"/>
      <c r="Y22" s="42"/>
      <c r="Z22" s="42"/>
      <c r="AA22" s="43"/>
      <c r="AB22" s="41"/>
      <c r="AC22" s="42"/>
      <c r="AD22" s="42"/>
      <c r="AE22" s="42"/>
      <c r="AF22" s="43"/>
    </row>
    <row r="23" spans="1:32" s="44" customFormat="1" ht="24" thickBot="1" x14ac:dyDescent="0.3">
      <c r="A23" s="301" t="s">
        <v>4</v>
      </c>
      <c r="B23" s="302"/>
      <c r="C23" s="335"/>
      <c r="D23" s="336"/>
      <c r="E23" s="337"/>
      <c r="F23" s="30" t="s">
        <v>5</v>
      </c>
      <c r="G23" s="31"/>
      <c r="H23" s="296"/>
      <c r="I23" s="297"/>
      <c r="J23" s="338"/>
      <c r="K23" s="30" t="s">
        <v>5</v>
      </c>
      <c r="L23" s="31"/>
      <c r="M23" s="296"/>
      <c r="N23" s="297"/>
      <c r="O23" s="298"/>
      <c r="P23" s="32" t="s">
        <v>5</v>
      </c>
      <c r="Q23" s="31"/>
      <c r="R23" s="296"/>
      <c r="S23" s="297"/>
      <c r="T23" s="298"/>
      <c r="U23" s="32" t="s">
        <v>5</v>
      </c>
      <c r="V23" s="31"/>
      <c r="W23" s="296"/>
      <c r="X23" s="297"/>
      <c r="Y23" s="298"/>
      <c r="Z23" s="32" t="s">
        <v>5</v>
      </c>
      <c r="AA23" s="31"/>
      <c r="AB23" s="296"/>
      <c r="AC23" s="297"/>
      <c r="AD23" s="298"/>
      <c r="AE23" s="32" t="s">
        <v>5</v>
      </c>
      <c r="AF23" s="31"/>
    </row>
    <row r="24" spans="1:32" s="44" customFormat="1" ht="20.25" customHeight="1" x14ac:dyDescent="0.25">
      <c r="A24" s="351" t="s">
        <v>36</v>
      </c>
      <c r="B24" s="202" t="s">
        <v>119</v>
      </c>
      <c r="C24" s="14"/>
      <c r="D24" s="15"/>
      <c r="E24" s="15"/>
      <c r="F24" s="15"/>
      <c r="G24" s="16"/>
      <c r="H24" s="14"/>
      <c r="I24" s="15"/>
      <c r="J24" s="15"/>
      <c r="K24" s="15"/>
      <c r="L24" s="16"/>
      <c r="M24" s="14"/>
      <c r="N24" s="15"/>
      <c r="O24" s="15"/>
      <c r="P24" s="15"/>
      <c r="Q24" s="16"/>
      <c r="R24" s="14"/>
      <c r="S24" s="15"/>
      <c r="T24" s="15"/>
      <c r="U24" s="15"/>
      <c r="V24" s="16"/>
      <c r="W24" s="14"/>
      <c r="X24" s="15"/>
      <c r="Y24" s="15"/>
      <c r="Z24" s="15"/>
      <c r="AA24" s="16"/>
      <c r="AB24" s="14"/>
      <c r="AC24" s="15"/>
      <c r="AD24" s="15"/>
      <c r="AE24" s="15"/>
      <c r="AF24" s="16"/>
    </row>
    <row r="25" spans="1:32" s="44" customFormat="1" ht="41.25" thickBot="1" x14ac:dyDescent="0.3">
      <c r="A25" s="299"/>
      <c r="B25" s="203" t="s">
        <v>109</v>
      </c>
      <c r="C25" s="19"/>
      <c r="D25" s="17"/>
      <c r="E25" s="17"/>
      <c r="F25" s="17"/>
      <c r="G25" s="18"/>
      <c r="H25" s="19"/>
      <c r="I25" s="17"/>
      <c r="J25" s="17"/>
      <c r="K25" s="17"/>
      <c r="L25" s="18"/>
      <c r="M25" s="19"/>
      <c r="N25" s="17"/>
      <c r="O25" s="17"/>
      <c r="P25" s="17"/>
      <c r="Q25" s="18"/>
      <c r="R25" s="19"/>
      <c r="S25" s="17"/>
      <c r="T25" s="17"/>
      <c r="U25" s="17"/>
      <c r="V25" s="18"/>
      <c r="W25" s="19"/>
      <c r="X25" s="17"/>
      <c r="Y25" s="17"/>
      <c r="Z25" s="17"/>
      <c r="AA25" s="18"/>
      <c r="AB25" s="19"/>
      <c r="AC25" s="17"/>
      <c r="AD25" s="17"/>
      <c r="AE25" s="17"/>
      <c r="AF25" s="18"/>
    </row>
    <row r="26" spans="1:32" s="44" customFormat="1" ht="24" thickBot="1" x14ac:dyDescent="0.3">
      <c r="A26" s="300"/>
      <c r="B26" s="74" t="s">
        <v>3</v>
      </c>
      <c r="C26" s="41"/>
      <c r="D26" s="42"/>
      <c r="E26" s="42"/>
      <c r="F26" s="42"/>
      <c r="G26" s="43"/>
      <c r="H26" s="41"/>
      <c r="I26" s="42"/>
      <c r="J26" s="42"/>
      <c r="K26" s="42"/>
      <c r="L26" s="43"/>
      <c r="M26" s="41"/>
      <c r="N26" s="42"/>
      <c r="O26" s="42"/>
      <c r="P26" s="42"/>
      <c r="Q26" s="43"/>
      <c r="R26" s="41"/>
      <c r="S26" s="42"/>
      <c r="T26" s="42"/>
      <c r="U26" s="42"/>
      <c r="V26" s="43"/>
      <c r="W26" s="41"/>
      <c r="X26" s="42"/>
      <c r="Y26" s="42"/>
      <c r="Z26" s="42"/>
      <c r="AA26" s="43"/>
      <c r="AB26" s="41"/>
      <c r="AC26" s="42"/>
      <c r="AD26" s="42"/>
      <c r="AE26" s="42"/>
      <c r="AF26" s="43"/>
    </row>
    <row r="27" spans="1:32" s="44" customFormat="1" ht="24" thickBot="1" x14ac:dyDescent="0.3">
      <c r="A27" s="301" t="s">
        <v>4</v>
      </c>
      <c r="B27" s="302"/>
      <c r="C27" s="335"/>
      <c r="D27" s="336"/>
      <c r="E27" s="337"/>
      <c r="F27" s="30" t="s">
        <v>5</v>
      </c>
      <c r="G27" s="31"/>
      <c r="H27" s="296"/>
      <c r="I27" s="297"/>
      <c r="J27" s="338"/>
      <c r="K27" s="30" t="s">
        <v>5</v>
      </c>
      <c r="L27" s="31"/>
      <c r="M27" s="296"/>
      <c r="N27" s="297"/>
      <c r="O27" s="298"/>
      <c r="P27" s="32" t="s">
        <v>5</v>
      </c>
      <c r="Q27" s="31"/>
      <c r="R27" s="296"/>
      <c r="S27" s="297"/>
      <c r="T27" s="298"/>
      <c r="U27" s="32" t="s">
        <v>5</v>
      </c>
      <c r="V27" s="31"/>
      <c r="W27" s="296"/>
      <c r="X27" s="297"/>
      <c r="Y27" s="298"/>
      <c r="Z27" s="32" t="s">
        <v>5</v>
      </c>
      <c r="AA27" s="31"/>
      <c r="AB27" s="296"/>
      <c r="AC27" s="297"/>
      <c r="AD27" s="298"/>
      <c r="AE27" s="32" t="s">
        <v>5</v>
      </c>
      <c r="AF27" s="31"/>
    </row>
    <row r="28" spans="1:32" s="44" customFormat="1" ht="21" customHeight="1" thickBot="1" x14ac:dyDescent="0.3">
      <c r="A28" s="357" t="s">
        <v>37</v>
      </c>
      <c r="B28" s="204" t="s">
        <v>110</v>
      </c>
      <c r="C28" s="34"/>
      <c r="D28" s="15"/>
      <c r="E28" s="15"/>
      <c r="F28" s="15"/>
      <c r="G28" s="16"/>
      <c r="H28" s="14"/>
      <c r="I28" s="15"/>
      <c r="J28" s="15"/>
      <c r="K28" s="15"/>
      <c r="L28" s="16"/>
      <c r="M28" s="14"/>
      <c r="N28" s="15"/>
      <c r="O28" s="15"/>
      <c r="P28" s="15"/>
      <c r="Q28" s="16"/>
      <c r="R28" s="14"/>
      <c r="S28" s="15"/>
      <c r="T28" s="15"/>
      <c r="U28" s="15"/>
      <c r="V28" s="16"/>
      <c r="W28" s="14"/>
      <c r="X28" s="15"/>
      <c r="Y28" s="15"/>
      <c r="Z28" s="15"/>
      <c r="AA28" s="16"/>
      <c r="AB28" s="14"/>
      <c r="AC28" s="15"/>
      <c r="AD28" s="15"/>
      <c r="AE28" s="15"/>
      <c r="AF28" s="16"/>
    </row>
    <row r="29" spans="1:32" s="44" customFormat="1" ht="24" thickBot="1" x14ac:dyDescent="0.3">
      <c r="A29" s="358"/>
      <c r="B29" s="73" t="s">
        <v>3</v>
      </c>
      <c r="C29" s="45"/>
      <c r="D29" s="42"/>
      <c r="E29" s="42"/>
      <c r="F29" s="42"/>
      <c r="G29" s="43"/>
      <c r="H29" s="41"/>
      <c r="I29" s="42"/>
      <c r="J29" s="42"/>
      <c r="K29" s="42"/>
      <c r="L29" s="43"/>
      <c r="M29" s="41"/>
      <c r="N29" s="42"/>
      <c r="O29" s="42"/>
      <c r="P29" s="42"/>
      <c r="Q29" s="43"/>
      <c r="R29" s="41"/>
      <c r="S29" s="42"/>
      <c r="T29" s="42"/>
      <c r="U29" s="42"/>
      <c r="V29" s="43"/>
      <c r="W29" s="41"/>
      <c r="X29" s="42"/>
      <c r="Y29" s="42"/>
      <c r="Z29" s="42"/>
      <c r="AA29" s="43"/>
      <c r="AB29" s="41"/>
      <c r="AC29" s="42"/>
      <c r="AD29" s="42"/>
      <c r="AE29" s="42"/>
      <c r="AF29" s="43"/>
    </row>
    <row r="30" spans="1:32" s="44" customFormat="1" ht="24" thickBot="1" x14ac:dyDescent="0.3">
      <c r="A30" s="301" t="s">
        <v>4</v>
      </c>
      <c r="B30" s="302"/>
      <c r="C30" s="335"/>
      <c r="D30" s="336"/>
      <c r="E30" s="337"/>
      <c r="F30" s="30" t="s">
        <v>5</v>
      </c>
      <c r="G30" s="31"/>
      <c r="H30" s="296"/>
      <c r="I30" s="297"/>
      <c r="J30" s="338"/>
      <c r="K30" s="30" t="s">
        <v>5</v>
      </c>
      <c r="L30" s="31"/>
      <c r="M30" s="296"/>
      <c r="N30" s="297"/>
      <c r="O30" s="298"/>
      <c r="P30" s="32" t="s">
        <v>5</v>
      </c>
      <c r="Q30" s="31"/>
      <c r="R30" s="296"/>
      <c r="S30" s="297"/>
      <c r="T30" s="298"/>
      <c r="U30" s="32" t="s">
        <v>5</v>
      </c>
      <c r="V30" s="31"/>
      <c r="W30" s="296"/>
      <c r="X30" s="297"/>
      <c r="Y30" s="298"/>
      <c r="Z30" s="32" t="s">
        <v>5</v>
      </c>
      <c r="AA30" s="31"/>
      <c r="AB30" s="296"/>
      <c r="AC30" s="297"/>
      <c r="AD30" s="298"/>
      <c r="AE30" s="32" t="s">
        <v>5</v>
      </c>
      <c r="AF30" s="31"/>
    </row>
    <row r="31" spans="1:32" s="76" customFormat="1" ht="60.75" customHeight="1" thickBot="1" x14ac:dyDescent="0.3">
      <c r="A31" s="63" t="s">
        <v>7</v>
      </c>
      <c r="B31" s="64" t="s">
        <v>50</v>
      </c>
      <c r="C31" s="343">
        <f>C6</f>
        <v>1</v>
      </c>
      <c r="D31" s="344"/>
      <c r="E31" s="344"/>
      <c r="F31" s="344"/>
      <c r="G31" s="345"/>
      <c r="H31" s="352" t="s">
        <v>9</v>
      </c>
      <c r="I31" s="353"/>
      <c r="J31" s="353"/>
      <c r="K31" s="353"/>
      <c r="L31" s="353"/>
      <c r="M31" s="267" t="str">
        <f>"PANTALON UNIFORME N4 MASCULINO  T- "&amp;U16&amp;""</f>
        <v>PANTALON UNIFORME N4 MASCULINO  T- 42L</v>
      </c>
      <c r="N31" s="268"/>
      <c r="O31" s="268"/>
      <c r="P31" s="268"/>
      <c r="Q31" s="268"/>
      <c r="R31" s="268"/>
      <c r="S31" s="268"/>
      <c r="T31" s="268"/>
      <c r="U31" s="268"/>
      <c r="V31" s="269"/>
      <c r="W31" s="354" t="s">
        <v>27</v>
      </c>
      <c r="X31" s="355"/>
      <c r="Y31" s="355"/>
      <c r="Z31" s="355"/>
      <c r="AA31" s="356"/>
      <c r="AB31" s="273">
        <f>AB16</f>
        <v>360</v>
      </c>
      <c r="AC31" s="274"/>
      <c r="AD31" s="274"/>
      <c r="AE31" s="274"/>
      <c r="AF31" s="275"/>
    </row>
    <row r="32" spans="1:32" ht="28.5" customHeight="1" thickBot="1" x14ac:dyDescent="0.3">
      <c r="A32" s="287" t="s">
        <v>38</v>
      </c>
      <c r="B32" s="290" t="s">
        <v>0</v>
      </c>
      <c r="C32" s="68" t="s">
        <v>1</v>
      </c>
      <c r="D32" s="293"/>
      <c r="E32" s="294"/>
      <c r="F32" s="294"/>
      <c r="G32" s="295"/>
      <c r="H32" s="276" t="s">
        <v>1</v>
      </c>
      <c r="I32" s="277"/>
      <c r="J32" s="277"/>
      <c r="K32" s="277"/>
      <c r="L32" s="278"/>
      <c r="M32" s="276" t="s">
        <v>1</v>
      </c>
      <c r="N32" s="277"/>
      <c r="O32" s="277"/>
      <c r="P32" s="277"/>
      <c r="Q32" s="278"/>
      <c r="R32" s="276" t="s">
        <v>1</v>
      </c>
      <c r="S32" s="277"/>
      <c r="T32" s="277"/>
      <c r="U32" s="277"/>
      <c r="V32" s="278"/>
      <c r="W32" s="276" t="s">
        <v>1</v>
      </c>
      <c r="X32" s="277"/>
      <c r="Y32" s="277"/>
      <c r="Z32" s="277"/>
      <c r="AA32" s="278"/>
      <c r="AB32" s="276" t="s">
        <v>1</v>
      </c>
      <c r="AC32" s="277"/>
      <c r="AD32" s="277"/>
      <c r="AE32" s="277"/>
      <c r="AF32" s="278"/>
    </row>
    <row r="33" spans="1:32" ht="30.75" thickBot="1" x14ac:dyDescent="0.3">
      <c r="A33" s="288"/>
      <c r="B33" s="291"/>
      <c r="C33" s="282" t="s">
        <v>2</v>
      </c>
      <c r="D33" s="283"/>
      <c r="E33" s="284">
        <f>E18-1</f>
        <v>5042276</v>
      </c>
      <c r="F33" s="285"/>
      <c r="G33" s="286"/>
      <c r="H33" s="279"/>
      <c r="I33" s="280"/>
      <c r="J33" s="280"/>
      <c r="K33" s="280"/>
      <c r="L33" s="281"/>
      <c r="M33" s="279"/>
      <c r="N33" s="280"/>
      <c r="O33" s="280"/>
      <c r="P33" s="280"/>
      <c r="Q33" s="281"/>
      <c r="R33" s="279"/>
      <c r="S33" s="280"/>
      <c r="T33" s="280"/>
      <c r="U33" s="280"/>
      <c r="V33" s="281"/>
      <c r="W33" s="279"/>
      <c r="X33" s="280"/>
      <c r="Y33" s="280"/>
      <c r="Z33" s="280"/>
      <c r="AA33" s="281"/>
      <c r="AB33" s="279"/>
      <c r="AC33" s="280"/>
      <c r="AD33" s="280"/>
      <c r="AE33" s="280"/>
      <c r="AF33" s="281"/>
    </row>
    <row r="34" spans="1:32" s="78" customFormat="1" ht="21.75" customHeight="1" thickBot="1" x14ac:dyDescent="0.3">
      <c r="A34" s="288"/>
      <c r="B34" s="292"/>
      <c r="C34" s="66" t="s">
        <v>11</v>
      </c>
      <c r="D34" s="67" t="s">
        <v>12</v>
      </c>
      <c r="E34" s="66" t="s">
        <v>13</v>
      </c>
      <c r="F34" s="67" t="s">
        <v>14</v>
      </c>
      <c r="G34" s="66" t="s">
        <v>15</v>
      </c>
      <c r="H34" s="66" t="s">
        <v>11</v>
      </c>
      <c r="I34" s="67" t="s">
        <v>12</v>
      </c>
      <c r="J34" s="66" t="s">
        <v>13</v>
      </c>
      <c r="K34" s="67" t="s">
        <v>14</v>
      </c>
      <c r="L34" s="66" t="s">
        <v>15</v>
      </c>
      <c r="M34" s="66" t="s">
        <v>11</v>
      </c>
      <c r="N34" s="67" t="s">
        <v>12</v>
      </c>
      <c r="O34" s="66" t="s">
        <v>13</v>
      </c>
      <c r="P34" s="67" t="s">
        <v>14</v>
      </c>
      <c r="Q34" s="66" t="s">
        <v>15</v>
      </c>
      <c r="R34" s="66" t="s">
        <v>11</v>
      </c>
      <c r="S34" s="67" t="s">
        <v>12</v>
      </c>
      <c r="T34" s="66" t="s">
        <v>13</v>
      </c>
      <c r="U34" s="67" t="s">
        <v>14</v>
      </c>
      <c r="V34" s="66" t="s">
        <v>15</v>
      </c>
      <c r="W34" s="66" t="s">
        <v>11</v>
      </c>
      <c r="X34" s="67" t="s">
        <v>12</v>
      </c>
      <c r="Y34" s="66" t="s">
        <v>13</v>
      </c>
      <c r="Z34" s="67" t="s">
        <v>14</v>
      </c>
      <c r="AA34" s="66" t="s">
        <v>15</v>
      </c>
      <c r="AB34" s="66" t="s">
        <v>11</v>
      </c>
      <c r="AC34" s="67" t="s">
        <v>12</v>
      </c>
      <c r="AD34" s="66" t="s">
        <v>13</v>
      </c>
      <c r="AE34" s="67" t="s">
        <v>14</v>
      </c>
      <c r="AF34" s="66" t="s">
        <v>15</v>
      </c>
    </row>
    <row r="35" spans="1:32" ht="21" customHeight="1" thickBot="1" x14ac:dyDescent="0.3">
      <c r="A35" s="359" t="s">
        <v>39</v>
      </c>
      <c r="B35" s="205" t="s">
        <v>92</v>
      </c>
      <c r="C35" s="5"/>
      <c r="D35" s="6"/>
      <c r="E35" s="6"/>
      <c r="F35" s="6"/>
      <c r="G35" s="7"/>
      <c r="H35" s="5"/>
      <c r="I35" s="6"/>
      <c r="J35" s="6"/>
      <c r="K35" s="6"/>
      <c r="L35" s="7"/>
      <c r="M35" s="5"/>
      <c r="N35" s="6"/>
      <c r="O35" s="6"/>
      <c r="P35" s="6"/>
      <c r="Q35" s="7"/>
      <c r="R35" s="5"/>
      <c r="S35" s="6"/>
      <c r="T35" s="6"/>
      <c r="U35" s="6"/>
      <c r="V35" s="7"/>
      <c r="W35" s="5"/>
      <c r="X35" s="6"/>
      <c r="Y35" s="6"/>
      <c r="Z35" s="6"/>
      <c r="AA35" s="7"/>
      <c r="AB35" s="5"/>
      <c r="AC35" s="6"/>
      <c r="AD35" s="6"/>
      <c r="AE35" s="6"/>
      <c r="AF35" s="7"/>
    </row>
    <row r="36" spans="1:32" ht="21" thickBot="1" x14ac:dyDescent="0.3">
      <c r="A36" s="360"/>
      <c r="B36" s="201" t="s">
        <v>168</v>
      </c>
      <c r="C36" s="8"/>
      <c r="D36" s="9"/>
      <c r="E36" s="9"/>
      <c r="F36" s="9"/>
      <c r="G36" s="10"/>
      <c r="H36" s="11"/>
      <c r="I36" s="12"/>
      <c r="J36" s="12"/>
      <c r="K36" s="12"/>
      <c r="L36" s="13"/>
      <c r="M36" s="11"/>
      <c r="N36" s="12"/>
      <c r="O36" s="12"/>
      <c r="P36" s="12"/>
      <c r="Q36" s="13"/>
      <c r="R36" s="11"/>
      <c r="S36" s="12"/>
      <c r="T36" s="12"/>
      <c r="U36" s="12"/>
      <c r="V36" s="13"/>
      <c r="W36" s="11"/>
      <c r="X36" s="12"/>
      <c r="Y36" s="12"/>
      <c r="Z36" s="12"/>
      <c r="AA36" s="13"/>
      <c r="AB36" s="11"/>
      <c r="AC36" s="12"/>
      <c r="AD36" s="12"/>
      <c r="AE36" s="12"/>
      <c r="AF36" s="13"/>
    </row>
    <row r="37" spans="1:32" ht="24" thickBot="1" x14ac:dyDescent="0.3">
      <c r="A37" s="361"/>
      <c r="B37" s="73" t="s">
        <v>3</v>
      </c>
      <c r="C37" s="41"/>
      <c r="D37" s="42"/>
      <c r="E37" s="42"/>
      <c r="F37" s="42"/>
      <c r="G37" s="43"/>
      <c r="H37" s="41"/>
      <c r="I37" s="42"/>
      <c r="J37" s="42"/>
      <c r="K37" s="42"/>
      <c r="L37" s="43"/>
      <c r="M37" s="41"/>
      <c r="N37" s="42"/>
      <c r="O37" s="42"/>
      <c r="P37" s="42"/>
      <c r="Q37" s="43"/>
      <c r="R37" s="41"/>
      <c r="S37" s="42"/>
      <c r="T37" s="42"/>
      <c r="U37" s="42"/>
      <c r="V37" s="43"/>
      <c r="W37" s="41"/>
      <c r="X37" s="42"/>
      <c r="Y37" s="42"/>
      <c r="Z37" s="42"/>
      <c r="AA37" s="43"/>
      <c r="AB37" s="41"/>
      <c r="AC37" s="42"/>
      <c r="AD37" s="42"/>
      <c r="AE37" s="42"/>
      <c r="AF37" s="43"/>
    </row>
    <row r="38" spans="1:32" ht="24" thickBot="1" x14ac:dyDescent="0.3">
      <c r="A38" s="301" t="s">
        <v>4</v>
      </c>
      <c r="B38" s="302"/>
      <c r="C38" s="335"/>
      <c r="D38" s="336"/>
      <c r="E38" s="337"/>
      <c r="F38" s="30" t="s">
        <v>5</v>
      </c>
      <c r="G38" s="31"/>
      <c r="H38" s="296"/>
      <c r="I38" s="297"/>
      <c r="J38" s="338"/>
      <c r="K38" s="30" t="s">
        <v>5</v>
      </c>
      <c r="L38" s="31"/>
      <c r="M38" s="296"/>
      <c r="N38" s="297"/>
      <c r="O38" s="298"/>
      <c r="P38" s="32" t="s">
        <v>5</v>
      </c>
      <c r="Q38" s="31"/>
      <c r="R38" s="296"/>
      <c r="S38" s="297"/>
      <c r="T38" s="298"/>
      <c r="U38" s="32" t="s">
        <v>5</v>
      </c>
      <c r="V38" s="31"/>
      <c r="W38" s="296"/>
      <c r="X38" s="297"/>
      <c r="Y38" s="298"/>
      <c r="Z38" s="32" t="s">
        <v>5</v>
      </c>
      <c r="AA38" s="31"/>
      <c r="AB38" s="296"/>
      <c r="AC38" s="297"/>
      <c r="AD38" s="298"/>
      <c r="AE38" s="32" t="s">
        <v>5</v>
      </c>
      <c r="AF38" s="31"/>
    </row>
    <row r="39" spans="1:32" ht="20.25" customHeight="1" x14ac:dyDescent="0.25">
      <c r="A39" s="299" t="s">
        <v>36</v>
      </c>
      <c r="B39" s="200" t="s">
        <v>169</v>
      </c>
      <c r="C39" s="14"/>
      <c r="D39" s="15"/>
      <c r="E39" s="15"/>
      <c r="F39" s="15"/>
      <c r="G39" s="16"/>
      <c r="H39" s="14"/>
      <c r="I39" s="15"/>
      <c r="J39" s="15"/>
      <c r="K39" s="15"/>
      <c r="L39" s="16"/>
      <c r="M39" s="14"/>
      <c r="N39" s="15"/>
      <c r="O39" s="15"/>
      <c r="P39" s="15"/>
      <c r="Q39" s="16"/>
      <c r="R39" s="14"/>
      <c r="S39" s="15"/>
      <c r="T39" s="15"/>
      <c r="U39" s="15"/>
      <c r="V39" s="16"/>
      <c r="W39" s="14"/>
      <c r="X39" s="15"/>
      <c r="Y39" s="15"/>
      <c r="Z39" s="15"/>
      <c r="AA39" s="16"/>
      <c r="AB39" s="14"/>
      <c r="AC39" s="15"/>
      <c r="AD39" s="15"/>
      <c r="AE39" s="15"/>
      <c r="AF39" s="16"/>
    </row>
    <row r="40" spans="1:32" ht="21" thickBot="1" x14ac:dyDescent="0.3">
      <c r="A40" s="299"/>
      <c r="B40" s="202" t="s">
        <v>40</v>
      </c>
      <c r="C40" s="19"/>
      <c r="D40" s="17"/>
      <c r="E40" s="17"/>
      <c r="F40" s="17"/>
      <c r="G40" s="18"/>
      <c r="H40" s="19"/>
      <c r="I40" s="17"/>
      <c r="J40" s="17"/>
      <c r="K40" s="17"/>
      <c r="L40" s="18"/>
      <c r="M40" s="19"/>
      <c r="N40" s="17"/>
      <c r="O40" s="17"/>
      <c r="P40" s="17"/>
      <c r="Q40" s="18"/>
      <c r="R40" s="19"/>
      <c r="S40" s="17"/>
      <c r="T40" s="17"/>
      <c r="U40" s="17"/>
      <c r="V40" s="18"/>
      <c r="W40" s="19"/>
      <c r="X40" s="17"/>
      <c r="Y40" s="17"/>
      <c r="Z40" s="17"/>
      <c r="AA40" s="18"/>
      <c r="AB40" s="19"/>
      <c r="AC40" s="17"/>
      <c r="AD40" s="17"/>
      <c r="AE40" s="17"/>
      <c r="AF40" s="18"/>
    </row>
    <row r="41" spans="1:32" ht="24" thickBot="1" x14ac:dyDescent="0.3">
      <c r="A41" s="300"/>
      <c r="B41" s="73" t="s">
        <v>3</v>
      </c>
      <c r="C41" s="41"/>
      <c r="D41" s="42"/>
      <c r="E41" s="42"/>
      <c r="F41" s="42"/>
      <c r="G41" s="43"/>
      <c r="H41" s="41"/>
      <c r="I41" s="42"/>
      <c r="J41" s="42"/>
      <c r="K41" s="42"/>
      <c r="L41" s="43"/>
      <c r="M41" s="41"/>
      <c r="N41" s="42"/>
      <c r="O41" s="42"/>
      <c r="P41" s="42"/>
      <c r="Q41" s="43"/>
      <c r="R41" s="41"/>
      <c r="S41" s="42"/>
      <c r="T41" s="42"/>
      <c r="U41" s="42"/>
      <c r="V41" s="43"/>
      <c r="W41" s="41"/>
      <c r="X41" s="42"/>
      <c r="Y41" s="42"/>
      <c r="Z41" s="42"/>
      <c r="AA41" s="43"/>
      <c r="AB41" s="41"/>
      <c r="AC41" s="42"/>
      <c r="AD41" s="42"/>
      <c r="AE41" s="42"/>
      <c r="AF41" s="43"/>
    </row>
    <row r="42" spans="1:32" ht="24" thickBot="1" x14ac:dyDescent="0.3">
      <c r="A42" s="301" t="s">
        <v>4</v>
      </c>
      <c r="B42" s="302"/>
      <c r="C42" s="335"/>
      <c r="D42" s="336"/>
      <c r="E42" s="337"/>
      <c r="F42" s="30" t="s">
        <v>5</v>
      </c>
      <c r="G42" s="31"/>
      <c r="H42" s="296"/>
      <c r="I42" s="297"/>
      <c r="J42" s="338"/>
      <c r="K42" s="30" t="s">
        <v>5</v>
      </c>
      <c r="L42" s="31"/>
      <c r="M42" s="296"/>
      <c r="N42" s="297"/>
      <c r="O42" s="298"/>
      <c r="P42" s="32" t="s">
        <v>5</v>
      </c>
      <c r="Q42" s="31"/>
      <c r="R42" s="296"/>
      <c r="S42" s="297"/>
      <c r="T42" s="298"/>
      <c r="U42" s="32" t="s">
        <v>5</v>
      </c>
      <c r="V42" s="31"/>
      <c r="W42" s="296"/>
      <c r="X42" s="297"/>
      <c r="Y42" s="298"/>
      <c r="Z42" s="32" t="s">
        <v>5</v>
      </c>
      <c r="AA42" s="31"/>
      <c r="AB42" s="296"/>
      <c r="AC42" s="297"/>
      <c r="AD42" s="298"/>
      <c r="AE42" s="32" t="s">
        <v>5</v>
      </c>
      <c r="AF42" s="31"/>
    </row>
    <row r="43" spans="1:32" ht="21" customHeight="1" thickBot="1" x14ac:dyDescent="0.3">
      <c r="A43" s="362" t="s">
        <v>48</v>
      </c>
      <c r="B43" s="204" t="s">
        <v>110</v>
      </c>
      <c r="C43" s="34"/>
      <c r="D43" s="15"/>
      <c r="E43" s="15"/>
      <c r="F43" s="15"/>
      <c r="G43" s="16"/>
      <c r="H43" s="14"/>
      <c r="I43" s="15"/>
      <c r="J43" s="15"/>
      <c r="K43" s="15"/>
      <c r="L43" s="16"/>
      <c r="M43" s="14"/>
      <c r="N43" s="15"/>
      <c r="O43" s="15"/>
      <c r="P43" s="15"/>
      <c r="Q43" s="16"/>
      <c r="R43" s="14"/>
      <c r="S43" s="15"/>
      <c r="T43" s="15"/>
      <c r="U43" s="15"/>
      <c r="V43" s="16"/>
      <c r="W43" s="14"/>
      <c r="X43" s="15"/>
      <c r="Y43" s="15"/>
      <c r="Z43" s="15"/>
      <c r="AA43" s="16"/>
      <c r="AB43" s="14"/>
      <c r="AC43" s="15"/>
      <c r="AD43" s="15"/>
      <c r="AE43" s="15"/>
      <c r="AF43" s="16"/>
    </row>
    <row r="44" spans="1:32" ht="24" thickBot="1" x14ac:dyDescent="0.3">
      <c r="A44" s="363"/>
      <c r="B44" s="73" t="s">
        <v>3</v>
      </c>
      <c r="C44" s="45"/>
      <c r="D44" s="42"/>
      <c r="E44" s="42"/>
      <c r="F44" s="42"/>
      <c r="G44" s="43"/>
      <c r="H44" s="41"/>
      <c r="I44" s="42"/>
      <c r="J44" s="42"/>
      <c r="K44" s="42"/>
      <c r="L44" s="43"/>
      <c r="M44" s="41"/>
      <c r="N44" s="42"/>
      <c r="O44" s="42"/>
      <c r="P44" s="42"/>
      <c r="Q44" s="43"/>
      <c r="R44" s="41"/>
      <c r="S44" s="42"/>
      <c r="T44" s="42"/>
      <c r="U44" s="42"/>
      <c r="V44" s="43"/>
      <c r="W44" s="41"/>
      <c r="X44" s="42"/>
      <c r="Y44" s="42"/>
      <c r="Z44" s="42"/>
      <c r="AA44" s="43"/>
      <c r="AB44" s="41"/>
      <c r="AC44" s="42"/>
      <c r="AD44" s="42"/>
      <c r="AE44" s="42"/>
      <c r="AF44" s="43"/>
    </row>
    <row r="45" spans="1:32" ht="24" thickBot="1" x14ac:dyDescent="0.3">
      <c r="A45" s="301" t="s">
        <v>4</v>
      </c>
      <c r="B45" s="302"/>
      <c r="C45" s="335"/>
      <c r="D45" s="336"/>
      <c r="E45" s="337"/>
      <c r="F45" s="30" t="s">
        <v>5</v>
      </c>
      <c r="G45" s="31"/>
      <c r="H45" s="296"/>
      <c r="I45" s="297"/>
      <c r="J45" s="338"/>
      <c r="K45" s="30" t="s">
        <v>5</v>
      </c>
      <c r="L45" s="31"/>
      <c r="M45" s="296"/>
      <c r="N45" s="297"/>
      <c r="O45" s="298"/>
      <c r="P45" s="32" t="s">
        <v>5</v>
      </c>
      <c r="Q45" s="31"/>
      <c r="R45" s="296"/>
      <c r="S45" s="297"/>
      <c r="T45" s="298"/>
      <c r="U45" s="32" t="s">
        <v>5</v>
      </c>
      <c r="V45" s="31"/>
      <c r="W45" s="296"/>
      <c r="X45" s="297"/>
      <c r="Y45" s="298"/>
      <c r="Z45" s="32" t="s">
        <v>5</v>
      </c>
      <c r="AA45" s="31"/>
      <c r="AB45" s="296"/>
      <c r="AC45" s="297"/>
      <c r="AD45" s="298"/>
      <c r="AE45" s="32" t="s">
        <v>5</v>
      </c>
      <c r="AF45" s="31"/>
    </row>
    <row r="46" spans="1:32" s="76" customFormat="1" ht="60.75" customHeight="1" thickBot="1" x14ac:dyDescent="0.3">
      <c r="A46" s="63" t="s">
        <v>7</v>
      </c>
      <c r="B46" s="64" t="s">
        <v>50</v>
      </c>
      <c r="C46" s="343">
        <f>C6</f>
        <v>1</v>
      </c>
      <c r="D46" s="344"/>
      <c r="E46" s="344"/>
      <c r="F46" s="344"/>
      <c r="G46" s="345"/>
      <c r="H46" s="352" t="s">
        <v>9</v>
      </c>
      <c r="I46" s="353"/>
      <c r="J46" s="353"/>
      <c r="K46" s="353"/>
      <c r="L46" s="353"/>
      <c r="M46" s="267" t="str">
        <f>"CAMISA UNIFORME N4 MASCULINOT- "&amp;U16&amp;""</f>
        <v>CAMISA UNIFORME N4 MASCULINOT- 42L</v>
      </c>
      <c r="N46" s="268"/>
      <c r="O46" s="268"/>
      <c r="P46" s="268"/>
      <c r="Q46" s="268"/>
      <c r="R46" s="268"/>
      <c r="S46" s="268"/>
      <c r="T46" s="268"/>
      <c r="U46" s="268"/>
      <c r="V46" s="269"/>
      <c r="W46" s="354" t="s">
        <v>27</v>
      </c>
      <c r="X46" s="355"/>
      <c r="Y46" s="355"/>
      <c r="Z46" s="355"/>
      <c r="AA46" s="356"/>
      <c r="AB46" s="273">
        <f>AB31</f>
        <v>360</v>
      </c>
      <c r="AC46" s="274"/>
      <c r="AD46" s="274"/>
      <c r="AE46" s="274"/>
      <c r="AF46" s="275"/>
    </row>
    <row r="47" spans="1:32" ht="28.5" customHeight="1" thickBot="1" x14ac:dyDescent="0.3">
      <c r="A47" s="368" t="s">
        <v>41</v>
      </c>
      <c r="B47" s="290" t="s">
        <v>0</v>
      </c>
      <c r="C47" s="68" t="s">
        <v>1</v>
      </c>
      <c r="D47" s="293"/>
      <c r="E47" s="294"/>
      <c r="F47" s="294"/>
      <c r="G47" s="295"/>
      <c r="H47" s="276" t="s">
        <v>1</v>
      </c>
      <c r="I47" s="277"/>
      <c r="J47" s="277"/>
      <c r="K47" s="277"/>
      <c r="L47" s="278"/>
      <c r="M47" s="276" t="s">
        <v>1</v>
      </c>
      <c r="N47" s="277"/>
      <c r="O47" s="277"/>
      <c r="P47" s="277"/>
      <c r="Q47" s="278"/>
      <c r="R47" s="276" t="s">
        <v>1</v>
      </c>
      <c r="S47" s="277"/>
      <c r="T47" s="277"/>
      <c r="U47" s="277"/>
      <c r="V47" s="278"/>
      <c r="W47" s="276" t="s">
        <v>1</v>
      </c>
      <c r="X47" s="277"/>
      <c r="Y47" s="277"/>
      <c r="Z47" s="277"/>
      <c r="AA47" s="278"/>
      <c r="AB47" s="276" t="s">
        <v>1</v>
      </c>
      <c r="AC47" s="277"/>
      <c r="AD47" s="277"/>
      <c r="AE47" s="277"/>
      <c r="AF47" s="278"/>
    </row>
    <row r="48" spans="1:32" ht="30.75" thickBot="1" x14ac:dyDescent="0.3">
      <c r="A48" s="369"/>
      <c r="B48" s="291"/>
      <c r="C48" s="282" t="s">
        <v>2</v>
      </c>
      <c r="D48" s="283"/>
      <c r="E48" s="284">
        <f>E33-1</f>
        <v>5042275</v>
      </c>
      <c r="F48" s="285"/>
      <c r="G48" s="286"/>
      <c r="H48" s="279"/>
      <c r="I48" s="280"/>
      <c r="J48" s="280"/>
      <c r="K48" s="280"/>
      <c r="L48" s="281"/>
      <c r="M48" s="279"/>
      <c r="N48" s="280"/>
      <c r="O48" s="280"/>
      <c r="P48" s="280"/>
      <c r="Q48" s="281"/>
      <c r="R48" s="279"/>
      <c r="S48" s="280"/>
      <c r="T48" s="280"/>
      <c r="U48" s="280"/>
      <c r="V48" s="281"/>
      <c r="W48" s="279"/>
      <c r="X48" s="280"/>
      <c r="Y48" s="280"/>
      <c r="Z48" s="280"/>
      <c r="AA48" s="281"/>
      <c r="AB48" s="279"/>
      <c r="AC48" s="280"/>
      <c r="AD48" s="280"/>
      <c r="AE48" s="280"/>
      <c r="AF48" s="281"/>
    </row>
    <row r="49" spans="1:32 12133:12136" s="78" customFormat="1" ht="21.75" customHeight="1" thickBot="1" x14ac:dyDescent="0.3">
      <c r="A49" s="369"/>
      <c r="B49" s="292"/>
      <c r="C49" s="66" t="s">
        <v>11</v>
      </c>
      <c r="D49" s="67" t="s">
        <v>12</v>
      </c>
      <c r="E49" s="66" t="s">
        <v>13</v>
      </c>
      <c r="F49" s="67" t="s">
        <v>14</v>
      </c>
      <c r="G49" s="66" t="s">
        <v>15</v>
      </c>
      <c r="H49" s="66" t="s">
        <v>11</v>
      </c>
      <c r="I49" s="67" t="s">
        <v>12</v>
      </c>
      <c r="J49" s="66" t="s">
        <v>13</v>
      </c>
      <c r="K49" s="67" t="s">
        <v>14</v>
      </c>
      <c r="L49" s="66" t="s">
        <v>15</v>
      </c>
      <c r="M49" s="66" t="s">
        <v>11</v>
      </c>
      <c r="N49" s="67" t="s">
        <v>12</v>
      </c>
      <c r="O49" s="66" t="s">
        <v>13</v>
      </c>
      <c r="P49" s="67" t="s">
        <v>14</v>
      </c>
      <c r="Q49" s="66" t="s">
        <v>15</v>
      </c>
      <c r="R49" s="66" t="s">
        <v>11</v>
      </c>
      <c r="S49" s="67" t="s">
        <v>12</v>
      </c>
      <c r="T49" s="66" t="s">
        <v>13</v>
      </c>
      <c r="U49" s="67" t="s">
        <v>14</v>
      </c>
      <c r="V49" s="66" t="s">
        <v>15</v>
      </c>
      <c r="W49" s="66" t="s">
        <v>11</v>
      </c>
      <c r="X49" s="67" t="s">
        <v>12</v>
      </c>
      <c r="Y49" s="66" t="s">
        <v>13</v>
      </c>
      <c r="Z49" s="67" t="s">
        <v>14</v>
      </c>
      <c r="AA49" s="66" t="s">
        <v>15</v>
      </c>
      <c r="AB49" s="66" t="s">
        <v>11</v>
      </c>
      <c r="AC49" s="67" t="s">
        <v>12</v>
      </c>
      <c r="AD49" s="66" t="s">
        <v>13</v>
      </c>
      <c r="AE49" s="67" t="s">
        <v>14</v>
      </c>
      <c r="AF49" s="66" t="s">
        <v>15</v>
      </c>
    </row>
    <row r="50" spans="1:32 12133:12136" ht="21" customHeight="1" thickBot="1" x14ac:dyDescent="0.3">
      <c r="A50" s="359" t="s">
        <v>39</v>
      </c>
      <c r="B50" s="204" t="s">
        <v>92</v>
      </c>
      <c r="C50" s="5"/>
      <c r="D50" s="6"/>
      <c r="E50" s="6"/>
      <c r="F50" s="6"/>
      <c r="G50" s="7"/>
      <c r="H50" s="5"/>
      <c r="I50" s="6"/>
      <c r="J50" s="6"/>
      <c r="K50" s="6"/>
      <c r="L50" s="7"/>
      <c r="M50" s="5"/>
      <c r="N50" s="6"/>
      <c r="O50" s="6"/>
      <c r="P50" s="6"/>
      <c r="Q50" s="7"/>
      <c r="R50" s="5"/>
      <c r="S50" s="6"/>
      <c r="T50" s="6"/>
      <c r="U50" s="6"/>
      <c r="V50" s="7"/>
      <c r="W50" s="5"/>
      <c r="X50" s="6"/>
      <c r="Y50" s="6"/>
      <c r="Z50" s="6"/>
      <c r="AA50" s="7"/>
      <c r="AB50" s="5"/>
      <c r="AC50" s="6"/>
      <c r="AD50" s="6"/>
      <c r="AE50" s="6"/>
      <c r="AF50" s="7"/>
    </row>
    <row r="51" spans="1:32 12133:12136" ht="24" thickBot="1" x14ac:dyDescent="0.3">
      <c r="A51" s="360"/>
      <c r="B51" s="38" t="s">
        <v>170</v>
      </c>
      <c r="C51" s="8"/>
      <c r="D51" s="9"/>
      <c r="E51" s="9"/>
      <c r="F51" s="9"/>
      <c r="G51" s="10"/>
      <c r="H51" s="11"/>
      <c r="I51" s="12"/>
      <c r="J51" s="12"/>
      <c r="K51" s="12"/>
      <c r="L51" s="13"/>
      <c r="M51" s="11"/>
      <c r="N51" s="12"/>
      <c r="O51" s="12"/>
      <c r="P51" s="12"/>
      <c r="Q51" s="13"/>
      <c r="R51" s="11"/>
      <c r="S51" s="12"/>
      <c r="T51" s="12"/>
      <c r="U51" s="12"/>
      <c r="V51" s="13"/>
      <c r="W51" s="11"/>
      <c r="X51" s="12"/>
      <c r="Y51" s="12"/>
      <c r="Z51" s="12"/>
      <c r="AA51" s="13"/>
      <c r="AB51" s="11"/>
      <c r="AC51" s="12"/>
      <c r="AD51" s="12"/>
      <c r="AE51" s="12"/>
      <c r="AF51" s="13"/>
      <c r="QXQ51" s="79"/>
      <c r="QXR51" s="79"/>
      <c r="QXT51" s="79"/>
    </row>
    <row r="52" spans="1:32 12133:12136" ht="24" thickBot="1" x14ac:dyDescent="0.3">
      <c r="A52" s="361"/>
      <c r="B52" s="73" t="s">
        <v>3</v>
      </c>
      <c r="C52" s="41"/>
      <c r="D52" s="42"/>
      <c r="E52" s="42"/>
      <c r="F52" s="42"/>
      <c r="G52" s="43"/>
      <c r="H52" s="41"/>
      <c r="I52" s="42"/>
      <c r="J52" s="42"/>
      <c r="K52" s="42"/>
      <c r="L52" s="43"/>
      <c r="M52" s="41"/>
      <c r="N52" s="42"/>
      <c r="O52" s="42"/>
      <c r="P52" s="42"/>
      <c r="Q52" s="43"/>
      <c r="R52" s="41"/>
      <c r="S52" s="42"/>
      <c r="T52" s="42"/>
      <c r="U52" s="42"/>
      <c r="V52" s="43"/>
      <c r="W52" s="41"/>
      <c r="X52" s="42"/>
      <c r="Y52" s="42"/>
      <c r="Z52" s="42"/>
      <c r="AA52" s="43"/>
      <c r="AB52" s="41"/>
      <c r="AC52" s="42"/>
      <c r="AD52" s="42"/>
      <c r="AE52" s="42"/>
      <c r="AF52" s="43"/>
      <c r="QXQ52" s="79"/>
      <c r="QXR52" s="79"/>
    </row>
    <row r="53" spans="1:32 12133:12136" s="79" customFormat="1" ht="24" thickBot="1" x14ac:dyDescent="0.3">
      <c r="A53" s="301"/>
      <c r="B53" s="302"/>
      <c r="C53" s="364"/>
      <c r="D53" s="365"/>
      <c r="E53" s="366"/>
      <c r="F53" s="30" t="s">
        <v>5</v>
      </c>
      <c r="G53" s="31"/>
      <c r="H53" s="364"/>
      <c r="I53" s="365"/>
      <c r="J53" s="366"/>
      <c r="K53" s="30" t="s">
        <v>5</v>
      </c>
      <c r="L53" s="31"/>
      <c r="M53" s="364"/>
      <c r="N53" s="365"/>
      <c r="O53" s="367"/>
      <c r="P53" s="30" t="s">
        <v>5</v>
      </c>
      <c r="Q53" s="31"/>
      <c r="R53" s="364"/>
      <c r="S53" s="365"/>
      <c r="T53" s="367"/>
      <c r="U53" s="40" t="s">
        <v>5</v>
      </c>
      <c r="V53" s="39"/>
      <c r="W53" s="364"/>
      <c r="X53" s="365"/>
      <c r="Y53" s="367"/>
      <c r="Z53" s="32" t="s">
        <v>5</v>
      </c>
      <c r="AA53" s="31"/>
      <c r="AB53" s="364"/>
      <c r="AC53" s="365"/>
      <c r="AD53" s="367"/>
      <c r="AE53" s="30" t="s">
        <v>5</v>
      </c>
      <c r="AF53" s="31"/>
    </row>
    <row r="54" spans="1:32 12133:12136" ht="23.25" customHeight="1" x14ac:dyDescent="0.25">
      <c r="A54" s="299" t="s">
        <v>36</v>
      </c>
      <c r="B54" s="200" t="s">
        <v>171</v>
      </c>
      <c r="C54" s="14"/>
      <c r="D54" s="15"/>
      <c r="E54" s="15"/>
      <c r="F54" s="15"/>
      <c r="G54" s="16"/>
      <c r="H54" s="14"/>
      <c r="I54" s="15"/>
      <c r="J54" s="15"/>
      <c r="K54" s="15"/>
      <c r="L54" s="16"/>
      <c r="M54" s="14"/>
      <c r="N54" s="15"/>
      <c r="O54" s="15"/>
      <c r="P54" s="15"/>
      <c r="Q54" s="16"/>
      <c r="R54" s="14"/>
      <c r="S54" s="15"/>
      <c r="T54" s="15"/>
      <c r="U54" s="15"/>
      <c r="V54" s="16"/>
      <c r="W54" s="14"/>
      <c r="X54" s="15"/>
      <c r="Y54" s="15"/>
      <c r="Z54" s="15"/>
      <c r="AA54" s="16"/>
      <c r="AB54" s="14"/>
      <c r="AC54" s="15"/>
      <c r="AD54" s="15"/>
      <c r="AE54" s="15"/>
      <c r="AF54" s="16"/>
      <c r="QXQ54" s="79"/>
    </row>
    <row r="55" spans="1:32 12133:12136" ht="24" thickBot="1" x14ac:dyDescent="0.3">
      <c r="A55" s="299"/>
      <c r="B55" s="201" t="s">
        <v>42</v>
      </c>
      <c r="C55" s="19"/>
      <c r="D55" s="17"/>
      <c r="E55" s="17"/>
      <c r="F55" s="17"/>
      <c r="G55" s="18"/>
      <c r="H55" s="19"/>
      <c r="I55" s="17"/>
      <c r="J55" s="17"/>
      <c r="K55" s="17"/>
      <c r="L55" s="18"/>
      <c r="M55" s="19"/>
      <c r="N55" s="17"/>
      <c r="O55" s="17"/>
      <c r="P55" s="17"/>
      <c r="Q55" s="18"/>
      <c r="R55" s="19"/>
      <c r="S55" s="17"/>
      <c r="T55" s="17"/>
      <c r="U55" s="17"/>
      <c r="V55" s="18"/>
      <c r="W55" s="19"/>
      <c r="X55" s="17"/>
      <c r="Y55" s="17"/>
      <c r="Z55" s="17"/>
      <c r="AA55" s="18"/>
      <c r="AB55" s="19"/>
      <c r="AC55" s="17"/>
      <c r="AD55" s="17"/>
      <c r="AE55" s="17"/>
      <c r="AF55" s="18"/>
      <c r="QXQ55" s="79"/>
    </row>
    <row r="56" spans="1:32 12133:12136" ht="24" thickBot="1" x14ac:dyDescent="0.3">
      <c r="A56" s="300"/>
      <c r="B56" s="73" t="s">
        <v>3</v>
      </c>
      <c r="C56" s="41"/>
      <c r="D56" s="42"/>
      <c r="E56" s="42"/>
      <c r="F56" s="42"/>
      <c r="G56" s="43"/>
      <c r="H56" s="41"/>
      <c r="I56" s="42"/>
      <c r="J56" s="42"/>
      <c r="K56" s="42"/>
      <c r="L56" s="43"/>
      <c r="M56" s="41"/>
      <c r="N56" s="42"/>
      <c r="O56" s="42"/>
      <c r="P56" s="42"/>
      <c r="Q56" s="43"/>
      <c r="R56" s="41"/>
      <c r="S56" s="42"/>
      <c r="T56" s="42"/>
      <c r="U56" s="42"/>
      <c r="V56" s="43"/>
      <c r="W56" s="41"/>
      <c r="X56" s="42"/>
      <c r="Y56" s="42"/>
      <c r="Z56" s="42"/>
      <c r="AA56" s="43"/>
      <c r="AB56" s="41"/>
      <c r="AC56" s="42"/>
      <c r="AD56" s="42"/>
      <c r="AE56" s="42"/>
      <c r="AF56" s="43"/>
      <c r="QXQ56" s="79"/>
    </row>
    <row r="57" spans="1:32 12133:12136" ht="24" thickBot="1" x14ac:dyDescent="0.3">
      <c r="A57" s="301" t="s">
        <v>4</v>
      </c>
      <c r="B57" s="302"/>
      <c r="C57" s="335"/>
      <c r="D57" s="336"/>
      <c r="E57" s="337"/>
      <c r="F57" s="30" t="s">
        <v>5</v>
      </c>
      <c r="G57" s="31"/>
      <c r="H57" s="296"/>
      <c r="I57" s="297"/>
      <c r="J57" s="338"/>
      <c r="K57" s="30" t="s">
        <v>5</v>
      </c>
      <c r="L57" s="31"/>
      <c r="M57" s="296"/>
      <c r="N57" s="297"/>
      <c r="O57" s="298"/>
      <c r="P57" s="32" t="s">
        <v>5</v>
      </c>
      <c r="Q57" s="31"/>
      <c r="R57" s="296"/>
      <c r="S57" s="297"/>
      <c r="T57" s="298"/>
      <c r="U57" s="32" t="s">
        <v>5</v>
      </c>
      <c r="V57" s="31"/>
      <c r="W57" s="296"/>
      <c r="X57" s="297"/>
      <c r="Y57" s="298"/>
      <c r="Z57" s="32" t="s">
        <v>5</v>
      </c>
      <c r="AA57" s="31"/>
      <c r="AB57" s="296"/>
      <c r="AC57" s="297"/>
      <c r="AD57" s="298"/>
      <c r="AE57" s="32" t="s">
        <v>5</v>
      </c>
      <c r="AF57" s="31"/>
      <c r="QXQ57" s="79"/>
    </row>
    <row r="58" spans="1:32 12133:12136" ht="24" customHeight="1" thickBot="1" x14ac:dyDescent="0.3">
      <c r="A58" s="370" t="s">
        <v>37</v>
      </c>
      <c r="B58" s="204" t="s">
        <v>110</v>
      </c>
      <c r="C58" s="34"/>
      <c r="D58" s="15"/>
      <c r="E58" s="15"/>
      <c r="F58" s="15"/>
      <c r="G58" s="16"/>
      <c r="H58" s="14"/>
      <c r="I58" s="15"/>
      <c r="J58" s="15"/>
      <c r="K58" s="15"/>
      <c r="L58" s="16"/>
      <c r="M58" s="14"/>
      <c r="N58" s="15"/>
      <c r="O58" s="15"/>
      <c r="P58" s="15"/>
      <c r="Q58" s="16"/>
      <c r="R58" s="14"/>
      <c r="S58" s="15"/>
      <c r="T58" s="15"/>
      <c r="U58" s="15"/>
      <c r="V58" s="16"/>
      <c r="W58" s="14"/>
      <c r="X58" s="15"/>
      <c r="Y58" s="15"/>
      <c r="Z58" s="15"/>
      <c r="AA58" s="16"/>
      <c r="AB58" s="14"/>
      <c r="AC58" s="15"/>
      <c r="AD58" s="15"/>
      <c r="AE58" s="15"/>
      <c r="AF58" s="16"/>
      <c r="QXQ58" s="79"/>
    </row>
    <row r="59" spans="1:32 12133:12136" ht="24" thickBot="1" x14ac:dyDescent="0.3">
      <c r="A59" s="358"/>
      <c r="B59" s="73" t="s">
        <v>3</v>
      </c>
      <c r="C59" s="45"/>
      <c r="D59" s="42"/>
      <c r="E59" s="42"/>
      <c r="F59" s="42"/>
      <c r="G59" s="43"/>
      <c r="H59" s="41"/>
      <c r="I59" s="42"/>
      <c r="J59" s="42"/>
      <c r="K59" s="42"/>
      <c r="L59" s="43"/>
      <c r="M59" s="41"/>
      <c r="N59" s="42"/>
      <c r="O59" s="42"/>
      <c r="P59" s="42"/>
      <c r="Q59" s="43"/>
      <c r="R59" s="41"/>
      <c r="S59" s="42"/>
      <c r="T59" s="42"/>
      <c r="U59" s="42"/>
      <c r="V59" s="43"/>
      <c r="W59" s="41"/>
      <c r="X59" s="42"/>
      <c r="Y59" s="42"/>
      <c r="Z59" s="42"/>
      <c r="AA59" s="43"/>
      <c r="AB59" s="41"/>
      <c r="AC59" s="42"/>
      <c r="AD59" s="42"/>
      <c r="AE59" s="42"/>
      <c r="AF59" s="43"/>
      <c r="QXQ59" s="79"/>
    </row>
    <row r="60" spans="1:32 12133:12136" ht="24" thickBot="1" x14ac:dyDescent="0.3">
      <c r="A60" s="301" t="s">
        <v>4</v>
      </c>
      <c r="B60" s="302"/>
      <c r="C60" s="335"/>
      <c r="D60" s="336"/>
      <c r="E60" s="337"/>
      <c r="F60" s="30" t="s">
        <v>5</v>
      </c>
      <c r="G60" s="31"/>
      <c r="H60" s="296"/>
      <c r="I60" s="297"/>
      <c r="J60" s="338"/>
      <c r="K60" s="30" t="s">
        <v>5</v>
      </c>
      <c r="L60" s="31"/>
      <c r="M60" s="296"/>
      <c r="N60" s="297"/>
      <c r="O60" s="298"/>
      <c r="P60" s="32" t="s">
        <v>5</v>
      </c>
      <c r="Q60" s="31"/>
      <c r="R60" s="296"/>
      <c r="S60" s="297"/>
      <c r="T60" s="298"/>
      <c r="U60" s="32" t="s">
        <v>5</v>
      </c>
      <c r="V60" s="31"/>
      <c r="W60" s="296"/>
      <c r="X60" s="297"/>
      <c r="Y60" s="298"/>
      <c r="Z60" s="32" t="s">
        <v>5</v>
      </c>
      <c r="AA60" s="31"/>
      <c r="AB60" s="296"/>
      <c r="AC60" s="297"/>
      <c r="AD60" s="298"/>
      <c r="AE60" s="32" t="s">
        <v>5</v>
      </c>
      <c r="AF60" s="31"/>
      <c r="QXQ60" s="79"/>
    </row>
    <row r="61" spans="1:32 12133:12136" s="76" customFormat="1" ht="32.25" customHeight="1" thickBot="1" x14ac:dyDescent="0.3">
      <c r="A61" s="63"/>
      <c r="B61" s="64" t="s">
        <v>50</v>
      </c>
      <c r="C61" s="343">
        <f>C6</f>
        <v>1</v>
      </c>
      <c r="D61" s="344"/>
      <c r="E61" s="344"/>
      <c r="F61" s="344"/>
      <c r="G61" s="345"/>
      <c r="H61" s="352" t="s">
        <v>9</v>
      </c>
      <c r="I61" s="353"/>
      <c r="J61" s="353"/>
      <c r="K61" s="353"/>
      <c r="L61" s="353"/>
      <c r="M61" s="267" t="str">
        <f>"UNIFORME N4 MASCULINO  T- "&amp;U16&amp;""</f>
        <v>UNIFORME N4 MASCULINO  T- 42L</v>
      </c>
      <c r="N61" s="268"/>
      <c r="O61" s="268"/>
      <c r="P61" s="268"/>
      <c r="Q61" s="268"/>
      <c r="R61" s="268"/>
      <c r="S61" s="268"/>
      <c r="T61" s="268"/>
      <c r="U61" s="268"/>
      <c r="V61" s="269"/>
      <c r="W61" s="354" t="s">
        <v>27</v>
      </c>
      <c r="X61" s="355"/>
      <c r="Y61" s="355"/>
      <c r="Z61" s="355"/>
      <c r="AA61" s="356"/>
      <c r="AB61" s="273">
        <f>AB46</f>
        <v>360</v>
      </c>
      <c r="AC61" s="274"/>
      <c r="AD61" s="274"/>
      <c r="AE61" s="274"/>
      <c r="AF61" s="275"/>
      <c r="QXQ61" s="79"/>
    </row>
    <row r="62" spans="1:32 12133:12136" ht="28.5" customHeight="1" thickBot="1" x14ac:dyDescent="0.3">
      <c r="A62" s="368" t="s">
        <v>44</v>
      </c>
      <c r="B62" s="290" t="s">
        <v>0</v>
      </c>
      <c r="C62" s="68" t="s">
        <v>1</v>
      </c>
      <c r="D62" s="293"/>
      <c r="E62" s="294"/>
      <c r="F62" s="294"/>
      <c r="G62" s="295"/>
      <c r="H62" s="276" t="s">
        <v>1</v>
      </c>
      <c r="I62" s="277"/>
      <c r="J62" s="277"/>
      <c r="K62" s="277"/>
      <c r="L62" s="278"/>
      <c r="M62" s="276" t="s">
        <v>1</v>
      </c>
      <c r="N62" s="277"/>
      <c r="O62" s="277"/>
      <c r="P62" s="277"/>
      <c r="Q62" s="278"/>
      <c r="R62" s="276" t="s">
        <v>1</v>
      </c>
      <c r="S62" s="277"/>
      <c r="T62" s="277"/>
      <c r="U62" s="277"/>
      <c r="V62" s="278"/>
      <c r="W62" s="276" t="s">
        <v>1</v>
      </c>
      <c r="X62" s="277"/>
      <c r="Y62" s="277"/>
      <c r="Z62" s="277"/>
      <c r="AA62" s="278"/>
      <c r="AB62" s="382" t="s">
        <v>1</v>
      </c>
      <c r="AC62" s="383"/>
      <c r="AD62" s="383"/>
      <c r="AE62" s="383"/>
      <c r="AF62" s="384"/>
      <c r="QXQ62" s="79"/>
    </row>
    <row r="63" spans="1:32 12133:12136" ht="30.75" thickBot="1" x14ac:dyDescent="0.3">
      <c r="A63" s="369"/>
      <c r="B63" s="291"/>
      <c r="C63" s="282" t="s">
        <v>2</v>
      </c>
      <c r="D63" s="283"/>
      <c r="E63" s="284">
        <f>E8+1</f>
        <v>5042279</v>
      </c>
      <c r="F63" s="285"/>
      <c r="G63" s="286"/>
      <c r="H63" s="279"/>
      <c r="I63" s="280"/>
      <c r="J63" s="280"/>
      <c r="K63" s="280"/>
      <c r="L63" s="281"/>
      <c r="M63" s="279"/>
      <c r="N63" s="280"/>
      <c r="O63" s="280"/>
      <c r="P63" s="280"/>
      <c r="Q63" s="281"/>
      <c r="R63" s="279"/>
      <c r="S63" s="280"/>
      <c r="T63" s="280"/>
      <c r="U63" s="280"/>
      <c r="V63" s="281"/>
      <c r="W63" s="279"/>
      <c r="X63" s="280"/>
      <c r="Y63" s="280"/>
      <c r="Z63" s="280"/>
      <c r="AA63" s="281"/>
      <c r="AB63" s="385"/>
      <c r="AC63" s="386"/>
      <c r="AD63" s="386"/>
      <c r="AE63" s="386"/>
      <c r="AF63" s="387"/>
    </row>
    <row r="64" spans="1:32 12133:12136" s="78" customFormat="1" ht="21.75" customHeight="1" thickBot="1" x14ac:dyDescent="0.3">
      <c r="A64" s="369"/>
      <c r="B64" s="292"/>
      <c r="C64" s="66" t="s">
        <v>11</v>
      </c>
      <c r="D64" s="67" t="s">
        <v>12</v>
      </c>
      <c r="E64" s="66" t="s">
        <v>13</v>
      </c>
      <c r="F64" s="67" t="s">
        <v>14</v>
      </c>
      <c r="G64" s="66" t="s">
        <v>15</v>
      </c>
      <c r="H64" s="66" t="s">
        <v>11</v>
      </c>
      <c r="I64" s="67" t="s">
        <v>12</v>
      </c>
      <c r="J64" s="66" t="s">
        <v>13</v>
      </c>
      <c r="K64" s="67" t="s">
        <v>14</v>
      </c>
      <c r="L64" s="66" t="s">
        <v>15</v>
      </c>
      <c r="M64" s="66" t="s">
        <v>11</v>
      </c>
      <c r="N64" s="67" t="s">
        <v>12</v>
      </c>
      <c r="O64" s="66" t="s">
        <v>13</v>
      </c>
      <c r="P64" s="67" t="s">
        <v>14</v>
      </c>
      <c r="Q64" s="66" t="s">
        <v>15</v>
      </c>
      <c r="R64" s="66" t="s">
        <v>11</v>
      </c>
      <c r="S64" s="67" t="s">
        <v>12</v>
      </c>
      <c r="T64" s="66" t="s">
        <v>13</v>
      </c>
      <c r="U64" s="67" t="s">
        <v>14</v>
      </c>
      <c r="V64" s="66" t="s">
        <v>15</v>
      </c>
      <c r="W64" s="66" t="s">
        <v>11</v>
      </c>
      <c r="X64" s="67" t="s">
        <v>12</v>
      </c>
      <c r="Y64" s="66" t="s">
        <v>13</v>
      </c>
      <c r="Z64" s="67" t="s">
        <v>14</v>
      </c>
      <c r="AA64" s="66" t="s">
        <v>15</v>
      </c>
      <c r="AB64" s="66" t="s">
        <v>11</v>
      </c>
      <c r="AC64" s="67" t="s">
        <v>12</v>
      </c>
      <c r="AD64" s="66" t="s">
        <v>13</v>
      </c>
      <c r="AE64" s="67" t="s">
        <v>14</v>
      </c>
      <c r="AF64" s="66" t="s">
        <v>15</v>
      </c>
    </row>
    <row r="65" spans="1:32" ht="23.25" customHeight="1" x14ac:dyDescent="0.25">
      <c r="A65" s="333" t="s">
        <v>45</v>
      </c>
      <c r="B65" s="70" t="s">
        <v>46</v>
      </c>
      <c r="C65" s="5"/>
      <c r="D65" s="6"/>
      <c r="E65" s="6"/>
      <c r="F65" s="6"/>
      <c r="G65" s="7"/>
      <c r="H65" s="5"/>
      <c r="I65" s="6"/>
      <c r="J65" s="6"/>
      <c r="K65" s="6"/>
      <c r="L65" s="7"/>
      <c r="M65" s="5"/>
      <c r="N65" s="6"/>
      <c r="O65" s="6"/>
      <c r="P65" s="6"/>
      <c r="Q65" s="7"/>
      <c r="R65" s="5"/>
      <c r="S65" s="6"/>
      <c r="T65" s="6"/>
      <c r="U65" s="6"/>
      <c r="V65" s="7"/>
      <c r="W65" s="5"/>
      <c r="X65" s="6"/>
      <c r="Y65" s="6"/>
      <c r="Z65" s="6"/>
      <c r="AA65" s="7"/>
      <c r="AB65" s="5"/>
      <c r="AC65" s="6"/>
      <c r="AD65" s="6"/>
      <c r="AE65" s="6"/>
      <c r="AF65" s="7"/>
    </row>
    <row r="66" spans="1:32" ht="24" thickBot="1" x14ac:dyDescent="0.3">
      <c r="A66" s="342"/>
      <c r="B66" s="69" t="s">
        <v>47</v>
      </c>
      <c r="C66" s="8"/>
      <c r="D66" s="9"/>
      <c r="E66" s="9"/>
      <c r="F66" s="9"/>
      <c r="G66" s="10"/>
      <c r="H66" s="11"/>
      <c r="I66" s="12"/>
      <c r="J66" s="12"/>
      <c r="K66" s="12"/>
      <c r="L66" s="13"/>
      <c r="M66" s="11"/>
      <c r="N66" s="12"/>
      <c r="O66" s="12"/>
      <c r="P66" s="12"/>
      <c r="Q66" s="13"/>
      <c r="R66" s="11"/>
      <c r="S66" s="12"/>
      <c r="T66" s="12"/>
      <c r="U66" s="12"/>
      <c r="V66" s="13"/>
      <c r="W66" s="11"/>
      <c r="X66" s="12"/>
      <c r="Y66" s="12"/>
      <c r="Z66" s="12"/>
      <c r="AA66" s="13"/>
      <c r="AB66" s="11"/>
      <c r="AC66" s="12"/>
      <c r="AD66" s="12"/>
      <c r="AE66" s="12"/>
      <c r="AF66" s="13"/>
    </row>
    <row r="67" spans="1:32" ht="24" thickBot="1" x14ac:dyDescent="0.3">
      <c r="A67" s="334"/>
      <c r="B67" s="73" t="s">
        <v>3</v>
      </c>
      <c r="C67" s="41"/>
      <c r="D67" s="42"/>
      <c r="E67" s="42"/>
      <c r="F67" s="42"/>
      <c r="G67" s="43"/>
      <c r="H67" s="41"/>
      <c r="I67" s="42"/>
      <c r="J67" s="42"/>
      <c r="K67" s="42"/>
      <c r="L67" s="43"/>
      <c r="M67" s="41"/>
      <c r="N67" s="42"/>
      <c r="O67" s="42"/>
      <c r="P67" s="42"/>
      <c r="Q67" s="43"/>
      <c r="R67" s="41"/>
      <c r="S67" s="42"/>
      <c r="T67" s="42"/>
      <c r="U67" s="42"/>
      <c r="V67" s="43"/>
      <c r="W67" s="41"/>
      <c r="X67" s="42"/>
      <c r="Y67" s="42"/>
      <c r="Z67" s="42"/>
      <c r="AA67" s="43"/>
      <c r="AB67" s="41"/>
      <c r="AC67" s="42"/>
      <c r="AD67" s="42"/>
      <c r="AE67" s="42"/>
      <c r="AF67" s="43"/>
    </row>
    <row r="68" spans="1:32" ht="24" thickBot="1" x14ac:dyDescent="0.3">
      <c r="A68" s="388" t="s">
        <v>4</v>
      </c>
      <c r="B68" s="389"/>
      <c r="C68" s="335"/>
      <c r="D68" s="336"/>
      <c r="E68" s="337"/>
      <c r="F68" s="30" t="s">
        <v>5</v>
      </c>
      <c r="G68" s="31"/>
      <c r="H68" s="296"/>
      <c r="I68" s="297"/>
      <c r="J68" s="338"/>
      <c r="K68" s="30" t="s">
        <v>5</v>
      </c>
      <c r="L68" s="31"/>
      <c r="M68" s="296"/>
      <c r="N68" s="297"/>
      <c r="O68" s="298"/>
      <c r="P68" s="32" t="s">
        <v>5</v>
      </c>
      <c r="Q68" s="31"/>
      <c r="R68" s="296"/>
      <c r="S68" s="297"/>
      <c r="T68" s="298"/>
      <c r="U68" s="32" t="s">
        <v>5</v>
      </c>
      <c r="V68" s="31"/>
      <c r="W68" s="296"/>
      <c r="X68" s="297"/>
      <c r="Y68" s="298"/>
      <c r="Z68" s="32" t="s">
        <v>5</v>
      </c>
      <c r="AA68" s="31"/>
      <c r="AB68" s="296"/>
      <c r="AC68" s="297"/>
      <c r="AD68" s="298"/>
      <c r="AE68" s="32" t="s">
        <v>5</v>
      </c>
      <c r="AF68" s="31"/>
    </row>
    <row r="69" spans="1:32" ht="28.5" customHeight="1" thickBot="1" x14ac:dyDescent="0.3">
      <c r="A69" s="396" t="s">
        <v>10</v>
      </c>
      <c r="B69" s="397"/>
      <c r="C69" s="20"/>
      <c r="D69" s="21"/>
      <c r="E69" s="21"/>
      <c r="F69" s="21"/>
      <c r="G69" s="22"/>
      <c r="H69" s="20"/>
      <c r="I69" s="21"/>
      <c r="J69" s="21"/>
      <c r="K69" s="21"/>
      <c r="L69" s="23"/>
      <c r="M69" s="24"/>
      <c r="N69" s="21"/>
      <c r="O69" s="21"/>
      <c r="P69" s="21"/>
      <c r="Q69" s="22"/>
      <c r="R69" s="20"/>
      <c r="S69" s="21"/>
      <c r="T69" s="21"/>
      <c r="U69" s="21"/>
      <c r="V69" s="23"/>
      <c r="W69" s="24"/>
      <c r="X69" s="21"/>
      <c r="Y69" s="21"/>
      <c r="Z69" s="21"/>
      <c r="AA69" s="47"/>
      <c r="AB69" s="48"/>
      <c r="AC69" s="49"/>
      <c r="AD69" s="49"/>
      <c r="AE69" s="49"/>
      <c r="AF69" s="50"/>
    </row>
    <row r="70" spans="1:32" ht="28.5" customHeight="1" thickBot="1" x14ac:dyDescent="0.3">
      <c r="A70" s="398" t="s">
        <v>16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401"/>
    </row>
    <row r="71" spans="1:32" ht="47.25" customHeight="1" thickBot="1" x14ac:dyDescent="0.3">
      <c r="A71" s="36" t="s">
        <v>28</v>
      </c>
      <c r="B71" s="37" t="s">
        <v>17</v>
      </c>
      <c r="C71" s="33" t="s">
        <v>21</v>
      </c>
      <c r="D71" s="33" t="s">
        <v>25</v>
      </c>
      <c r="E71" s="449" t="s">
        <v>18</v>
      </c>
      <c r="F71" s="450"/>
      <c r="G71" s="450"/>
      <c r="H71" s="450"/>
      <c r="I71" s="451"/>
      <c r="J71" s="33" t="s">
        <v>22</v>
      </c>
      <c r="K71" s="33" t="s">
        <v>24</v>
      </c>
      <c r="L71" s="408" t="s">
        <v>26</v>
      </c>
      <c r="M71" s="409"/>
      <c r="N71" s="452" t="s">
        <v>28</v>
      </c>
      <c r="O71" s="453"/>
      <c r="P71" s="454" t="s">
        <v>17</v>
      </c>
      <c r="Q71" s="455"/>
      <c r="R71" s="455"/>
      <c r="S71" s="455"/>
      <c r="T71" s="455"/>
      <c r="U71" s="456"/>
      <c r="V71" s="33" t="s">
        <v>21</v>
      </c>
      <c r="W71" s="33" t="s">
        <v>25</v>
      </c>
      <c r="X71" s="449" t="s">
        <v>18</v>
      </c>
      <c r="Y71" s="450"/>
      <c r="Z71" s="450"/>
      <c r="AA71" s="450"/>
      <c r="AB71" s="451"/>
      <c r="AC71" s="33" t="s">
        <v>22</v>
      </c>
      <c r="AD71" s="33" t="s">
        <v>24</v>
      </c>
      <c r="AE71" s="408" t="s">
        <v>26</v>
      </c>
      <c r="AF71" s="409"/>
    </row>
    <row r="72" spans="1:32" ht="20.25" x14ac:dyDescent="0.25">
      <c r="A72" s="58"/>
      <c r="B72" s="59"/>
      <c r="C72" s="60"/>
      <c r="D72" s="60"/>
      <c r="E72" s="457"/>
      <c r="F72" s="458"/>
      <c r="G72" s="458"/>
      <c r="H72" s="458"/>
      <c r="I72" s="459"/>
      <c r="J72" s="60"/>
      <c r="K72" s="60"/>
      <c r="L72" s="60"/>
      <c r="M72" s="61"/>
      <c r="N72" s="370"/>
      <c r="O72" s="390"/>
      <c r="P72" s="391"/>
      <c r="Q72" s="392"/>
      <c r="R72" s="392"/>
      <c r="S72" s="392"/>
      <c r="T72" s="392"/>
      <c r="U72" s="390"/>
      <c r="V72" s="80"/>
      <c r="W72" s="81"/>
      <c r="X72" s="393"/>
      <c r="Y72" s="394"/>
      <c r="Z72" s="394"/>
      <c r="AA72" s="394"/>
      <c r="AB72" s="395"/>
      <c r="AC72" s="82"/>
      <c r="AD72" s="82"/>
      <c r="AE72" s="82"/>
      <c r="AF72" s="83"/>
    </row>
    <row r="73" spans="1:32" ht="20.25" x14ac:dyDescent="0.25">
      <c r="A73" s="62"/>
      <c r="B73" s="35"/>
      <c r="C73" s="29"/>
      <c r="D73" s="29"/>
      <c r="E73" s="376"/>
      <c r="F73" s="377"/>
      <c r="G73" s="377"/>
      <c r="H73" s="377"/>
      <c r="I73" s="378"/>
      <c r="J73" s="29"/>
      <c r="K73" s="29"/>
      <c r="L73" s="29"/>
      <c r="M73" s="3"/>
      <c r="N73" s="371"/>
      <c r="O73" s="372"/>
      <c r="P73" s="373"/>
      <c r="Q73" s="374"/>
      <c r="R73" s="374"/>
      <c r="S73" s="374"/>
      <c r="T73" s="374"/>
      <c r="U73" s="375"/>
      <c r="V73" s="1"/>
      <c r="W73" s="29"/>
      <c r="X73" s="376"/>
      <c r="Y73" s="377"/>
      <c r="Z73" s="377"/>
      <c r="AA73" s="377"/>
      <c r="AB73" s="378"/>
      <c r="AC73" s="51"/>
      <c r="AD73" s="51"/>
      <c r="AE73" s="51"/>
      <c r="AF73" s="52"/>
    </row>
    <row r="74" spans="1:32" ht="20.25" x14ac:dyDescent="0.25">
      <c r="A74" s="62"/>
      <c r="B74" s="35"/>
      <c r="C74" s="29"/>
      <c r="D74" s="29"/>
      <c r="E74" s="376"/>
      <c r="F74" s="377"/>
      <c r="G74" s="377"/>
      <c r="H74" s="377"/>
      <c r="I74" s="378"/>
      <c r="J74" s="29"/>
      <c r="K74" s="29"/>
      <c r="L74" s="29"/>
      <c r="M74" s="3"/>
      <c r="N74" s="371"/>
      <c r="O74" s="372"/>
      <c r="P74" s="373"/>
      <c r="Q74" s="374"/>
      <c r="R74" s="374"/>
      <c r="S74" s="374"/>
      <c r="T74" s="374"/>
      <c r="U74" s="375"/>
      <c r="V74" s="1"/>
      <c r="W74" s="29"/>
      <c r="X74" s="376"/>
      <c r="Y74" s="377"/>
      <c r="Z74" s="377"/>
      <c r="AA74" s="377"/>
      <c r="AB74" s="378"/>
      <c r="AC74" s="51"/>
      <c r="AD74" s="51"/>
      <c r="AE74" s="51"/>
      <c r="AF74" s="52"/>
    </row>
    <row r="75" spans="1:32" ht="20.25" x14ac:dyDescent="0.25">
      <c r="A75" s="62"/>
      <c r="B75" s="35"/>
      <c r="C75" s="29"/>
      <c r="D75" s="29"/>
      <c r="E75" s="376"/>
      <c r="F75" s="377"/>
      <c r="G75" s="377"/>
      <c r="H75" s="377"/>
      <c r="I75" s="378"/>
      <c r="J75" s="29"/>
      <c r="K75" s="29"/>
      <c r="L75" s="29"/>
      <c r="M75" s="3"/>
      <c r="N75" s="371"/>
      <c r="O75" s="372"/>
      <c r="P75" s="373"/>
      <c r="Q75" s="374"/>
      <c r="R75" s="374"/>
      <c r="S75" s="374"/>
      <c r="T75" s="374"/>
      <c r="U75" s="375"/>
      <c r="V75" s="1"/>
      <c r="W75" s="29"/>
      <c r="X75" s="376"/>
      <c r="Y75" s="377"/>
      <c r="Z75" s="377"/>
      <c r="AA75" s="377"/>
      <c r="AB75" s="378"/>
      <c r="AC75" s="51"/>
      <c r="AD75" s="51"/>
      <c r="AE75" s="51"/>
      <c r="AF75" s="52"/>
    </row>
    <row r="76" spans="1:32" ht="20.25" x14ac:dyDescent="0.25">
      <c r="A76" s="62"/>
      <c r="B76" s="35"/>
      <c r="C76" s="29"/>
      <c r="D76" s="29"/>
      <c r="E76" s="227"/>
      <c r="F76" s="228"/>
      <c r="G76" s="228"/>
      <c r="H76" s="228"/>
      <c r="I76" s="229"/>
      <c r="J76" s="29"/>
      <c r="K76" s="29"/>
      <c r="L76" s="29"/>
      <c r="M76" s="3"/>
      <c r="N76" s="371"/>
      <c r="O76" s="372"/>
      <c r="P76" s="373"/>
      <c r="Q76" s="374"/>
      <c r="R76" s="374"/>
      <c r="S76" s="374"/>
      <c r="T76" s="374"/>
      <c r="U76" s="375"/>
      <c r="V76" s="1"/>
      <c r="W76" s="29"/>
      <c r="X76" s="227"/>
      <c r="Y76" s="228"/>
      <c r="Z76" s="228"/>
      <c r="AA76" s="228"/>
      <c r="AB76" s="229"/>
      <c r="AC76" s="51"/>
      <c r="AD76" s="51"/>
      <c r="AE76" s="51"/>
      <c r="AF76" s="52"/>
    </row>
    <row r="77" spans="1:32" ht="20.25" x14ac:dyDescent="0.25">
      <c r="A77" s="62"/>
      <c r="B77" s="35"/>
      <c r="C77" s="29"/>
      <c r="D77" s="29"/>
      <c r="E77" s="227"/>
      <c r="F77" s="228"/>
      <c r="G77" s="228"/>
      <c r="H77" s="228"/>
      <c r="I77" s="229"/>
      <c r="J77" s="29"/>
      <c r="K77" s="29"/>
      <c r="L77" s="29"/>
      <c r="M77" s="3"/>
      <c r="N77" s="371"/>
      <c r="O77" s="372"/>
      <c r="P77" s="373"/>
      <c r="Q77" s="374"/>
      <c r="R77" s="374"/>
      <c r="S77" s="374"/>
      <c r="T77" s="374"/>
      <c r="U77" s="375"/>
      <c r="V77" s="1"/>
      <c r="W77" s="29"/>
      <c r="X77" s="227"/>
      <c r="Y77" s="228"/>
      <c r="Z77" s="228"/>
      <c r="AA77" s="228"/>
      <c r="AB77" s="229"/>
      <c r="AC77" s="51"/>
      <c r="AD77" s="51"/>
      <c r="AE77" s="51"/>
      <c r="AF77" s="52"/>
    </row>
    <row r="78" spans="1:32" ht="20.25" x14ac:dyDescent="0.25">
      <c r="A78" s="62"/>
      <c r="B78" s="35"/>
      <c r="C78" s="29"/>
      <c r="D78" s="29"/>
      <c r="E78" s="227"/>
      <c r="F78" s="228"/>
      <c r="G78" s="228"/>
      <c r="H78" s="228"/>
      <c r="I78" s="229"/>
      <c r="J78" s="29"/>
      <c r="K78" s="29"/>
      <c r="L78" s="29"/>
      <c r="M78" s="3"/>
      <c r="N78" s="371"/>
      <c r="O78" s="372"/>
      <c r="P78" s="373"/>
      <c r="Q78" s="374"/>
      <c r="R78" s="374"/>
      <c r="S78" s="374"/>
      <c r="T78" s="374"/>
      <c r="U78" s="375"/>
      <c r="V78" s="1"/>
      <c r="W78" s="29"/>
      <c r="X78" s="227"/>
      <c r="Y78" s="228"/>
      <c r="Z78" s="228"/>
      <c r="AA78" s="228"/>
      <c r="AB78" s="229"/>
      <c r="AC78" s="51"/>
      <c r="AD78" s="51"/>
      <c r="AE78" s="51"/>
      <c r="AF78" s="52"/>
    </row>
    <row r="79" spans="1:32" ht="20.25" x14ac:dyDescent="0.25">
      <c r="A79" s="62"/>
      <c r="B79" s="35"/>
      <c r="C79" s="29"/>
      <c r="D79" s="29"/>
      <c r="E79" s="227"/>
      <c r="F79" s="228"/>
      <c r="G79" s="228"/>
      <c r="H79" s="228"/>
      <c r="I79" s="229"/>
      <c r="J79" s="29"/>
      <c r="K79" s="29"/>
      <c r="L79" s="29"/>
      <c r="M79" s="3"/>
      <c r="N79" s="371"/>
      <c r="O79" s="372"/>
      <c r="P79" s="373"/>
      <c r="Q79" s="374"/>
      <c r="R79" s="374"/>
      <c r="S79" s="374"/>
      <c r="T79" s="374"/>
      <c r="U79" s="375"/>
      <c r="V79" s="1"/>
      <c r="W79" s="29"/>
      <c r="X79" s="227"/>
      <c r="Y79" s="228"/>
      <c r="Z79" s="228"/>
      <c r="AA79" s="228"/>
      <c r="AB79" s="229"/>
      <c r="AC79" s="51"/>
      <c r="AD79" s="51"/>
      <c r="AE79" s="51"/>
      <c r="AF79" s="52"/>
    </row>
    <row r="80" spans="1:32" ht="20.25" x14ac:dyDescent="0.25">
      <c r="A80" s="62"/>
      <c r="B80" s="35"/>
      <c r="C80" s="29"/>
      <c r="D80" s="29"/>
      <c r="E80" s="227"/>
      <c r="F80" s="228"/>
      <c r="G80" s="228"/>
      <c r="H80" s="228"/>
      <c r="I80" s="229"/>
      <c r="J80" s="29"/>
      <c r="K80" s="29"/>
      <c r="L80" s="29"/>
      <c r="M80" s="3"/>
      <c r="N80" s="371"/>
      <c r="O80" s="372"/>
      <c r="P80" s="373"/>
      <c r="Q80" s="374"/>
      <c r="R80" s="374"/>
      <c r="S80" s="374"/>
      <c r="T80" s="374"/>
      <c r="U80" s="375"/>
      <c r="V80" s="1"/>
      <c r="W80" s="29"/>
      <c r="X80" s="227"/>
      <c r="Y80" s="228"/>
      <c r="Z80" s="228"/>
      <c r="AA80" s="228"/>
      <c r="AB80" s="229"/>
      <c r="AC80" s="51"/>
      <c r="AD80" s="51"/>
      <c r="AE80" s="51"/>
      <c r="AF80" s="52"/>
    </row>
    <row r="81" spans="1:32" ht="20.25" x14ac:dyDescent="0.25">
      <c r="A81" s="62"/>
      <c r="B81" s="35"/>
      <c r="C81" s="29"/>
      <c r="D81" s="29"/>
      <c r="E81" s="227"/>
      <c r="F81" s="228"/>
      <c r="G81" s="228"/>
      <c r="H81" s="228"/>
      <c r="I81" s="229"/>
      <c r="J81" s="29"/>
      <c r="K81" s="29"/>
      <c r="L81" s="29"/>
      <c r="M81" s="3"/>
      <c r="N81" s="371"/>
      <c r="O81" s="372"/>
      <c r="P81" s="373"/>
      <c r="Q81" s="374"/>
      <c r="R81" s="374"/>
      <c r="S81" s="374"/>
      <c r="T81" s="374"/>
      <c r="U81" s="375"/>
      <c r="V81" s="1"/>
      <c r="W81" s="29"/>
      <c r="X81" s="227"/>
      <c r="Y81" s="228"/>
      <c r="Z81" s="228"/>
      <c r="AA81" s="228"/>
      <c r="AB81" s="229"/>
      <c r="AC81" s="51"/>
      <c r="AD81" s="51"/>
      <c r="AE81" s="51"/>
      <c r="AF81" s="52"/>
    </row>
    <row r="82" spans="1:32" ht="20.25" x14ac:dyDescent="0.25">
      <c r="A82" s="62"/>
      <c r="B82" s="35"/>
      <c r="C82" s="29"/>
      <c r="D82" s="29"/>
      <c r="E82" s="227"/>
      <c r="F82" s="228"/>
      <c r="G82" s="228"/>
      <c r="H82" s="228"/>
      <c r="I82" s="229"/>
      <c r="J82" s="29"/>
      <c r="K82" s="29"/>
      <c r="L82" s="29"/>
      <c r="M82" s="3"/>
      <c r="N82" s="371"/>
      <c r="O82" s="372"/>
      <c r="P82" s="373"/>
      <c r="Q82" s="374"/>
      <c r="R82" s="374"/>
      <c r="S82" s="374"/>
      <c r="T82" s="374"/>
      <c r="U82" s="375"/>
      <c r="V82" s="1"/>
      <c r="W82" s="29"/>
      <c r="X82" s="227"/>
      <c r="Y82" s="228"/>
      <c r="Z82" s="228"/>
      <c r="AA82" s="228"/>
      <c r="AB82" s="229"/>
      <c r="AC82" s="51"/>
      <c r="AD82" s="51"/>
      <c r="AE82" s="51"/>
      <c r="AF82" s="52"/>
    </row>
    <row r="83" spans="1:32" ht="20.25" x14ac:dyDescent="0.25">
      <c r="A83" s="62"/>
      <c r="B83" s="35"/>
      <c r="C83" s="29"/>
      <c r="D83" s="29"/>
      <c r="E83" s="227"/>
      <c r="F83" s="228"/>
      <c r="G83" s="228"/>
      <c r="H83" s="228"/>
      <c r="I83" s="229"/>
      <c r="J83" s="29"/>
      <c r="K83" s="29"/>
      <c r="L83" s="29"/>
      <c r="M83" s="3"/>
      <c r="N83" s="371"/>
      <c r="O83" s="372"/>
      <c r="P83" s="373"/>
      <c r="Q83" s="374"/>
      <c r="R83" s="374"/>
      <c r="S83" s="374"/>
      <c r="T83" s="374"/>
      <c r="U83" s="375"/>
      <c r="V83" s="1"/>
      <c r="W83" s="29"/>
      <c r="X83" s="227"/>
      <c r="Y83" s="228"/>
      <c r="Z83" s="228"/>
      <c r="AA83" s="228"/>
      <c r="AB83" s="229"/>
      <c r="AC83" s="51"/>
      <c r="AD83" s="51"/>
      <c r="AE83" s="51"/>
      <c r="AF83" s="52"/>
    </row>
    <row r="84" spans="1:32" ht="20.25" x14ac:dyDescent="0.25">
      <c r="A84" s="62"/>
      <c r="B84" s="35"/>
      <c r="C84" s="29"/>
      <c r="D84" s="29"/>
      <c r="E84" s="227"/>
      <c r="F84" s="228"/>
      <c r="G84" s="228"/>
      <c r="H84" s="228"/>
      <c r="I84" s="229"/>
      <c r="J84" s="29"/>
      <c r="K84" s="29"/>
      <c r="L84" s="29"/>
      <c r="M84" s="3"/>
      <c r="N84" s="371"/>
      <c r="O84" s="372"/>
      <c r="P84" s="373"/>
      <c r="Q84" s="374"/>
      <c r="R84" s="374"/>
      <c r="S84" s="374"/>
      <c r="T84" s="374"/>
      <c r="U84" s="375"/>
      <c r="V84" s="1"/>
      <c r="W84" s="29"/>
      <c r="X84" s="227"/>
      <c r="Y84" s="228"/>
      <c r="Z84" s="228"/>
      <c r="AA84" s="228"/>
      <c r="AB84" s="229"/>
      <c r="AC84" s="51"/>
      <c r="AD84" s="51"/>
      <c r="AE84" s="51"/>
      <c r="AF84" s="52"/>
    </row>
    <row r="85" spans="1:32" ht="20.25" x14ac:dyDescent="0.25">
      <c r="A85" s="62"/>
      <c r="B85" s="35"/>
      <c r="C85" s="29"/>
      <c r="D85" s="29"/>
      <c r="E85" s="227"/>
      <c r="F85" s="228"/>
      <c r="G85" s="228"/>
      <c r="H85" s="228"/>
      <c r="I85" s="229"/>
      <c r="J85" s="29"/>
      <c r="K85" s="29"/>
      <c r="L85" s="29"/>
      <c r="M85" s="3"/>
      <c r="N85" s="371"/>
      <c r="O85" s="372"/>
      <c r="P85" s="373"/>
      <c r="Q85" s="374"/>
      <c r="R85" s="374"/>
      <c r="S85" s="374"/>
      <c r="T85" s="374"/>
      <c r="U85" s="375"/>
      <c r="V85" s="1"/>
      <c r="W85" s="29"/>
      <c r="X85" s="227"/>
      <c r="Y85" s="228"/>
      <c r="Z85" s="228"/>
      <c r="AA85" s="228"/>
      <c r="AB85" s="229"/>
      <c r="AC85" s="51"/>
      <c r="AD85" s="51"/>
      <c r="AE85" s="51"/>
      <c r="AF85" s="52"/>
    </row>
    <row r="86" spans="1:32" ht="20.25" x14ac:dyDescent="0.25">
      <c r="A86" s="62"/>
      <c r="B86" s="35"/>
      <c r="C86" s="29"/>
      <c r="D86" s="29"/>
      <c r="E86" s="227"/>
      <c r="F86" s="228"/>
      <c r="G86" s="228"/>
      <c r="H86" s="228"/>
      <c r="I86" s="229"/>
      <c r="J86" s="29"/>
      <c r="K86" s="29"/>
      <c r="L86" s="29"/>
      <c r="M86" s="3"/>
      <c r="N86" s="371"/>
      <c r="O86" s="372"/>
      <c r="P86" s="373"/>
      <c r="Q86" s="374"/>
      <c r="R86" s="374"/>
      <c r="S86" s="374"/>
      <c r="T86" s="374"/>
      <c r="U86" s="375"/>
      <c r="V86" s="1"/>
      <c r="W86" s="29"/>
      <c r="X86" s="227"/>
      <c r="Y86" s="228"/>
      <c r="Z86" s="228"/>
      <c r="AA86" s="228"/>
      <c r="AB86" s="229"/>
      <c r="AC86" s="51"/>
      <c r="AD86" s="51"/>
      <c r="AE86" s="51"/>
      <c r="AF86" s="52"/>
    </row>
    <row r="87" spans="1:32" ht="20.25" x14ac:dyDescent="0.25">
      <c r="A87" s="62"/>
      <c r="B87" s="35"/>
      <c r="C87" s="29"/>
      <c r="D87" s="29"/>
      <c r="E87" s="227"/>
      <c r="F87" s="228"/>
      <c r="G87" s="228"/>
      <c r="H87" s="228"/>
      <c r="I87" s="229"/>
      <c r="J87" s="29"/>
      <c r="K87" s="29"/>
      <c r="L87" s="29"/>
      <c r="M87" s="3"/>
      <c r="N87" s="371"/>
      <c r="O87" s="372"/>
      <c r="P87" s="373"/>
      <c r="Q87" s="374"/>
      <c r="R87" s="374"/>
      <c r="S87" s="374"/>
      <c r="T87" s="374"/>
      <c r="U87" s="375"/>
      <c r="V87" s="1"/>
      <c r="W87" s="29"/>
      <c r="X87" s="227"/>
      <c r="Y87" s="228"/>
      <c r="Z87" s="228"/>
      <c r="AA87" s="228"/>
      <c r="AB87" s="229"/>
      <c r="AC87" s="51"/>
      <c r="AD87" s="51"/>
      <c r="AE87" s="51"/>
      <c r="AF87" s="52"/>
    </row>
    <row r="88" spans="1:32" ht="20.25" x14ac:dyDescent="0.25">
      <c r="A88" s="62"/>
      <c r="B88" s="35"/>
      <c r="C88" s="29"/>
      <c r="D88" s="29"/>
      <c r="E88" s="227"/>
      <c r="F88" s="228"/>
      <c r="G88" s="228"/>
      <c r="H88" s="228"/>
      <c r="I88" s="229"/>
      <c r="J88" s="29"/>
      <c r="K88" s="29"/>
      <c r="L88" s="29"/>
      <c r="M88" s="3"/>
      <c r="N88" s="371"/>
      <c r="O88" s="372"/>
      <c r="P88" s="373"/>
      <c r="Q88" s="374"/>
      <c r="R88" s="374"/>
      <c r="S88" s="374"/>
      <c r="T88" s="374"/>
      <c r="U88" s="375"/>
      <c r="V88" s="1"/>
      <c r="W88" s="29"/>
      <c r="X88" s="227"/>
      <c r="Y88" s="228"/>
      <c r="Z88" s="228"/>
      <c r="AA88" s="228"/>
      <c r="AB88" s="229"/>
      <c r="AC88" s="51"/>
      <c r="AD88" s="51"/>
      <c r="AE88" s="51"/>
      <c r="AF88" s="52"/>
    </row>
    <row r="89" spans="1:32" ht="21" thickBot="1" x14ac:dyDescent="0.3">
      <c r="A89" s="88"/>
      <c r="B89" s="89"/>
      <c r="C89" s="90"/>
      <c r="D89" s="90"/>
      <c r="E89" s="85"/>
      <c r="F89" s="86"/>
      <c r="G89" s="86"/>
      <c r="H89" s="86"/>
      <c r="I89" s="87"/>
      <c r="J89" s="90"/>
      <c r="K89" s="90"/>
      <c r="L89" s="90"/>
      <c r="M89" s="91"/>
      <c r="N89" s="371"/>
      <c r="O89" s="372"/>
      <c r="P89" s="373"/>
      <c r="Q89" s="374"/>
      <c r="R89" s="374"/>
      <c r="S89" s="374"/>
      <c r="T89" s="374"/>
      <c r="U89" s="375"/>
      <c r="V89" s="1"/>
      <c r="W89" s="29"/>
      <c r="X89" s="227"/>
      <c r="Y89" s="228"/>
      <c r="Z89" s="228"/>
      <c r="AA89" s="228"/>
      <c r="AB89" s="229"/>
      <c r="AC89" s="51"/>
      <c r="AD89" s="92"/>
      <c r="AE89" s="92"/>
      <c r="AF89" s="93"/>
    </row>
    <row r="90" spans="1:32" ht="28.5" customHeight="1" thickBot="1" x14ac:dyDescent="0.3">
      <c r="A90" s="427" t="s">
        <v>20</v>
      </c>
      <c r="B90" s="428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5"/>
      <c r="N90" s="429" t="s">
        <v>23</v>
      </c>
      <c r="O90" s="430"/>
      <c r="P90" s="430"/>
      <c r="Q90" s="430"/>
      <c r="R90" s="430"/>
      <c r="S90" s="430"/>
      <c r="T90" s="430"/>
      <c r="U90" s="430"/>
      <c r="V90" s="430"/>
      <c r="W90" s="430"/>
      <c r="X90" s="430"/>
      <c r="Y90" s="430"/>
      <c r="Z90" s="430"/>
      <c r="AA90" s="430"/>
      <c r="AB90" s="431"/>
      <c r="AC90" s="84"/>
      <c r="AD90" s="412"/>
      <c r="AE90" s="413"/>
      <c r="AF90" s="414"/>
    </row>
    <row r="91" spans="1:32" ht="27.75" x14ac:dyDescent="0.25">
      <c r="A91" s="96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8"/>
    </row>
    <row r="92" spans="1:32" ht="27.75" x14ac:dyDescent="0.25">
      <c r="A92" s="99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1"/>
    </row>
    <row r="93" spans="1:32" ht="27.75" x14ac:dyDescent="0.25">
      <c r="A93" s="102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4"/>
    </row>
    <row r="94" spans="1:32" ht="27.75" x14ac:dyDescent="0.25">
      <c r="A94" s="99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1"/>
    </row>
    <row r="95" spans="1:32" ht="27.75" x14ac:dyDescent="0.25">
      <c r="A95" s="102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4"/>
    </row>
    <row r="96" spans="1:32" ht="27.75" x14ac:dyDescent="0.25">
      <c r="A96" s="99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1"/>
    </row>
    <row r="97" spans="1:32" ht="27.75" x14ac:dyDescent="0.25">
      <c r="A97" s="102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4"/>
    </row>
    <row r="98" spans="1:32" ht="27.75" x14ac:dyDescent="0.25">
      <c r="A98" s="99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1"/>
    </row>
    <row r="99" spans="1:32" ht="27.75" x14ac:dyDescent="0.25">
      <c r="A99" s="102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/>
    </row>
    <row r="100" spans="1:32" ht="27.75" x14ac:dyDescent="0.25">
      <c r="A100" s="99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1"/>
    </row>
    <row r="101" spans="1:32" ht="27.75" x14ac:dyDescent="0.25">
      <c r="A101" s="102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4"/>
    </row>
    <row r="102" spans="1:32" ht="27.75" x14ac:dyDescent="0.25">
      <c r="A102" s="99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1"/>
    </row>
    <row r="103" spans="1:32" ht="27.75" x14ac:dyDescent="0.25">
      <c r="A103" s="102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4"/>
    </row>
    <row r="104" spans="1:32" ht="27.75" x14ac:dyDescent="0.25">
      <c r="A104" s="99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1"/>
    </row>
    <row r="105" spans="1:32" ht="27.75" x14ac:dyDescent="0.25">
      <c r="A105" s="102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4"/>
    </row>
    <row r="106" spans="1:32" ht="27.75" x14ac:dyDescent="0.25">
      <c r="A106" s="99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1"/>
    </row>
    <row r="107" spans="1:32" s="76" customFormat="1" ht="31.5" x14ac:dyDescent="0.25">
      <c r="A107" s="102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4"/>
    </row>
    <row r="108" spans="1:32" s="76" customFormat="1" ht="31.5" x14ac:dyDescent="0.25">
      <c r="A108" s="99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1"/>
    </row>
    <row r="109" spans="1:32" s="76" customFormat="1" ht="31.5" x14ac:dyDescent="0.25">
      <c r="A109" s="102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4"/>
    </row>
    <row r="110" spans="1:32" s="76" customFormat="1" ht="31.5" x14ac:dyDescent="0.25">
      <c r="A110" s="99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1"/>
    </row>
    <row r="111" spans="1:32" s="76" customFormat="1" ht="31.5" x14ac:dyDescent="0.25">
      <c r="A111" s="102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4"/>
    </row>
    <row r="112" spans="1:32" ht="27.75" x14ac:dyDescent="0.25">
      <c r="A112" s="99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1"/>
    </row>
    <row r="113" spans="1:32" ht="27.75" x14ac:dyDescent="0.25">
      <c r="A113" s="102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4"/>
    </row>
    <row r="114" spans="1:32" ht="27.75" x14ac:dyDescent="0.25">
      <c r="A114" s="99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1"/>
    </row>
    <row r="115" spans="1:32" ht="27.75" x14ac:dyDescent="0.25">
      <c r="A115" s="105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8"/>
    </row>
    <row r="116" spans="1:32" ht="27.75" x14ac:dyDescent="0.25">
      <c r="A116" s="105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8"/>
    </row>
    <row r="117" spans="1:32" ht="27.75" x14ac:dyDescent="0.25">
      <c r="A117" s="102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4"/>
    </row>
    <row r="118" spans="1:32" ht="27.75" x14ac:dyDescent="0.25">
      <c r="A118" s="99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1"/>
    </row>
    <row r="119" spans="1:32" ht="27.75" x14ac:dyDescent="0.25">
      <c r="A119" s="102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4"/>
    </row>
    <row r="120" spans="1:32" ht="27.75" x14ac:dyDescent="0.25">
      <c r="A120" s="99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1"/>
    </row>
    <row r="121" spans="1:32" ht="27.75" x14ac:dyDescent="0.25">
      <c r="A121" s="102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4"/>
    </row>
    <row r="122" spans="1:32" ht="27.75" x14ac:dyDescent="0.25">
      <c r="A122" s="99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1"/>
    </row>
    <row r="123" spans="1:32" ht="27.75" x14ac:dyDescent="0.25">
      <c r="A123" s="102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4"/>
    </row>
    <row r="124" spans="1:32" ht="28.5" thickBot="1" x14ac:dyDescent="0.3">
      <c r="A124" s="106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8"/>
    </row>
    <row r="125" spans="1:32" ht="30" customHeight="1" x14ac:dyDescent="0.25">
      <c r="A125" s="415" t="s">
        <v>52</v>
      </c>
      <c r="B125" s="416"/>
      <c r="C125" s="416"/>
      <c r="D125" s="416"/>
      <c r="E125" s="416"/>
      <c r="F125" s="416"/>
      <c r="G125" s="416"/>
      <c r="H125" s="416"/>
      <c r="I125" s="416"/>
      <c r="J125" s="416"/>
      <c r="K125" s="416"/>
      <c r="L125" s="416"/>
      <c r="M125" s="416"/>
      <c r="N125" s="416" t="s">
        <v>53</v>
      </c>
      <c r="O125" s="416"/>
      <c r="P125" s="416"/>
      <c r="Q125" s="416"/>
      <c r="R125" s="416"/>
      <c r="S125" s="416"/>
      <c r="T125" s="416"/>
      <c r="U125" s="416"/>
      <c r="V125" s="416"/>
      <c r="W125" s="416"/>
      <c r="X125" s="416"/>
      <c r="Y125" s="416"/>
      <c r="Z125" s="416"/>
      <c r="AA125" s="416"/>
      <c r="AB125" s="416"/>
      <c r="AC125" s="416"/>
      <c r="AD125" s="416"/>
      <c r="AE125" s="416"/>
      <c r="AF125" s="417"/>
    </row>
    <row r="126" spans="1:32" ht="30" customHeight="1" x14ac:dyDescent="0.25">
      <c r="A126" s="418" t="s">
        <v>54</v>
      </c>
      <c r="B126" s="419"/>
      <c r="C126" s="419"/>
      <c r="D126" s="419"/>
      <c r="E126" s="419"/>
      <c r="F126" s="419"/>
      <c r="G126" s="419"/>
      <c r="H126" s="419"/>
      <c r="I126" s="419"/>
      <c r="J126" s="419"/>
      <c r="K126" s="419"/>
      <c r="L126" s="419"/>
      <c r="M126" s="419"/>
      <c r="N126" s="419" t="s">
        <v>55</v>
      </c>
      <c r="O126" s="419"/>
      <c r="P126" s="419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  <c r="AA126" s="419"/>
      <c r="AB126" s="419"/>
      <c r="AC126" s="419"/>
      <c r="AD126" s="419"/>
      <c r="AE126" s="419"/>
      <c r="AF126" s="420"/>
    </row>
    <row r="127" spans="1:32" ht="31.5" customHeight="1" x14ac:dyDescent="0.25">
      <c r="A127" s="418" t="s">
        <v>86</v>
      </c>
      <c r="B127" s="419"/>
      <c r="C127" s="419"/>
      <c r="D127" s="419"/>
      <c r="E127" s="421"/>
      <c r="F127" s="421"/>
      <c r="G127" s="421"/>
      <c r="H127" s="421"/>
      <c r="I127" s="421"/>
      <c r="J127" s="421"/>
      <c r="K127" s="421"/>
      <c r="L127" s="421"/>
      <c r="M127" s="421"/>
      <c r="N127" s="421"/>
      <c r="O127" s="421"/>
      <c r="P127" s="421"/>
      <c r="Q127" s="421"/>
      <c r="R127" s="421"/>
      <c r="S127" s="421"/>
      <c r="T127" s="421"/>
      <c r="U127" s="421"/>
      <c r="V127" s="421"/>
      <c r="W127" s="421"/>
      <c r="X127" s="421"/>
      <c r="Y127" s="421"/>
      <c r="Z127" s="421"/>
      <c r="AA127" s="421"/>
      <c r="AB127" s="421"/>
      <c r="AC127" s="421"/>
      <c r="AD127" s="421"/>
      <c r="AE127" s="421"/>
      <c r="AF127" s="422"/>
    </row>
    <row r="128" spans="1:32" ht="30" customHeight="1" x14ac:dyDescent="0.25">
      <c r="A128" s="423" t="s">
        <v>19</v>
      </c>
      <c r="B128" s="424"/>
      <c r="C128" s="424"/>
      <c r="D128" s="424"/>
      <c r="E128" s="425"/>
      <c r="F128" s="425"/>
      <c r="G128" s="425"/>
      <c r="H128" s="425"/>
      <c r="I128" s="425"/>
      <c r="J128" s="425"/>
      <c r="K128" s="425"/>
      <c r="L128" s="425"/>
      <c r="M128" s="425"/>
      <c r="N128" s="425"/>
      <c r="O128" s="425"/>
      <c r="P128" s="425"/>
      <c r="Q128" s="425"/>
      <c r="R128" s="425"/>
      <c r="S128" s="425"/>
      <c r="T128" s="425"/>
      <c r="U128" s="425"/>
      <c r="V128" s="425"/>
      <c r="W128" s="425"/>
      <c r="X128" s="425"/>
      <c r="Y128" s="425"/>
      <c r="Z128" s="425"/>
      <c r="AA128" s="425"/>
      <c r="AB128" s="425"/>
      <c r="AC128" s="425"/>
      <c r="AD128" s="425"/>
      <c r="AE128" s="425"/>
      <c r="AF128" s="426"/>
    </row>
    <row r="129" spans="1:16384" s="76" customFormat="1" ht="65.25" customHeight="1" thickBot="1" x14ac:dyDescent="0.3">
      <c r="A129" s="461" t="s">
        <v>147</v>
      </c>
      <c r="B129" s="462"/>
      <c r="C129" s="462"/>
      <c r="D129" s="462"/>
      <c r="E129" s="462"/>
      <c r="F129" s="462"/>
      <c r="G129" s="462"/>
      <c r="H129" s="462"/>
      <c r="I129" s="462"/>
      <c r="J129" s="462"/>
      <c r="K129" s="462"/>
      <c r="L129" s="462"/>
      <c r="M129" s="462"/>
      <c r="N129" s="462"/>
      <c r="O129" s="462"/>
      <c r="P129" s="462"/>
      <c r="Q129" s="462"/>
      <c r="R129" s="462"/>
      <c r="S129" s="462"/>
      <c r="T129" s="462"/>
      <c r="U129" s="462"/>
      <c r="V129" s="462"/>
      <c r="W129" s="462"/>
      <c r="X129" s="462"/>
      <c r="Y129" s="462"/>
      <c r="Z129" s="462"/>
      <c r="AA129" s="462"/>
      <c r="AB129" s="462"/>
      <c r="AC129" s="462"/>
      <c r="AD129" s="462"/>
      <c r="AE129" s="462"/>
      <c r="AF129" s="463"/>
    </row>
    <row r="130" spans="1:16384" ht="23.25" customHeight="1" x14ac:dyDescent="0.25">
      <c r="A130" s="99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1"/>
    </row>
    <row r="131" spans="1:16384" s="46" customFormat="1" ht="18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10"/>
      <c r="K131" s="410"/>
      <c r="L131" s="410"/>
      <c r="M131" s="410"/>
      <c r="N131" s="410"/>
      <c r="O131" s="410"/>
      <c r="P131" s="410"/>
      <c r="Q131" s="410"/>
      <c r="R131" s="410"/>
      <c r="S131" s="410"/>
      <c r="T131" s="410"/>
      <c r="U131" s="410"/>
      <c r="V131" s="410"/>
      <c r="W131" s="410"/>
      <c r="X131" s="410"/>
      <c r="Y131" s="410"/>
      <c r="Z131" s="410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  <c r="DC131" s="77"/>
      <c r="DD131" s="77"/>
      <c r="DE131" s="77"/>
      <c r="DF131" s="77"/>
      <c r="DG131" s="77"/>
      <c r="DH131" s="77"/>
      <c r="DI131" s="77"/>
      <c r="DJ131" s="77"/>
      <c r="DK131" s="77"/>
      <c r="DL131" s="77"/>
      <c r="DM131" s="77"/>
      <c r="DN131" s="77"/>
      <c r="DO131" s="77"/>
      <c r="DP131" s="77"/>
      <c r="DQ131" s="77"/>
      <c r="DR131" s="77"/>
      <c r="DS131" s="77"/>
      <c r="DT131" s="77"/>
      <c r="DU131" s="77"/>
      <c r="DV131" s="77"/>
      <c r="DW131" s="77"/>
      <c r="DX131" s="77"/>
      <c r="DY131" s="77"/>
      <c r="DZ131" s="77"/>
      <c r="EA131" s="77"/>
      <c r="EB131" s="77"/>
      <c r="EC131" s="77"/>
      <c r="ED131" s="77"/>
      <c r="EE131" s="77"/>
      <c r="EF131" s="77"/>
      <c r="EG131" s="77"/>
      <c r="EH131" s="77"/>
      <c r="EI131" s="77"/>
      <c r="EJ131" s="77"/>
      <c r="EK131" s="77"/>
      <c r="EL131" s="77"/>
      <c r="EM131" s="77"/>
      <c r="EN131" s="77"/>
      <c r="EO131" s="77"/>
      <c r="EP131" s="77"/>
      <c r="EQ131" s="77"/>
      <c r="ER131" s="77"/>
      <c r="ES131" s="77"/>
      <c r="ET131" s="77"/>
      <c r="EU131" s="77"/>
      <c r="EV131" s="77"/>
      <c r="EW131" s="77"/>
      <c r="EX131" s="77"/>
      <c r="EY131" s="77"/>
      <c r="EZ131" s="77"/>
      <c r="FA131" s="77"/>
      <c r="FB131" s="77"/>
      <c r="FC131" s="77"/>
      <c r="FD131" s="77"/>
      <c r="FE131" s="77"/>
      <c r="FF131" s="77"/>
      <c r="FG131" s="77"/>
      <c r="FH131" s="77"/>
      <c r="FI131" s="77"/>
      <c r="FJ131" s="77"/>
      <c r="FK131" s="77"/>
      <c r="FL131" s="77"/>
      <c r="FM131" s="77"/>
      <c r="FN131" s="77"/>
      <c r="FO131" s="77"/>
      <c r="FP131" s="77"/>
      <c r="FQ131" s="77"/>
      <c r="FR131" s="77"/>
      <c r="FS131" s="77"/>
      <c r="FT131" s="77"/>
      <c r="FU131" s="77"/>
      <c r="FV131" s="77"/>
      <c r="FW131" s="77"/>
      <c r="FX131" s="77"/>
      <c r="FY131" s="77"/>
      <c r="FZ131" s="77"/>
      <c r="GA131" s="77"/>
      <c r="GB131" s="77"/>
      <c r="GC131" s="77"/>
      <c r="GD131" s="77"/>
      <c r="GE131" s="77"/>
      <c r="GF131" s="77"/>
      <c r="GG131" s="77"/>
      <c r="GH131" s="77"/>
      <c r="GI131" s="77"/>
      <c r="GJ131" s="77"/>
      <c r="GK131" s="77"/>
      <c r="GL131" s="77"/>
      <c r="GM131" s="77"/>
      <c r="GN131" s="77"/>
      <c r="GO131" s="77"/>
      <c r="GP131" s="77"/>
      <c r="GQ131" s="77"/>
      <c r="GR131" s="77"/>
      <c r="GS131" s="77"/>
      <c r="GT131" s="77"/>
      <c r="GU131" s="77"/>
      <c r="GV131" s="77"/>
      <c r="GW131" s="77"/>
      <c r="GX131" s="77"/>
      <c r="GY131" s="77"/>
      <c r="GZ131" s="77"/>
      <c r="HA131" s="77"/>
      <c r="HB131" s="77"/>
      <c r="HC131" s="77"/>
      <c r="HD131" s="77"/>
      <c r="HE131" s="77"/>
      <c r="HF131" s="77"/>
      <c r="HG131" s="77"/>
      <c r="HH131" s="77"/>
      <c r="HI131" s="77"/>
      <c r="HJ131" s="77"/>
      <c r="HK131" s="77"/>
      <c r="HL131" s="77"/>
      <c r="HM131" s="77"/>
      <c r="HN131" s="77"/>
      <c r="HO131" s="77"/>
      <c r="HP131" s="77"/>
      <c r="HQ131" s="77"/>
      <c r="HR131" s="77"/>
      <c r="HS131" s="77"/>
      <c r="HT131" s="77"/>
      <c r="HU131" s="77"/>
      <c r="HV131" s="77"/>
      <c r="HW131" s="77"/>
      <c r="HX131" s="77"/>
      <c r="HY131" s="77"/>
      <c r="HZ131" s="77"/>
      <c r="IA131" s="77"/>
      <c r="IB131" s="77"/>
      <c r="IC131" s="77"/>
      <c r="ID131" s="77"/>
      <c r="IE131" s="77"/>
      <c r="IF131" s="77"/>
      <c r="IG131" s="77"/>
      <c r="IH131" s="77"/>
      <c r="II131" s="77"/>
      <c r="IJ131" s="77"/>
      <c r="IK131" s="77"/>
      <c r="IL131" s="77"/>
      <c r="IM131" s="77"/>
      <c r="IN131" s="77"/>
      <c r="IO131" s="77"/>
      <c r="IP131" s="77"/>
      <c r="IQ131" s="77"/>
      <c r="IR131" s="77"/>
      <c r="IS131" s="77"/>
      <c r="IT131" s="77"/>
      <c r="IU131" s="77"/>
      <c r="IV131" s="77"/>
      <c r="IW131" s="77"/>
      <c r="IX131" s="77"/>
      <c r="IY131" s="77"/>
      <c r="IZ131" s="77"/>
      <c r="JA131" s="77"/>
      <c r="JB131" s="77"/>
      <c r="JC131" s="77"/>
      <c r="JD131" s="77"/>
      <c r="JE131" s="77"/>
      <c r="JF131" s="77"/>
      <c r="JG131" s="77"/>
      <c r="JH131" s="77"/>
      <c r="JI131" s="77"/>
      <c r="JJ131" s="77"/>
      <c r="JK131" s="77"/>
      <c r="JL131" s="77"/>
      <c r="JM131" s="77"/>
      <c r="JN131" s="77"/>
      <c r="JO131" s="77"/>
      <c r="JP131" s="77"/>
      <c r="JQ131" s="77"/>
      <c r="JR131" s="77"/>
      <c r="JS131" s="77"/>
      <c r="JT131" s="77"/>
      <c r="JU131" s="77"/>
      <c r="JV131" s="77"/>
      <c r="JW131" s="77"/>
      <c r="JX131" s="77"/>
      <c r="JY131" s="77"/>
      <c r="JZ131" s="77"/>
      <c r="KA131" s="77"/>
      <c r="KB131" s="77"/>
      <c r="KC131" s="77"/>
      <c r="KD131" s="77"/>
      <c r="KE131" s="77"/>
      <c r="KF131" s="77"/>
      <c r="KG131" s="77"/>
      <c r="KH131" s="77"/>
      <c r="KI131" s="77"/>
      <c r="KJ131" s="77"/>
      <c r="KK131" s="77"/>
      <c r="KL131" s="77"/>
      <c r="KM131" s="77"/>
      <c r="KN131" s="77"/>
      <c r="KO131" s="77"/>
      <c r="KP131" s="77"/>
      <c r="KQ131" s="77"/>
      <c r="KR131" s="77"/>
      <c r="KS131" s="77"/>
      <c r="KT131" s="77"/>
      <c r="KU131" s="77"/>
      <c r="KV131" s="77"/>
      <c r="KW131" s="77"/>
      <c r="KX131" s="77"/>
      <c r="KY131" s="77"/>
      <c r="KZ131" s="77"/>
      <c r="LA131" s="77"/>
      <c r="LB131" s="77"/>
      <c r="LC131" s="77"/>
      <c r="LD131" s="77"/>
      <c r="LE131" s="77"/>
      <c r="LF131" s="77"/>
      <c r="LG131" s="77"/>
      <c r="LH131" s="77"/>
      <c r="LI131" s="77"/>
      <c r="LJ131" s="77"/>
      <c r="LK131" s="77"/>
      <c r="LL131" s="77"/>
      <c r="LM131" s="77"/>
      <c r="LN131" s="77"/>
      <c r="LO131" s="77"/>
      <c r="LP131" s="77"/>
      <c r="LQ131" s="77"/>
      <c r="LR131" s="77"/>
      <c r="LS131" s="77"/>
      <c r="LT131" s="77"/>
      <c r="LU131" s="77"/>
      <c r="LV131" s="77"/>
      <c r="LW131" s="77"/>
      <c r="LX131" s="77"/>
      <c r="LY131" s="77"/>
      <c r="LZ131" s="77"/>
      <c r="MA131" s="77"/>
      <c r="MB131" s="77"/>
      <c r="MC131" s="77"/>
      <c r="MD131" s="77"/>
      <c r="ME131" s="77"/>
      <c r="MF131" s="77"/>
      <c r="MG131" s="77"/>
      <c r="MH131" s="77"/>
      <c r="MI131" s="77"/>
      <c r="MJ131" s="77"/>
      <c r="MK131" s="77"/>
      <c r="ML131" s="77"/>
      <c r="MM131" s="77"/>
      <c r="MN131" s="77"/>
      <c r="MO131" s="77"/>
      <c r="MP131" s="77"/>
      <c r="MQ131" s="77"/>
      <c r="MR131" s="77"/>
      <c r="MS131" s="77"/>
      <c r="MT131" s="77"/>
      <c r="MU131" s="77"/>
      <c r="MV131" s="77"/>
      <c r="MW131" s="77"/>
      <c r="MX131" s="77"/>
      <c r="MY131" s="77"/>
      <c r="MZ131" s="77"/>
      <c r="NA131" s="77"/>
      <c r="NB131" s="77"/>
      <c r="NC131" s="77"/>
      <c r="ND131" s="77"/>
      <c r="NE131" s="77"/>
      <c r="NF131" s="77"/>
      <c r="NG131" s="77"/>
      <c r="NH131" s="77"/>
      <c r="NI131" s="77"/>
      <c r="NJ131" s="77"/>
      <c r="NK131" s="77"/>
      <c r="NL131" s="77"/>
      <c r="NM131" s="77"/>
      <c r="NN131" s="77"/>
      <c r="NO131" s="77"/>
      <c r="NP131" s="77"/>
      <c r="NQ131" s="77"/>
      <c r="NR131" s="77"/>
      <c r="NS131" s="77"/>
      <c r="NT131" s="77"/>
      <c r="NU131" s="77"/>
      <c r="NV131" s="77"/>
      <c r="NW131" s="77"/>
      <c r="NX131" s="77"/>
      <c r="NY131" s="77"/>
      <c r="NZ131" s="77"/>
      <c r="OA131" s="77"/>
      <c r="OB131" s="77"/>
      <c r="OC131" s="77"/>
      <c r="OD131" s="77"/>
      <c r="OE131" s="77"/>
      <c r="OF131" s="77"/>
      <c r="OG131" s="77"/>
      <c r="OH131" s="77"/>
      <c r="OI131" s="77"/>
      <c r="OJ131" s="77"/>
      <c r="OK131" s="77"/>
      <c r="OL131" s="77"/>
      <c r="OM131" s="77"/>
      <c r="ON131" s="77"/>
      <c r="OO131" s="77"/>
      <c r="OP131" s="77"/>
      <c r="OQ131" s="77"/>
      <c r="OR131" s="77"/>
      <c r="OS131" s="77"/>
      <c r="OT131" s="77"/>
      <c r="OU131" s="77"/>
      <c r="OV131" s="77"/>
      <c r="OW131" s="77"/>
      <c r="OX131" s="77"/>
      <c r="OY131" s="77"/>
      <c r="OZ131" s="77"/>
      <c r="PA131" s="77"/>
      <c r="PB131" s="77"/>
      <c r="PC131" s="77"/>
      <c r="PD131" s="77"/>
      <c r="PE131" s="77"/>
      <c r="PF131" s="77"/>
      <c r="PG131" s="77"/>
      <c r="PH131" s="77"/>
      <c r="PI131" s="77"/>
      <c r="PJ131" s="77"/>
      <c r="PK131" s="77"/>
      <c r="PL131" s="77"/>
      <c r="PM131" s="77"/>
      <c r="PN131" s="77"/>
      <c r="PO131" s="77"/>
      <c r="PP131" s="77"/>
      <c r="PQ131" s="77"/>
      <c r="PR131" s="77"/>
      <c r="PS131" s="77"/>
      <c r="PT131" s="77"/>
      <c r="PU131" s="77"/>
      <c r="PV131" s="77"/>
      <c r="PW131" s="77"/>
      <c r="PX131" s="77"/>
      <c r="PY131" s="77"/>
      <c r="PZ131" s="77"/>
      <c r="QA131" s="77"/>
      <c r="QB131" s="77"/>
      <c r="QC131" s="77"/>
      <c r="QD131" s="77"/>
      <c r="QE131" s="77"/>
      <c r="QF131" s="77"/>
      <c r="QG131" s="77"/>
      <c r="QH131" s="77"/>
      <c r="QI131" s="77"/>
      <c r="QJ131" s="77"/>
      <c r="QK131" s="77"/>
      <c r="QL131" s="77"/>
      <c r="QM131" s="77"/>
      <c r="QN131" s="77"/>
      <c r="QO131" s="77"/>
      <c r="QP131" s="77"/>
      <c r="QQ131" s="77"/>
      <c r="QR131" s="77"/>
      <c r="QS131" s="77"/>
      <c r="QT131" s="77"/>
      <c r="QU131" s="77"/>
      <c r="QV131" s="77"/>
      <c r="QW131" s="77"/>
      <c r="QX131" s="77"/>
      <c r="QY131" s="77"/>
      <c r="QZ131" s="77"/>
      <c r="RA131" s="77"/>
      <c r="RB131" s="77"/>
      <c r="RC131" s="77"/>
      <c r="RD131" s="77"/>
      <c r="RE131" s="77"/>
      <c r="RF131" s="77"/>
      <c r="RG131" s="77"/>
      <c r="RH131" s="77"/>
      <c r="RI131" s="77"/>
      <c r="RJ131" s="77"/>
      <c r="RK131" s="77"/>
      <c r="RL131" s="77"/>
      <c r="RM131" s="77"/>
      <c r="RN131" s="77"/>
      <c r="RO131" s="77"/>
      <c r="RP131" s="77"/>
      <c r="RQ131" s="77"/>
      <c r="RR131" s="77"/>
      <c r="RS131" s="77"/>
      <c r="RT131" s="77"/>
      <c r="RU131" s="77"/>
      <c r="RV131" s="77"/>
      <c r="RW131" s="77"/>
      <c r="RX131" s="77"/>
      <c r="RY131" s="77"/>
      <c r="RZ131" s="77"/>
      <c r="SA131" s="77"/>
      <c r="SB131" s="77"/>
      <c r="SC131" s="77"/>
      <c r="SD131" s="77"/>
      <c r="SE131" s="77"/>
      <c r="SF131" s="77"/>
      <c r="SG131" s="77"/>
      <c r="SH131" s="77"/>
      <c r="SI131" s="77"/>
      <c r="SJ131" s="77"/>
      <c r="SK131" s="77"/>
      <c r="SL131" s="77"/>
      <c r="SM131" s="77"/>
      <c r="SN131" s="77"/>
      <c r="SO131" s="77"/>
      <c r="SP131" s="77"/>
      <c r="SQ131" s="77"/>
      <c r="SR131" s="77"/>
      <c r="SS131" s="77"/>
      <c r="ST131" s="77"/>
      <c r="SU131" s="77"/>
      <c r="SV131" s="77"/>
      <c r="SW131" s="77"/>
      <c r="SX131" s="77"/>
      <c r="SY131" s="77"/>
      <c r="SZ131" s="77"/>
      <c r="TA131" s="77"/>
      <c r="TB131" s="77"/>
      <c r="TC131" s="77"/>
      <c r="TD131" s="77"/>
      <c r="TE131" s="77"/>
      <c r="TF131" s="77"/>
      <c r="TG131" s="77"/>
      <c r="TH131" s="77"/>
      <c r="TI131" s="77"/>
      <c r="TJ131" s="77"/>
      <c r="TK131" s="77"/>
      <c r="TL131" s="77"/>
      <c r="TM131" s="77"/>
      <c r="TN131" s="77"/>
      <c r="TO131" s="77"/>
      <c r="TP131" s="77"/>
      <c r="TQ131" s="77"/>
      <c r="TR131" s="77"/>
      <c r="TS131" s="77"/>
      <c r="TT131" s="77"/>
      <c r="TU131" s="77"/>
      <c r="TV131" s="77"/>
      <c r="TW131" s="77"/>
      <c r="TX131" s="77"/>
      <c r="TY131" s="77"/>
      <c r="TZ131" s="77"/>
      <c r="UA131" s="77"/>
      <c r="UB131" s="77"/>
      <c r="UC131" s="77"/>
      <c r="UD131" s="77"/>
      <c r="UE131" s="77"/>
      <c r="UF131" s="77"/>
      <c r="UG131" s="77"/>
      <c r="UH131" s="77"/>
      <c r="UI131" s="77"/>
      <c r="UJ131" s="77"/>
      <c r="UK131" s="77"/>
      <c r="UL131" s="77"/>
      <c r="UM131" s="77"/>
      <c r="UN131" s="77"/>
      <c r="UO131" s="77"/>
      <c r="UP131" s="77"/>
      <c r="UQ131" s="77"/>
      <c r="UR131" s="77"/>
      <c r="US131" s="77"/>
      <c r="UT131" s="77"/>
      <c r="UU131" s="77"/>
      <c r="UV131" s="77"/>
      <c r="UW131" s="77"/>
      <c r="UX131" s="77"/>
      <c r="UY131" s="77"/>
      <c r="UZ131" s="77"/>
      <c r="VA131" s="77"/>
      <c r="VB131" s="77"/>
      <c r="VC131" s="77"/>
      <c r="VD131" s="77"/>
      <c r="VE131" s="77"/>
      <c r="VF131" s="77"/>
      <c r="VG131" s="77"/>
      <c r="VH131" s="77"/>
      <c r="VI131" s="77"/>
      <c r="VJ131" s="77"/>
      <c r="VK131" s="77"/>
      <c r="VL131" s="77"/>
      <c r="VM131" s="77"/>
      <c r="VN131" s="77"/>
      <c r="VO131" s="77"/>
      <c r="VP131" s="77"/>
      <c r="VQ131" s="77"/>
      <c r="VR131" s="77"/>
      <c r="VS131" s="77"/>
      <c r="VT131" s="77"/>
      <c r="VU131" s="77"/>
      <c r="VV131" s="77"/>
      <c r="VW131" s="77"/>
      <c r="VX131" s="77"/>
      <c r="VY131" s="77"/>
      <c r="VZ131" s="77"/>
      <c r="WA131" s="77"/>
      <c r="WB131" s="77"/>
      <c r="WC131" s="77"/>
      <c r="WD131" s="77"/>
      <c r="WE131" s="77"/>
      <c r="WF131" s="77"/>
      <c r="WG131" s="77"/>
      <c r="WH131" s="77"/>
      <c r="WI131" s="77"/>
      <c r="WJ131" s="77"/>
      <c r="WK131" s="77"/>
      <c r="WL131" s="77"/>
      <c r="WM131" s="77"/>
      <c r="WN131" s="77"/>
      <c r="WO131" s="77"/>
      <c r="WP131" s="77"/>
      <c r="WQ131" s="77"/>
      <c r="WR131" s="77"/>
      <c r="WS131" s="77"/>
      <c r="WT131" s="77"/>
      <c r="WU131" s="77"/>
      <c r="WV131" s="77"/>
      <c r="WW131" s="77"/>
      <c r="WX131" s="77"/>
      <c r="WY131" s="77"/>
      <c r="WZ131" s="77"/>
      <c r="XA131" s="77"/>
      <c r="XB131" s="77"/>
      <c r="XC131" s="77"/>
      <c r="XD131" s="77"/>
      <c r="XE131" s="77"/>
      <c r="XF131" s="77"/>
      <c r="XG131" s="77"/>
      <c r="XH131" s="77"/>
      <c r="XI131" s="77"/>
      <c r="XJ131" s="77"/>
      <c r="XK131" s="77"/>
      <c r="XL131" s="77"/>
      <c r="XM131" s="77"/>
      <c r="XN131" s="77"/>
      <c r="XO131" s="77"/>
      <c r="XP131" s="77"/>
      <c r="XQ131" s="77"/>
      <c r="XR131" s="77"/>
      <c r="XS131" s="77"/>
      <c r="XT131" s="77"/>
      <c r="XU131" s="77"/>
      <c r="XV131" s="77"/>
      <c r="XW131" s="77"/>
      <c r="XX131" s="77"/>
      <c r="XY131" s="77"/>
      <c r="XZ131" s="77"/>
      <c r="YA131" s="77"/>
      <c r="YB131" s="77"/>
      <c r="YC131" s="77"/>
      <c r="YD131" s="77"/>
      <c r="YE131" s="77"/>
      <c r="YF131" s="77"/>
      <c r="YG131" s="77"/>
      <c r="YH131" s="77"/>
      <c r="YI131" s="77"/>
      <c r="YJ131" s="77"/>
      <c r="YK131" s="77"/>
      <c r="YL131" s="77"/>
      <c r="YM131" s="77"/>
      <c r="YN131" s="77"/>
      <c r="YO131" s="77"/>
      <c r="YP131" s="77"/>
      <c r="YQ131" s="77"/>
      <c r="YR131" s="77"/>
      <c r="YS131" s="77"/>
      <c r="YT131" s="77"/>
      <c r="YU131" s="77"/>
      <c r="YV131" s="77"/>
      <c r="YW131" s="77"/>
      <c r="YX131" s="77"/>
      <c r="YY131" s="77"/>
      <c r="YZ131" s="77"/>
      <c r="ZA131" s="77"/>
      <c r="ZB131" s="77"/>
      <c r="ZC131" s="77"/>
      <c r="ZD131" s="77"/>
      <c r="ZE131" s="77"/>
      <c r="ZF131" s="77"/>
      <c r="ZG131" s="77"/>
      <c r="ZH131" s="77"/>
      <c r="ZI131" s="77"/>
      <c r="ZJ131" s="77"/>
      <c r="ZK131" s="77"/>
      <c r="ZL131" s="77"/>
      <c r="ZM131" s="77"/>
      <c r="ZN131" s="77"/>
      <c r="ZO131" s="77"/>
      <c r="ZP131" s="77"/>
      <c r="ZQ131" s="77"/>
      <c r="ZR131" s="77"/>
      <c r="ZS131" s="77"/>
      <c r="ZT131" s="77"/>
      <c r="ZU131" s="77"/>
      <c r="ZV131" s="77"/>
      <c r="ZW131" s="77"/>
      <c r="ZX131" s="77"/>
      <c r="ZY131" s="77"/>
      <c r="ZZ131" s="77"/>
      <c r="AAA131" s="77"/>
      <c r="AAB131" s="77"/>
      <c r="AAC131" s="77"/>
      <c r="AAD131" s="77"/>
      <c r="AAE131" s="77"/>
      <c r="AAF131" s="77"/>
      <c r="AAG131" s="77"/>
      <c r="AAH131" s="77"/>
      <c r="AAI131" s="77"/>
      <c r="AAJ131" s="77"/>
      <c r="AAK131" s="77"/>
      <c r="AAL131" s="77"/>
      <c r="AAM131" s="77"/>
      <c r="AAN131" s="77"/>
      <c r="AAO131" s="77"/>
      <c r="AAP131" s="77"/>
      <c r="AAQ131" s="77"/>
      <c r="AAR131" s="77"/>
      <c r="AAS131" s="77"/>
      <c r="AAT131" s="77"/>
      <c r="AAU131" s="77"/>
      <c r="AAV131" s="77"/>
      <c r="AAW131" s="77"/>
      <c r="AAX131" s="77"/>
      <c r="AAY131" s="77"/>
      <c r="AAZ131" s="77"/>
      <c r="ABA131" s="77"/>
      <c r="ABB131" s="77"/>
      <c r="ABC131" s="77"/>
      <c r="ABD131" s="77"/>
      <c r="ABE131" s="77"/>
      <c r="ABF131" s="77"/>
      <c r="ABG131" s="77"/>
      <c r="ABH131" s="77"/>
      <c r="ABI131" s="77"/>
      <c r="ABJ131" s="77"/>
      <c r="ABK131" s="77"/>
      <c r="ABL131" s="77"/>
      <c r="ABM131" s="77"/>
      <c r="ABN131" s="77"/>
      <c r="ABO131" s="77"/>
      <c r="ABP131" s="77"/>
      <c r="ABQ131" s="77"/>
      <c r="ABR131" s="77"/>
      <c r="ABS131" s="77"/>
      <c r="ABT131" s="77"/>
      <c r="ABU131" s="77"/>
      <c r="ABV131" s="77"/>
      <c r="ABW131" s="77"/>
      <c r="ABX131" s="77"/>
      <c r="ABY131" s="77"/>
      <c r="ABZ131" s="77"/>
      <c r="ACA131" s="77"/>
      <c r="ACB131" s="77"/>
      <c r="ACC131" s="77"/>
      <c r="ACD131" s="77"/>
      <c r="ACE131" s="77"/>
      <c r="ACF131" s="77"/>
      <c r="ACG131" s="77"/>
      <c r="ACH131" s="77"/>
      <c r="ACI131" s="77"/>
      <c r="ACJ131" s="77"/>
      <c r="ACK131" s="77"/>
      <c r="ACL131" s="77"/>
      <c r="ACM131" s="77"/>
      <c r="ACN131" s="77"/>
      <c r="ACO131" s="77"/>
      <c r="ACP131" s="77"/>
      <c r="ACQ131" s="77"/>
      <c r="ACR131" s="77"/>
      <c r="ACS131" s="77"/>
      <c r="ACT131" s="77"/>
      <c r="ACU131" s="77"/>
      <c r="ACV131" s="77"/>
      <c r="ACW131" s="77"/>
      <c r="ACX131" s="77"/>
      <c r="ACY131" s="77"/>
      <c r="ACZ131" s="77"/>
      <c r="ADA131" s="77"/>
      <c r="ADB131" s="77"/>
      <c r="ADC131" s="77"/>
      <c r="ADD131" s="77"/>
      <c r="ADE131" s="77"/>
      <c r="ADF131" s="77"/>
      <c r="ADG131" s="77"/>
      <c r="ADH131" s="77"/>
      <c r="ADI131" s="77"/>
      <c r="ADJ131" s="77"/>
      <c r="ADK131" s="77"/>
      <c r="ADL131" s="77"/>
      <c r="ADM131" s="77"/>
      <c r="ADN131" s="77"/>
      <c r="ADO131" s="77"/>
      <c r="ADP131" s="77"/>
      <c r="ADQ131" s="77"/>
      <c r="ADR131" s="77"/>
      <c r="ADS131" s="77"/>
      <c r="ADT131" s="77"/>
      <c r="ADU131" s="77"/>
      <c r="ADV131" s="77"/>
      <c r="ADW131" s="77"/>
      <c r="ADX131" s="77"/>
      <c r="ADY131" s="77"/>
      <c r="ADZ131" s="77"/>
      <c r="AEA131" s="77"/>
      <c r="AEB131" s="77"/>
      <c r="AEC131" s="77"/>
      <c r="AED131" s="77"/>
      <c r="AEE131" s="77"/>
      <c r="AEF131" s="77"/>
      <c r="AEG131" s="77"/>
      <c r="AEH131" s="77"/>
      <c r="AEI131" s="77"/>
      <c r="AEJ131" s="77"/>
      <c r="AEK131" s="77"/>
      <c r="AEL131" s="77"/>
      <c r="AEM131" s="77"/>
      <c r="AEN131" s="77"/>
      <c r="AEO131" s="77"/>
      <c r="AEP131" s="77"/>
      <c r="AEQ131" s="77"/>
      <c r="AER131" s="77"/>
      <c r="AES131" s="77"/>
      <c r="AET131" s="77"/>
      <c r="AEU131" s="77"/>
      <c r="AEV131" s="77"/>
      <c r="AEW131" s="77"/>
      <c r="AEX131" s="77"/>
      <c r="AEY131" s="77"/>
      <c r="AEZ131" s="77"/>
      <c r="AFA131" s="77"/>
      <c r="AFB131" s="77"/>
      <c r="AFC131" s="77"/>
      <c r="AFD131" s="77"/>
      <c r="AFE131" s="77"/>
      <c r="AFF131" s="77"/>
      <c r="AFG131" s="77"/>
      <c r="AFH131" s="77"/>
      <c r="AFI131" s="77"/>
      <c r="AFJ131" s="77"/>
      <c r="AFK131" s="77"/>
      <c r="AFL131" s="77"/>
      <c r="AFM131" s="77"/>
      <c r="AFN131" s="77"/>
      <c r="AFO131" s="77"/>
      <c r="AFP131" s="77"/>
      <c r="AFQ131" s="77"/>
      <c r="AFR131" s="77"/>
      <c r="AFS131" s="77"/>
      <c r="AFT131" s="77"/>
      <c r="AFU131" s="77"/>
      <c r="AFV131" s="77"/>
      <c r="AFW131" s="77"/>
      <c r="AFX131" s="77"/>
      <c r="AFY131" s="77"/>
      <c r="AFZ131" s="77"/>
      <c r="AGA131" s="77"/>
      <c r="AGB131" s="77"/>
      <c r="AGC131" s="77"/>
      <c r="AGD131" s="77"/>
      <c r="AGE131" s="77"/>
      <c r="AGF131" s="77"/>
      <c r="AGG131" s="77"/>
      <c r="AGH131" s="77"/>
      <c r="AGI131" s="77"/>
      <c r="AGJ131" s="77"/>
      <c r="AGK131" s="77"/>
      <c r="AGL131" s="77"/>
      <c r="AGM131" s="77"/>
      <c r="AGN131" s="77"/>
      <c r="AGO131" s="77"/>
      <c r="AGP131" s="77"/>
      <c r="AGQ131" s="77"/>
      <c r="AGR131" s="77"/>
      <c r="AGS131" s="77"/>
      <c r="AGT131" s="77"/>
      <c r="AGU131" s="77"/>
      <c r="AGV131" s="77"/>
      <c r="AGW131" s="77"/>
      <c r="AGX131" s="77"/>
      <c r="AGY131" s="77"/>
      <c r="AGZ131" s="77"/>
      <c r="AHA131" s="77"/>
      <c r="AHB131" s="77"/>
      <c r="AHC131" s="77"/>
      <c r="AHD131" s="77"/>
      <c r="AHE131" s="77"/>
      <c r="AHF131" s="77"/>
      <c r="AHG131" s="77"/>
      <c r="AHH131" s="77"/>
      <c r="AHI131" s="77"/>
      <c r="AHJ131" s="77"/>
      <c r="AHK131" s="77"/>
      <c r="AHL131" s="77"/>
      <c r="AHM131" s="77"/>
      <c r="AHN131" s="77"/>
      <c r="AHO131" s="77"/>
      <c r="AHP131" s="77"/>
      <c r="AHQ131" s="77"/>
      <c r="AHR131" s="77"/>
      <c r="AHS131" s="77"/>
      <c r="AHT131" s="77"/>
      <c r="AHU131" s="77"/>
      <c r="AHV131" s="77"/>
      <c r="AHW131" s="77"/>
      <c r="AHX131" s="77"/>
      <c r="AHY131" s="77"/>
      <c r="AHZ131" s="77"/>
      <c r="AIA131" s="77"/>
      <c r="AIB131" s="77"/>
      <c r="AIC131" s="77"/>
      <c r="AID131" s="77"/>
      <c r="AIE131" s="77"/>
      <c r="AIF131" s="77"/>
      <c r="AIG131" s="77"/>
      <c r="AIH131" s="77"/>
      <c r="AII131" s="77"/>
      <c r="AIJ131" s="77"/>
      <c r="AIK131" s="77"/>
      <c r="AIL131" s="77"/>
      <c r="AIM131" s="77"/>
      <c r="AIN131" s="77"/>
      <c r="AIO131" s="77"/>
      <c r="AIP131" s="77"/>
      <c r="AIQ131" s="77"/>
      <c r="AIR131" s="77"/>
      <c r="AIS131" s="77"/>
      <c r="AIT131" s="77"/>
      <c r="AIU131" s="77"/>
      <c r="AIV131" s="77"/>
      <c r="AIW131" s="77"/>
      <c r="AIX131" s="77"/>
      <c r="AIY131" s="77"/>
      <c r="AIZ131" s="77"/>
      <c r="AJA131" s="77"/>
      <c r="AJB131" s="77"/>
      <c r="AJC131" s="77"/>
      <c r="AJD131" s="77"/>
      <c r="AJE131" s="77"/>
      <c r="AJF131" s="77"/>
      <c r="AJG131" s="77"/>
      <c r="AJH131" s="77"/>
      <c r="AJI131" s="77"/>
      <c r="AJJ131" s="77"/>
      <c r="AJK131" s="77"/>
      <c r="AJL131" s="77"/>
      <c r="AJM131" s="77"/>
      <c r="AJN131" s="77"/>
      <c r="AJO131" s="77"/>
      <c r="AJP131" s="77"/>
      <c r="AJQ131" s="77"/>
      <c r="AJR131" s="77"/>
      <c r="AJS131" s="77"/>
      <c r="AJT131" s="77"/>
      <c r="AJU131" s="77"/>
      <c r="AJV131" s="77"/>
      <c r="AJW131" s="77"/>
      <c r="AJX131" s="77"/>
      <c r="AJY131" s="77"/>
      <c r="AJZ131" s="77"/>
      <c r="AKA131" s="77"/>
      <c r="AKB131" s="77"/>
      <c r="AKC131" s="77"/>
      <c r="AKD131" s="77"/>
      <c r="AKE131" s="77"/>
      <c r="AKF131" s="77"/>
      <c r="AKG131" s="77"/>
      <c r="AKH131" s="77"/>
      <c r="AKI131" s="77"/>
      <c r="AKJ131" s="77"/>
      <c r="AKK131" s="77"/>
      <c r="AKL131" s="77"/>
      <c r="AKM131" s="77"/>
      <c r="AKN131" s="77"/>
      <c r="AKO131" s="77"/>
      <c r="AKP131" s="77"/>
      <c r="AKQ131" s="77"/>
      <c r="AKR131" s="77"/>
      <c r="AKS131" s="77"/>
      <c r="AKT131" s="77"/>
      <c r="AKU131" s="77"/>
      <c r="AKV131" s="77"/>
      <c r="AKW131" s="77"/>
      <c r="AKX131" s="77"/>
      <c r="AKY131" s="77"/>
      <c r="AKZ131" s="77"/>
      <c r="ALA131" s="77"/>
      <c r="ALB131" s="77"/>
      <c r="ALC131" s="77"/>
      <c r="ALD131" s="77"/>
      <c r="ALE131" s="77"/>
      <c r="ALF131" s="77"/>
      <c r="ALG131" s="77"/>
      <c r="ALH131" s="77"/>
      <c r="ALI131" s="77"/>
      <c r="ALJ131" s="77"/>
      <c r="ALK131" s="77"/>
      <c r="ALL131" s="77"/>
      <c r="ALM131" s="77"/>
      <c r="ALN131" s="77"/>
      <c r="ALO131" s="77"/>
      <c r="ALP131" s="77"/>
      <c r="ALQ131" s="77"/>
      <c r="ALR131" s="77"/>
      <c r="ALS131" s="77"/>
      <c r="ALT131" s="77"/>
      <c r="ALU131" s="77"/>
      <c r="ALV131" s="77"/>
      <c r="ALW131" s="77"/>
      <c r="ALX131" s="77"/>
      <c r="ALY131" s="77"/>
      <c r="ALZ131" s="77"/>
      <c r="AMA131" s="77"/>
      <c r="AMB131" s="77"/>
      <c r="AMC131" s="77"/>
      <c r="AMD131" s="77"/>
      <c r="AME131" s="77"/>
      <c r="AMF131" s="77"/>
      <c r="AMG131" s="77"/>
      <c r="AMH131" s="77"/>
      <c r="AMI131" s="77"/>
      <c r="AMJ131" s="77"/>
      <c r="AMK131" s="77"/>
      <c r="AML131" s="77"/>
      <c r="AMM131" s="77"/>
      <c r="AMN131" s="77"/>
      <c r="AMO131" s="77"/>
      <c r="AMP131" s="77"/>
      <c r="AMQ131" s="77"/>
      <c r="AMR131" s="77"/>
      <c r="AMS131" s="77"/>
      <c r="AMT131" s="77"/>
      <c r="AMU131" s="77"/>
      <c r="AMV131" s="77"/>
      <c r="AMW131" s="77"/>
      <c r="AMX131" s="77"/>
      <c r="AMY131" s="77"/>
      <c r="AMZ131" s="77"/>
      <c r="ANA131" s="77"/>
      <c r="ANB131" s="77"/>
      <c r="ANC131" s="77"/>
      <c r="AND131" s="77"/>
      <c r="ANE131" s="77"/>
      <c r="ANF131" s="77"/>
      <c r="ANG131" s="77"/>
      <c r="ANH131" s="77"/>
      <c r="ANI131" s="77"/>
      <c r="ANJ131" s="77"/>
      <c r="ANK131" s="77"/>
      <c r="ANL131" s="77"/>
      <c r="ANM131" s="77"/>
      <c r="ANN131" s="77"/>
      <c r="ANO131" s="77"/>
      <c r="ANP131" s="77"/>
      <c r="ANQ131" s="77"/>
      <c r="ANR131" s="77"/>
      <c r="ANS131" s="77"/>
      <c r="ANT131" s="77"/>
      <c r="ANU131" s="77"/>
      <c r="ANV131" s="77"/>
      <c r="ANW131" s="77"/>
      <c r="ANX131" s="77"/>
      <c r="ANY131" s="77"/>
      <c r="ANZ131" s="77"/>
      <c r="AOA131" s="77"/>
      <c r="AOB131" s="77"/>
      <c r="AOC131" s="77"/>
      <c r="AOD131" s="77"/>
      <c r="AOE131" s="77"/>
      <c r="AOF131" s="77"/>
      <c r="AOG131" s="77"/>
      <c r="AOH131" s="77"/>
      <c r="AOI131" s="77"/>
      <c r="AOJ131" s="77"/>
      <c r="AOK131" s="77"/>
      <c r="AOL131" s="77"/>
      <c r="AOM131" s="77"/>
      <c r="AON131" s="77"/>
      <c r="AOO131" s="77"/>
      <c r="AOP131" s="77"/>
      <c r="AOQ131" s="77"/>
      <c r="AOR131" s="77"/>
      <c r="AOS131" s="77"/>
      <c r="AOT131" s="77"/>
      <c r="AOU131" s="77"/>
      <c r="AOV131" s="77"/>
      <c r="AOW131" s="77"/>
      <c r="AOX131" s="77"/>
      <c r="AOY131" s="77"/>
      <c r="AOZ131" s="77"/>
      <c r="APA131" s="77"/>
      <c r="APB131" s="77"/>
      <c r="APC131" s="77"/>
      <c r="APD131" s="77"/>
      <c r="APE131" s="77"/>
      <c r="APF131" s="77"/>
      <c r="APG131" s="77"/>
      <c r="APH131" s="77"/>
      <c r="API131" s="77"/>
      <c r="APJ131" s="77"/>
      <c r="APK131" s="77"/>
      <c r="APL131" s="77"/>
      <c r="APM131" s="77"/>
      <c r="APN131" s="77"/>
      <c r="APO131" s="77"/>
      <c r="APP131" s="77"/>
      <c r="APQ131" s="77"/>
      <c r="APR131" s="77"/>
      <c r="APS131" s="77"/>
      <c r="APT131" s="77"/>
      <c r="APU131" s="77"/>
      <c r="APV131" s="77"/>
      <c r="APW131" s="77"/>
      <c r="APX131" s="77"/>
      <c r="APY131" s="77"/>
      <c r="APZ131" s="77"/>
      <c r="AQA131" s="77"/>
      <c r="AQB131" s="77"/>
      <c r="AQC131" s="77"/>
      <c r="AQD131" s="77"/>
      <c r="AQE131" s="77"/>
      <c r="AQF131" s="77"/>
      <c r="AQG131" s="77"/>
      <c r="AQH131" s="77"/>
      <c r="AQI131" s="77"/>
      <c r="AQJ131" s="77"/>
      <c r="AQK131" s="77"/>
      <c r="AQL131" s="77"/>
      <c r="AQM131" s="77"/>
      <c r="AQN131" s="77"/>
      <c r="AQO131" s="77"/>
      <c r="AQP131" s="77"/>
      <c r="AQQ131" s="77"/>
      <c r="AQR131" s="77"/>
      <c r="AQS131" s="77"/>
      <c r="AQT131" s="77"/>
      <c r="AQU131" s="77"/>
      <c r="AQV131" s="77"/>
      <c r="AQW131" s="77"/>
      <c r="AQX131" s="77"/>
      <c r="AQY131" s="77"/>
      <c r="AQZ131" s="77"/>
      <c r="ARA131" s="77"/>
      <c r="ARB131" s="77"/>
      <c r="ARC131" s="77"/>
      <c r="ARD131" s="77"/>
      <c r="ARE131" s="77"/>
      <c r="ARF131" s="77"/>
      <c r="ARG131" s="77"/>
      <c r="ARH131" s="77"/>
      <c r="ARI131" s="77"/>
      <c r="ARJ131" s="77"/>
      <c r="ARK131" s="77"/>
      <c r="ARL131" s="77"/>
      <c r="ARM131" s="77"/>
      <c r="ARN131" s="77"/>
      <c r="ARO131" s="77"/>
      <c r="ARP131" s="77"/>
      <c r="ARQ131" s="77"/>
      <c r="ARR131" s="77"/>
      <c r="ARS131" s="77"/>
      <c r="ART131" s="77"/>
      <c r="ARU131" s="77"/>
      <c r="ARV131" s="77"/>
      <c r="ARW131" s="77"/>
      <c r="ARX131" s="77"/>
      <c r="ARY131" s="77"/>
      <c r="ARZ131" s="77"/>
      <c r="ASA131" s="77"/>
      <c r="ASB131" s="77"/>
      <c r="ASC131" s="77"/>
      <c r="ASD131" s="77"/>
      <c r="ASE131" s="77"/>
      <c r="ASF131" s="77"/>
      <c r="ASG131" s="77"/>
      <c r="ASH131" s="77"/>
      <c r="ASI131" s="77"/>
      <c r="ASJ131" s="77"/>
      <c r="ASK131" s="77"/>
      <c r="ASL131" s="77"/>
      <c r="ASM131" s="77"/>
      <c r="ASN131" s="77"/>
      <c r="ASO131" s="77"/>
      <c r="ASP131" s="77"/>
      <c r="ASQ131" s="77"/>
      <c r="ASR131" s="77"/>
      <c r="ASS131" s="77"/>
      <c r="AST131" s="77"/>
      <c r="ASU131" s="77"/>
      <c r="ASV131" s="77"/>
      <c r="ASW131" s="77"/>
      <c r="ASX131" s="77"/>
      <c r="ASY131" s="77"/>
      <c r="ASZ131" s="77"/>
      <c r="ATA131" s="77"/>
      <c r="ATB131" s="77"/>
      <c r="ATC131" s="77"/>
      <c r="ATD131" s="77"/>
      <c r="ATE131" s="77"/>
      <c r="ATF131" s="77"/>
      <c r="ATG131" s="77"/>
      <c r="ATH131" s="77"/>
      <c r="ATI131" s="77"/>
      <c r="ATJ131" s="77"/>
      <c r="ATK131" s="77"/>
      <c r="ATL131" s="77"/>
      <c r="ATM131" s="77"/>
      <c r="ATN131" s="77"/>
      <c r="ATO131" s="77"/>
      <c r="ATP131" s="77"/>
      <c r="ATQ131" s="77"/>
      <c r="ATR131" s="77"/>
      <c r="ATS131" s="77"/>
      <c r="ATT131" s="77"/>
      <c r="ATU131" s="77"/>
      <c r="ATV131" s="77"/>
      <c r="ATW131" s="77"/>
      <c r="ATX131" s="77"/>
      <c r="ATY131" s="77"/>
      <c r="ATZ131" s="77"/>
      <c r="AUA131" s="77"/>
      <c r="AUB131" s="77"/>
      <c r="AUC131" s="77"/>
      <c r="AUD131" s="77"/>
      <c r="AUE131" s="77"/>
      <c r="AUF131" s="77"/>
      <c r="AUG131" s="77"/>
      <c r="AUH131" s="77"/>
      <c r="AUI131" s="77"/>
      <c r="AUJ131" s="77"/>
      <c r="AUK131" s="77"/>
      <c r="AUL131" s="77"/>
      <c r="AUM131" s="77"/>
      <c r="AUN131" s="77"/>
      <c r="AUO131" s="77"/>
      <c r="AUP131" s="77"/>
      <c r="AUQ131" s="77"/>
      <c r="AUR131" s="77"/>
      <c r="AUS131" s="77"/>
      <c r="AUT131" s="77"/>
      <c r="AUU131" s="77"/>
      <c r="AUV131" s="77"/>
      <c r="AUW131" s="77"/>
      <c r="AUX131" s="77"/>
      <c r="AUY131" s="77"/>
      <c r="AUZ131" s="77"/>
      <c r="AVA131" s="77"/>
      <c r="AVB131" s="77"/>
      <c r="AVC131" s="77"/>
      <c r="AVD131" s="77"/>
      <c r="AVE131" s="77"/>
      <c r="AVF131" s="77"/>
      <c r="AVG131" s="77"/>
      <c r="AVH131" s="77"/>
      <c r="AVI131" s="77"/>
      <c r="AVJ131" s="77"/>
      <c r="AVK131" s="77"/>
      <c r="AVL131" s="77"/>
      <c r="AVM131" s="77"/>
      <c r="AVN131" s="77"/>
      <c r="AVO131" s="77"/>
      <c r="AVP131" s="77"/>
      <c r="AVQ131" s="77"/>
      <c r="AVR131" s="77"/>
      <c r="AVS131" s="77"/>
      <c r="AVT131" s="77"/>
      <c r="AVU131" s="77"/>
      <c r="AVV131" s="77"/>
      <c r="AVW131" s="77"/>
      <c r="AVX131" s="77"/>
      <c r="AVY131" s="77"/>
      <c r="AVZ131" s="77"/>
      <c r="AWA131" s="77"/>
      <c r="AWB131" s="77"/>
      <c r="AWC131" s="77"/>
      <c r="AWD131" s="77"/>
      <c r="AWE131" s="77"/>
      <c r="AWF131" s="77"/>
      <c r="AWG131" s="77"/>
      <c r="AWH131" s="77"/>
      <c r="AWI131" s="77"/>
      <c r="AWJ131" s="77"/>
      <c r="AWK131" s="77"/>
      <c r="AWL131" s="77"/>
      <c r="AWM131" s="77"/>
      <c r="AWN131" s="77"/>
      <c r="AWO131" s="77"/>
      <c r="AWP131" s="77"/>
      <c r="AWQ131" s="77"/>
      <c r="AWR131" s="77"/>
      <c r="AWS131" s="77"/>
      <c r="AWT131" s="77"/>
      <c r="AWU131" s="77"/>
      <c r="AWV131" s="77"/>
      <c r="AWW131" s="77"/>
      <c r="AWX131" s="77"/>
      <c r="AWY131" s="77"/>
      <c r="AWZ131" s="77"/>
      <c r="AXA131" s="77"/>
      <c r="AXB131" s="77"/>
      <c r="AXC131" s="77"/>
      <c r="AXD131" s="77"/>
      <c r="AXE131" s="77"/>
      <c r="AXF131" s="77"/>
      <c r="AXG131" s="77"/>
      <c r="AXH131" s="77"/>
      <c r="AXI131" s="77"/>
      <c r="AXJ131" s="77"/>
      <c r="AXK131" s="77"/>
      <c r="AXL131" s="77"/>
      <c r="AXM131" s="77"/>
      <c r="AXN131" s="77"/>
      <c r="AXO131" s="77"/>
      <c r="AXP131" s="77"/>
      <c r="AXQ131" s="77"/>
      <c r="AXR131" s="77"/>
      <c r="AXS131" s="77"/>
      <c r="AXT131" s="77"/>
      <c r="AXU131" s="77"/>
      <c r="AXV131" s="77"/>
      <c r="AXW131" s="77"/>
      <c r="AXX131" s="77"/>
      <c r="AXY131" s="77"/>
      <c r="AXZ131" s="77"/>
      <c r="AYA131" s="77"/>
      <c r="AYB131" s="77"/>
      <c r="AYC131" s="77"/>
      <c r="AYD131" s="77"/>
      <c r="AYE131" s="77"/>
      <c r="AYF131" s="77"/>
      <c r="AYG131" s="77"/>
      <c r="AYH131" s="77"/>
      <c r="AYI131" s="77"/>
      <c r="AYJ131" s="77"/>
      <c r="AYK131" s="77"/>
      <c r="AYL131" s="77"/>
      <c r="AYM131" s="77"/>
      <c r="AYN131" s="77"/>
      <c r="AYO131" s="77"/>
      <c r="AYP131" s="77"/>
      <c r="AYQ131" s="77"/>
      <c r="AYR131" s="77"/>
      <c r="AYS131" s="77"/>
      <c r="AYT131" s="77"/>
      <c r="AYU131" s="77"/>
      <c r="AYV131" s="77"/>
      <c r="AYW131" s="77"/>
      <c r="AYX131" s="77"/>
      <c r="AYY131" s="77"/>
      <c r="AYZ131" s="77"/>
      <c r="AZA131" s="77"/>
      <c r="AZB131" s="77"/>
      <c r="AZC131" s="77"/>
      <c r="AZD131" s="77"/>
      <c r="AZE131" s="77"/>
      <c r="AZF131" s="77"/>
      <c r="AZG131" s="77"/>
      <c r="AZH131" s="77"/>
      <c r="AZI131" s="77"/>
      <c r="AZJ131" s="77"/>
      <c r="AZK131" s="77"/>
      <c r="AZL131" s="77"/>
      <c r="AZM131" s="77"/>
      <c r="AZN131" s="77"/>
      <c r="AZO131" s="77"/>
      <c r="AZP131" s="77"/>
      <c r="AZQ131" s="77"/>
      <c r="AZR131" s="77"/>
      <c r="AZS131" s="77"/>
      <c r="AZT131" s="77"/>
      <c r="AZU131" s="77"/>
      <c r="AZV131" s="77"/>
      <c r="AZW131" s="77"/>
      <c r="AZX131" s="77"/>
      <c r="AZY131" s="77"/>
      <c r="AZZ131" s="77"/>
      <c r="BAA131" s="77"/>
      <c r="BAB131" s="77"/>
      <c r="BAC131" s="77"/>
      <c r="BAD131" s="77"/>
      <c r="BAE131" s="77"/>
      <c r="BAF131" s="77"/>
      <c r="BAG131" s="77"/>
      <c r="BAH131" s="77"/>
      <c r="BAI131" s="77"/>
      <c r="BAJ131" s="77"/>
      <c r="BAK131" s="77"/>
      <c r="BAL131" s="77"/>
      <c r="BAM131" s="77"/>
      <c r="BAN131" s="77"/>
      <c r="BAO131" s="77"/>
      <c r="BAP131" s="77"/>
      <c r="BAQ131" s="77"/>
      <c r="BAR131" s="77"/>
      <c r="BAS131" s="77"/>
      <c r="BAT131" s="77"/>
      <c r="BAU131" s="77"/>
      <c r="BAV131" s="77"/>
      <c r="BAW131" s="77"/>
      <c r="BAX131" s="77"/>
      <c r="BAY131" s="77"/>
      <c r="BAZ131" s="77"/>
      <c r="BBA131" s="77"/>
      <c r="BBB131" s="77"/>
      <c r="BBC131" s="77"/>
      <c r="BBD131" s="77"/>
      <c r="BBE131" s="77"/>
      <c r="BBF131" s="77"/>
      <c r="BBG131" s="77"/>
      <c r="BBH131" s="77"/>
      <c r="BBI131" s="77"/>
      <c r="BBJ131" s="77"/>
      <c r="BBK131" s="77"/>
      <c r="BBL131" s="77"/>
      <c r="BBM131" s="77"/>
      <c r="BBN131" s="77"/>
      <c r="BBO131" s="77"/>
      <c r="BBP131" s="77"/>
      <c r="BBQ131" s="77"/>
      <c r="BBR131" s="77"/>
      <c r="BBS131" s="77"/>
      <c r="BBT131" s="77"/>
      <c r="BBU131" s="77"/>
      <c r="BBV131" s="77"/>
      <c r="BBW131" s="77"/>
      <c r="BBX131" s="77"/>
      <c r="BBY131" s="77"/>
      <c r="BBZ131" s="77"/>
      <c r="BCA131" s="77"/>
      <c r="BCB131" s="77"/>
      <c r="BCC131" s="77"/>
      <c r="BCD131" s="77"/>
      <c r="BCE131" s="77"/>
      <c r="BCF131" s="77"/>
      <c r="BCG131" s="77"/>
      <c r="BCH131" s="77"/>
      <c r="BCI131" s="77"/>
      <c r="BCJ131" s="77"/>
      <c r="BCK131" s="77"/>
      <c r="BCL131" s="77"/>
      <c r="BCM131" s="77"/>
      <c r="BCN131" s="77"/>
      <c r="BCO131" s="77"/>
      <c r="BCP131" s="77"/>
      <c r="BCQ131" s="77"/>
      <c r="BCR131" s="77"/>
      <c r="BCS131" s="77"/>
      <c r="BCT131" s="77"/>
      <c r="BCU131" s="77"/>
      <c r="BCV131" s="77"/>
      <c r="BCW131" s="77"/>
      <c r="BCX131" s="77"/>
      <c r="BCY131" s="77"/>
      <c r="BCZ131" s="77"/>
      <c r="BDA131" s="77"/>
      <c r="BDB131" s="77"/>
      <c r="BDC131" s="77"/>
      <c r="BDD131" s="77"/>
      <c r="BDE131" s="77"/>
      <c r="BDF131" s="77"/>
      <c r="BDG131" s="77"/>
      <c r="BDH131" s="77"/>
      <c r="BDI131" s="77"/>
      <c r="BDJ131" s="77"/>
      <c r="BDK131" s="77"/>
      <c r="BDL131" s="77"/>
      <c r="BDM131" s="77"/>
      <c r="BDN131" s="77"/>
      <c r="BDO131" s="77"/>
      <c r="BDP131" s="77"/>
      <c r="BDQ131" s="77"/>
      <c r="BDR131" s="77"/>
      <c r="BDS131" s="77"/>
      <c r="BDT131" s="77"/>
      <c r="BDU131" s="77"/>
      <c r="BDV131" s="77"/>
      <c r="BDW131" s="77"/>
      <c r="BDX131" s="77"/>
      <c r="BDY131" s="77"/>
      <c r="BDZ131" s="77"/>
      <c r="BEA131" s="77"/>
      <c r="BEB131" s="77"/>
      <c r="BEC131" s="77"/>
      <c r="BED131" s="77"/>
      <c r="BEE131" s="77"/>
      <c r="BEF131" s="77"/>
      <c r="BEG131" s="77"/>
      <c r="BEH131" s="77"/>
      <c r="BEI131" s="77"/>
      <c r="BEJ131" s="77"/>
      <c r="BEK131" s="77"/>
      <c r="BEL131" s="77"/>
      <c r="BEM131" s="77"/>
      <c r="BEN131" s="77"/>
      <c r="BEO131" s="77"/>
      <c r="BEP131" s="77"/>
      <c r="BEQ131" s="77"/>
      <c r="BER131" s="77"/>
      <c r="BES131" s="77"/>
      <c r="BET131" s="77"/>
      <c r="BEU131" s="77"/>
      <c r="BEV131" s="77"/>
      <c r="BEW131" s="77"/>
      <c r="BEX131" s="77"/>
      <c r="BEY131" s="77"/>
      <c r="BEZ131" s="77"/>
      <c r="BFA131" s="77"/>
      <c r="BFB131" s="77"/>
      <c r="BFC131" s="77"/>
      <c r="BFD131" s="77"/>
      <c r="BFE131" s="77"/>
      <c r="BFF131" s="77"/>
      <c r="BFG131" s="77"/>
      <c r="BFH131" s="77"/>
      <c r="BFI131" s="77"/>
      <c r="BFJ131" s="77"/>
      <c r="BFK131" s="77"/>
      <c r="BFL131" s="77"/>
      <c r="BFM131" s="77"/>
      <c r="BFN131" s="77"/>
      <c r="BFO131" s="77"/>
      <c r="BFP131" s="77"/>
      <c r="BFQ131" s="77"/>
      <c r="BFR131" s="77"/>
      <c r="BFS131" s="77"/>
      <c r="BFT131" s="77"/>
      <c r="BFU131" s="77"/>
      <c r="BFV131" s="77"/>
      <c r="BFW131" s="77"/>
      <c r="BFX131" s="77"/>
      <c r="BFY131" s="77"/>
      <c r="BFZ131" s="77"/>
      <c r="BGA131" s="77"/>
      <c r="BGB131" s="77"/>
      <c r="BGC131" s="77"/>
      <c r="BGD131" s="77"/>
      <c r="BGE131" s="77"/>
      <c r="BGF131" s="77"/>
      <c r="BGG131" s="77"/>
      <c r="BGH131" s="77"/>
      <c r="BGI131" s="77"/>
      <c r="BGJ131" s="77"/>
      <c r="BGK131" s="77"/>
      <c r="BGL131" s="77"/>
      <c r="BGM131" s="77"/>
      <c r="BGN131" s="77"/>
      <c r="BGO131" s="77"/>
      <c r="BGP131" s="77"/>
      <c r="BGQ131" s="77"/>
      <c r="BGR131" s="77"/>
      <c r="BGS131" s="77"/>
      <c r="BGT131" s="77"/>
      <c r="BGU131" s="77"/>
      <c r="BGV131" s="77"/>
      <c r="BGW131" s="77"/>
      <c r="BGX131" s="77"/>
      <c r="BGY131" s="77"/>
      <c r="BGZ131" s="77"/>
      <c r="BHA131" s="77"/>
      <c r="BHB131" s="77"/>
      <c r="BHC131" s="77"/>
      <c r="BHD131" s="77"/>
      <c r="BHE131" s="77"/>
      <c r="BHF131" s="77"/>
      <c r="BHG131" s="77"/>
      <c r="BHH131" s="77"/>
      <c r="BHI131" s="77"/>
      <c r="BHJ131" s="77"/>
      <c r="BHK131" s="77"/>
      <c r="BHL131" s="77"/>
      <c r="BHM131" s="77"/>
      <c r="BHN131" s="77"/>
      <c r="BHO131" s="77"/>
      <c r="BHP131" s="77"/>
      <c r="BHQ131" s="77"/>
      <c r="BHR131" s="77"/>
      <c r="BHS131" s="77"/>
      <c r="BHT131" s="77"/>
      <c r="BHU131" s="77"/>
      <c r="BHV131" s="77"/>
      <c r="BHW131" s="77"/>
      <c r="BHX131" s="77"/>
      <c r="BHY131" s="77"/>
      <c r="BHZ131" s="77"/>
      <c r="BIA131" s="77"/>
      <c r="BIB131" s="77"/>
      <c r="BIC131" s="77"/>
      <c r="BID131" s="77"/>
      <c r="BIE131" s="77"/>
      <c r="BIF131" s="77"/>
      <c r="BIG131" s="77"/>
      <c r="BIH131" s="77"/>
      <c r="BII131" s="77"/>
      <c r="BIJ131" s="77"/>
      <c r="BIK131" s="77"/>
      <c r="BIL131" s="77"/>
      <c r="BIM131" s="77"/>
      <c r="BIN131" s="77"/>
      <c r="BIO131" s="77"/>
      <c r="BIP131" s="77"/>
      <c r="BIQ131" s="77"/>
      <c r="BIR131" s="77"/>
      <c r="BIS131" s="77"/>
      <c r="BIT131" s="77"/>
      <c r="BIU131" s="77"/>
      <c r="BIV131" s="77"/>
      <c r="BIW131" s="77"/>
      <c r="BIX131" s="77"/>
      <c r="BIY131" s="77"/>
      <c r="BIZ131" s="77"/>
      <c r="BJA131" s="77"/>
      <c r="BJB131" s="77"/>
      <c r="BJC131" s="77"/>
      <c r="BJD131" s="77"/>
      <c r="BJE131" s="77"/>
      <c r="BJF131" s="77"/>
      <c r="BJG131" s="77"/>
      <c r="BJH131" s="77"/>
      <c r="BJI131" s="77"/>
      <c r="BJJ131" s="77"/>
      <c r="BJK131" s="77"/>
      <c r="BJL131" s="77"/>
      <c r="BJM131" s="77"/>
      <c r="BJN131" s="77"/>
      <c r="BJO131" s="77"/>
      <c r="BJP131" s="77"/>
      <c r="BJQ131" s="77"/>
      <c r="BJR131" s="77"/>
      <c r="BJS131" s="77"/>
      <c r="BJT131" s="77"/>
      <c r="BJU131" s="77"/>
      <c r="BJV131" s="77"/>
      <c r="BJW131" s="77"/>
      <c r="BJX131" s="77"/>
      <c r="BJY131" s="77"/>
      <c r="BJZ131" s="77"/>
      <c r="BKA131" s="77"/>
      <c r="BKB131" s="77"/>
      <c r="BKC131" s="77"/>
      <c r="BKD131" s="77"/>
      <c r="BKE131" s="77"/>
      <c r="BKF131" s="77"/>
      <c r="BKG131" s="77"/>
      <c r="BKH131" s="77"/>
      <c r="BKI131" s="77"/>
      <c r="BKJ131" s="77"/>
      <c r="BKK131" s="77"/>
      <c r="BKL131" s="77"/>
      <c r="BKM131" s="77"/>
      <c r="BKN131" s="77"/>
      <c r="BKO131" s="77"/>
      <c r="BKP131" s="77"/>
      <c r="BKQ131" s="77"/>
      <c r="BKR131" s="77"/>
      <c r="BKS131" s="77"/>
      <c r="BKT131" s="77"/>
      <c r="BKU131" s="77"/>
      <c r="BKV131" s="77"/>
      <c r="BKW131" s="77"/>
      <c r="BKX131" s="77"/>
      <c r="BKY131" s="77"/>
      <c r="BKZ131" s="77"/>
      <c r="BLA131" s="77"/>
      <c r="BLB131" s="77"/>
      <c r="BLC131" s="77"/>
      <c r="BLD131" s="77"/>
      <c r="BLE131" s="77"/>
      <c r="BLF131" s="77"/>
      <c r="BLG131" s="77"/>
      <c r="BLH131" s="77"/>
      <c r="BLI131" s="77"/>
      <c r="BLJ131" s="77"/>
      <c r="BLK131" s="77"/>
      <c r="BLL131" s="77"/>
      <c r="BLM131" s="77"/>
      <c r="BLN131" s="77"/>
      <c r="BLO131" s="77"/>
      <c r="BLP131" s="77"/>
      <c r="BLQ131" s="77"/>
      <c r="BLR131" s="77"/>
      <c r="BLS131" s="77"/>
      <c r="BLT131" s="77"/>
      <c r="BLU131" s="77"/>
      <c r="BLV131" s="77"/>
      <c r="BLW131" s="77"/>
      <c r="BLX131" s="77"/>
      <c r="BLY131" s="77"/>
      <c r="BLZ131" s="77"/>
      <c r="BMA131" s="77"/>
      <c r="BMB131" s="77"/>
      <c r="BMC131" s="77"/>
      <c r="BMD131" s="77"/>
      <c r="BME131" s="77"/>
      <c r="BMF131" s="77"/>
      <c r="BMG131" s="77"/>
      <c r="BMH131" s="77"/>
      <c r="BMI131" s="77"/>
      <c r="BMJ131" s="77"/>
      <c r="BMK131" s="77"/>
      <c r="BML131" s="77"/>
      <c r="BMM131" s="77"/>
      <c r="BMN131" s="77"/>
      <c r="BMO131" s="77"/>
      <c r="BMP131" s="77"/>
      <c r="BMQ131" s="77"/>
      <c r="BMR131" s="77"/>
      <c r="BMS131" s="77"/>
      <c r="BMT131" s="77"/>
      <c r="BMU131" s="77"/>
      <c r="BMV131" s="77"/>
      <c r="BMW131" s="77"/>
      <c r="BMX131" s="77"/>
      <c r="BMY131" s="77"/>
      <c r="BMZ131" s="77"/>
      <c r="BNA131" s="77"/>
      <c r="BNB131" s="77"/>
      <c r="BNC131" s="77"/>
      <c r="BND131" s="77"/>
      <c r="BNE131" s="77"/>
      <c r="BNF131" s="77"/>
      <c r="BNG131" s="77"/>
      <c r="BNH131" s="77"/>
      <c r="BNI131" s="77"/>
      <c r="BNJ131" s="77"/>
      <c r="BNK131" s="77"/>
      <c r="BNL131" s="77"/>
      <c r="BNM131" s="77"/>
      <c r="BNN131" s="77"/>
      <c r="BNO131" s="77"/>
      <c r="BNP131" s="77"/>
      <c r="BNQ131" s="77"/>
      <c r="BNR131" s="77"/>
      <c r="BNS131" s="77"/>
      <c r="BNT131" s="77"/>
      <c r="BNU131" s="77"/>
      <c r="BNV131" s="77"/>
      <c r="BNW131" s="77"/>
      <c r="BNX131" s="77"/>
      <c r="BNY131" s="77"/>
      <c r="BNZ131" s="77"/>
      <c r="BOA131" s="77"/>
      <c r="BOB131" s="77"/>
      <c r="BOC131" s="77"/>
      <c r="BOD131" s="77"/>
      <c r="BOE131" s="77"/>
      <c r="BOF131" s="77"/>
      <c r="BOG131" s="77"/>
      <c r="BOH131" s="77"/>
      <c r="BOI131" s="77"/>
      <c r="BOJ131" s="77"/>
      <c r="BOK131" s="77"/>
      <c r="BOL131" s="77"/>
      <c r="BOM131" s="77"/>
      <c r="BON131" s="77"/>
      <c r="BOO131" s="77"/>
      <c r="BOP131" s="77"/>
      <c r="BOQ131" s="77"/>
      <c r="BOR131" s="77"/>
      <c r="BOS131" s="77"/>
      <c r="BOT131" s="77"/>
      <c r="BOU131" s="77"/>
      <c r="BOV131" s="77"/>
      <c r="BOW131" s="77"/>
      <c r="BOX131" s="77"/>
      <c r="BOY131" s="77"/>
      <c r="BOZ131" s="77"/>
      <c r="BPA131" s="77"/>
      <c r="BPB131" s="77"/>
      <c r="BPC131" s="77"/>
      <c r="BPD131" s="77"/>
      <c r="BPE131" s="77"/>
      <c r="BPF131" s="77"/>
      <c r="BPG131" s="77"/>
      <c r="BPH131" s="77"/>
      <c r="BPI131" s="77"/>
      <c r="BPJ131" s="77"/>
      <c r="BPK131" s="77"/>
      <c r="BPL131" s="77"/>
      <c r="BPM131" s="77"/>
      <c r="BPN131" s="77"/>
      <c r="BPO131" s="77"/>
      <c r="BPP131" s="77"/>
      <c r="BPQ131" s="77"/>
      <c r="BPR131" s="77"/>
      <c r="BPS131" s="77"/>
      <c r="BPT131" s="77"/>
      <c r="BPU131" s="77"/>
      <c r="BPV131" s="77"/>
      <c r="BPW131" s="77"/>
      <c r="BPX131" s="77"/>
      <c r="BPY131" s="77"/>
      <c r="BPZ131" s="77"/>
      <c r="BQA131" s="77"/>
      <c r="BQB131" s="77"/>
      <c r="BQC131" s="77"/>
      <c r="BQD131" s="77"/>
      <c r="BQE131" s="77"/>
      <c r="BQF131" s="77"/>
      <c r="BQG131" s="77"/>
      <c r="BQH131" s="77"/>
      <c r="BQI131" s="77"/>
      <c r="BQJ131" s="77"/>
      <c r="BQK131" s="77"/>
      <c r="BQL131" s="77"/>
      <c r="BQM131" s="77"/>
      <c r="BQN131" s="77"/>
      <c r="BQO131" s="77"/>
      <c r="BQP131" s="77"/>
      <c r="BQQ131" s="77"/>
      <c r="BQR131" s="77"/>
      <c r="BQS131" s="77"/>
      <c r="BQT131" s="77"/>
      <c r="BQU131" s="77"/>
      <c r="BQV131" s="77"/>
      <c r="BQW131" s="77"/>
      <c r="BQX131" s="77"/>
      <c r="BQY131" s="77"/>
      <c r="BQZ131" s="77"/>
      <c r="BRA131" s="77"/>
      <c r="BRB131" s="77"/>
      <c r="BRC131" s="77"/>
      <c r="BRD131" s="77"/>
      <c r="BRE131" s="77"/>
      <c r="BRF131" s="77"/>
      <c r="BRG131" s="77"/>
      <c r="BRH131" s="77"/>
      <c r="BRI131" s="77"/>
      <c r="BRJ131" s="77"/>
      <c r="BRK131" s="77"/>
      <c r="BRL131" s="77"/>
      <c r="BRM131" s="77"/>
      <c r="BRN131" s="77"/>
      <c r="BRO131" s="77"/>
      <c r="BRP131" s="77"/>
      <c r="BRQ131" s="77"/>
      <c r="BRR131" s="77"/>
      <c r="BRS131" s="77"/>
      <c r="BRT131" s="77"/>
      <c r="BRU131" s="77"/>
      <c r="BRV131" s="77"/>
      <c r="BRW131" s="77"/>
      <c r="BRX131" s="77"/>
      <c r="BRY131" s="77"/>
      <c r="BRZ131" s="77"/>
      <c r="BSA131" s="77"/>
      <c r="BSB131" s="77"/>
      <c r="BSC131" s="77"/>
      <c r="BSD131" s="77"/>
      <c r="BSE131" s="77"/>
      <c r="BSF131" s="77"/>
      <c r="BSG131" s="77"/>
      <c r="BSH131" s="77"/>
      <c r="BSI131" s="77"/>
      <c r="BSJ131" s="77"/>
      <c r="BSK131" s="77"/>
      <c r="BSL131" s="77"/>
      <c r="BSM131" s="77"/>
      <c r="BSN131" s="77"/>
      <c r="BSO131" s="77"/>
      <c r="BSP131" s="77"/>
      <c r="BSQ131" s="77"/>
      <c r="BSR131" s="77"/>
      <c r="BSS131" s="77"/>
      <c r="BST131" s="77"/>
      <c r="BSU131" s="77"/>
      <c r="BSV131" s="77"/>
      <c r="BSW131" s="77"/>
      <c r="BSX131" s="77"/>
      <c r="BSY131" s="77"/>
      <c r="BSZ131" s="77"/>
      <c r="BTA131" s="77"/>
      <c r="BTB131" s="77"/>
      <c r="BTC131" s="77"/>
      <c r="BTD131" s="77"/>
      <c r="BTE131" s="77"/>
      <c r="BTF131" s="77"/>
      <c r="BTG131" s="77"/>
      <c r="BTH131" s="77"/>
      <c r="BTI131" s="77"/>
      <c r="BTJ131" s="77"/>
      <c r="BTK131" s="77"/>
      <c r="BTL131" s="77"/>
      <c r="BTM131" s="77"/>
      <c r="BTN131" s="77"/>
      <c r="BTO131" s="77"/>
      <c r="BTP131" s="77"/>
      <c r="BTQ131" s="77"/>
      <c r="BTR131" s="77"/>
      <c r="BTS131" s="77"/>
      <c r="BTT131" s="77"/>
      <c r="BTU131" s="77"/>
      <c r="BTV131" s="77"/>
      <c r="BTW131" s="77"/>
      <c r="BTX131" s="77"/>
      <c r="BTY131" s="77"/>
      <c r="BTZ131" s="77"/>
      <c r="BUA131" s="77"/>
      <c r="BUB131" s="77"/>
      <c r="BUC131" s="77"/>
      <c r="BUD131" s="77"/>
      <c r="BUE131" s="77"/>
      <c r="BUF131" s="77"/>
      <c r="BUG131" s="77"/>
      <c r="BUH131" s="77"/>
      <c r="BUI131" s="77"/>
      <c r="BUJ131" s="77"/>
      <c r="BUK131" s="77"/>
      <c r="BUL131" s="77"/>
      <c r="BUM131" s="77"/>
      <c r="BUN131" s="77"/>
      <c r="BUO131" s="77"/>
      <c r="BUP131" s="77"/>
      <c r="BUQ131" s="77"/>
      <c r="BUR131" s="77"/>
      <c r="BUS131" s="77"/>
      <c r="BUT131" s="77"/>
      <c r="BUU131" s="77"/>
      <c r="BUV131" s="77"/>
      <c r="BUW131" s="77"/>
      <c r="BUX131" s="77"/>
      <c r="BUY131" s="77"/>
      <c r="BUZ131" s="77"/>
      <c r="BVA131" s="77"/>
      <c r="BVB131" s="77"/>
      <c r="BVC131" s="77"/>
      <c r="BVD131" s="77"/>
      <c r="BVE131" s="77"/>
      <c r="BVF131" s="77"/>
      <c r="BVG131" s="77"/>
      <c r="BVH131" s="77"/>
      <c r="BVI131" s="77"/>
      <c r="BVJ131" s="77"/>
      <c r="BVK131" s="77"/>
      <c r="BVL131" s="77"/>
      <c r="BVM131" s="77"/>
      <c r="BVN131" s="77"/>
      <c r="BVO131" s="77"/>
      <c r="BVP131" s="77"/>
      <c r="BVQ131" s="77"/>
      <c r="BVR131" s="77"/>
      <c r="BVS131" s="77"/>
      <c r="BVT131" s="77"/>
      <c r="BVU131" s="77"/>
      <c r="BVV131" s="77"/>
      <c r="BVW131" s="77"/>
      <c r="BVX131" s="77"/>
      <c r="BVY131" s="77"/>
      <c r="BVZ131" s="77"/>
      <c r="BWA131" s="77"/>
      <c r="BWB131" s="77"/>
      <c r="BWC131" s="77"/>
      <c r="BWD131" s="77"/>
      <c r="BWE131" s="77"/>
      <c r="BWF131" s="77"/>
      <c r="BWG131" s="77"/>
      <c r="BWH131" s="77"/>
      <c r="BWI131" s="77"/>
      <c r="BWJ131" s="77"/>
      <c r="BWK131" s="77"/>
      <c r="BWL131" s="77"/>
      <c r="BWM131" s="77"/>
      <c r="BWN131" s="77"/>
      <c r="BWO131" s="77"/>
      <c r="BWP131" s="77"/>
      <c r="BWQ131" s="77"/>
      <c r="BWR131" s="77"/>
      <c r="BWS131" s="77"/>
      <c r="BWT131" s="77"/>
      <c r="BWU131" s="77"/>
      <c r="BWV131" s="77"/>
      <c r="BWW131" s="77"/>
      <c r="BWX131" s="77"/>
      <c r="BWY131" s="77"/>
      <c r="BWZ131" s="77"/>
      <c r="BXA131" s="77"/>
      <c r="BXB131" s="77"/>
      <c r="BXC131" s="77"/>
      <c r="BXD131" s="77"/>
      <c r="BXE131" s="77"/>
      <c r="BXF131" s="77"/>
      <c r="BXG131" s="77"/>
      <c r="BXH131" s="77"/>
      <c r="BXI131" s="77"/>
      <c r="BXJ131" s="77"/>
      <c r="BXK131" s="77"/>
      <c r="BXL131" s="77"/>
      <c r="BXM131" s="77"/>
      <c r="BXN131" s="77"/>
      <c r="BXO131" s="77"/>
      <c r="BXP131" s="77"/>
      <c r="BXQ131" s="77"/>
      <c r="BXR131" s="77"/>
      <c r="BXS131" s="77"/>
      <c r="BXT131" s="77"/>
      <c r="BXU131" s="77"/>
      <c r="BXV131" s="77"/>
      <c r="BXW131" s="77"/>
      <c r="BXX131" s="77"/>
      <c r="BXY131" s="77"/>
      <c r="BXZ131" s="77"/>
      <c r="BYA131" s="77"/>
      <c r="BYB131" s="77"/>
      <c r="BYC131" s="77"/>
      <c r="BYD131" s="77"/>
      <c r="BYE131" s="77"/>
      <c r="BYF131" s="77"/>
      <c r="BYG131" s="77"/>
      <c r="BYH131" s="77"/>
      <c r="BYI131" s="77"/>
      <c r="BYJ131" s="77"/>
      <c r="BYK131" s="77"/>
      <c r="BYL131" s="77"/>
      <c r="BYM131" s="77"/>
      <c r="BYN131" s="77"/>
      <c r="BYO131" s="77"/>
      <c r="BYP131" s="77"/>
      <c r="BYQ131" s="77"/>
      <c r="BYR131" s="77"/>
      <c r="BYS131" s="77"/>
      <c r="BYT131" s="77"/>
      <c r="BYU131" s="77"/>
      <c r="BYV131" s="77"/>
      <c r="BYW131" s="77"/>
      <c r="BYX131" s="77"/>
      <c r="BYY131" s="77"/>
      <c r="BYZ131" s="77"/>
      <c r="BZA131" s="77"/>
      <c r="BZB131" s="77"/>
      <c r="BZC131" s="77"/>
      <c r="BZD131" s="77"/>
      <c r="BZE131" s="77"/>
      <c r="BZF131" s="77"/>
      <c r="BZG131" s="77"/>
      <c r="BZH131" s="77"/>
      <c r="BZI131" s="77"/>
      <c r="BZJ131" s="77"/>
      <c r="BZK131" s="77"/>
      <c r="BZL131" s="77"/>
      <c r="BZM131" s="77"/>
      <c r="BZN131" s="77"/>
      <c r="BZO131" s="77"/>
      <c r="BZP131" s="77"/>
      <c r="BZQ131" s="77"/>
      <c r="BZR131" s="77"/>
      <c r="BZS131" s="77"/>
      <c r="BZT131" s="77"/>
      <c r="BZU131" s="77"/>
      <c r="BZV131" s="77"/>
      <c r="BZW131" s="77"/>
      <c r="BZX131" s="77"/>
      <c r="BZY131" s="77"/>
      <c r="BZZ131" s="77"/>
      <c r="CAA131" s="77"/>
      <c r="CAB131" s="77"/>
      <c r="CAC131" s="77"/>
      <c r="CAD131" s="77"/>
      <c r="CAE131" s="77"/>
      <c r="CAF131" s="77"/>
      <c r="CAG131" s="77"/>
      <c r="CAH131" s="77"/>
      <c r="CAI131" s="77"/>
      <c r="CAJ131" s="77"/>
      <c r="CAK131" s="77"/>
      <c r="CAL131" s="77"/>
      <c r="CAM131" s="77"/>
      <c r="CAN131" s="77"/>
      <c r="CAO131" s="77"/>
      <c r="CAP131" s="77"/>
      <c r="CAQ131" s="77"/>
      <c r="CAR131" s="77"/>
      <c r="CAS131" s="77"/>
      <c r="CAT131" s="77"/>
      <c r="CAU131" s="77"/>
      <c r="CAV131" s="77"/>
      <c r="CAW131" s="77"/>
      <c r="CAX131" s="77"/>
      <c r="CAY131" s="77"/>
      <c r="CAZ131" s="77"/>
      <c r="CBA131" s="77"/>
      <c r="CBB131" s="77"/>
      <c r="CBC131" s="77"/>
      <c r="CBD131" s="77"/>
      <c r="CBE131" s="77"/>
      <c r="CBF131" s="77"/>
      <c r="CBG131" s="77"/>
      <c r="CBH131" s="77"/>
      <c r="CBI131" s="77"/>
      <c r="CBJ131" s="77"/>
      <c r="CBK131" s="77"/>
      <c r="CBL131" s="77"/>
      <c r="CBM131" s="77"/>
      <c r="CBN131" s="77"/>
      <c r="CBO131" s="77"/>
      <c r="CBP131" s="77"/>
      <c r="CBQ131" s="77"/>
      <c r="CBR131" s="77"/>
      <c r="CBS131" s="77"/>
      <c r="CBT131" s="77"/>
      <c r="CBU131" s="77"/>
      <c r="CBV131" s="77"/>
      <c r="CBW131" s="77"/>
      <c r="CBX131" s="77"/>
      <c r="CBY131" s="77"/>
      <c r="CBZ131" s="77"/>
      <c r="CCA131" s="77"/>
      <c r="CCB131" s="77"/>
      <c r="CCC131" s="77"/>
      <c r="CCD131" s="77"/>
      <c r="CCE131" s="77"/>
      <c r="CCF131" s="77"/>
      <c r="CCG131" s="77"/>
      <c r="CCH131" s="77"/>
      <c r="CCI131" s="77"/>
      <c r="CCJ131" s="77"/>
      <c r="CCK131" s="77"/>
      <c r="CCL131" s="77"/>
      <c r="CCM131" s="77"/>
      <c r="CCN131" s="77"/>
      <c r="CCO131" s="77"/>
      <c r="CCP131" s="77"/>
      <c r="CCQ131" s="77"/>
      <c r="CCR131" s="77"/>
      <c r="CCS131" s="77"/>
      <c r="CCT131" s="77"/>
      <c r="CCU131" s="77"/>
      <c r="CCV131" s="77"/>
      <c r="CCW131" s="77"/>
      <c r="CCX131" s="77"/>
      <c r="CCY131" s="77"/>
      <c r="CCZ131" s="77"/>
      <c r="CDA131" s="77"/>
      <c r="CDB131" s="77"/>
      <c r="CDC131" s="77"/>
      <c r="CDD131" s="77"/>
      <c r="CDE131" s="77"/>
      <c r="CDF131" s="77"/>
      <c r="CDG131" s="77"/>
      <c r="CDH131" s="77"/>
      <c r="CDI131" s="77"/>
      <c r="CDJ131" s="77"/>
      <c r="CDK131" s="77"/>
      <c r="CDL131" s="77"/>
      <c r="CDM131" s="77"/>
      <c r="CDN131" s="77"/>
      <c r="CDO131" s="77"/>
      <c r="CDP131" s="77"/>
      <c r="CDQ131" s="77"/>
      <c r="CDR131" s="77"/>
      <c r="CDS131" s="77"/>
      <c r="CDT131" s="77"/>
      <c r="CDU131" s="77"/>
      <c r="CDV131" s="77"/>
      <c r="CDW131" s="77"/>
      <c r="CDX131" s="77"/>
      <c r="CDY131" s="77"/>
      <c r="CDZ131" s="77"/>
      <c r="CEA131" s="77"/>
      <c r="CEB131" s="77"/>
      <c r="CEC131" s="77"/>
      <c r="CED131" s="77"/>
      <c r="CEE131" s="77"/>
      <c r="CEF131" s="77"/>
      <c r="CEG131" s="77"/>
      <c r="CEH131" s="77"/>
      <c r="CEI131" s="77"/>
      <c r="CEJ131" s="77"/>
      <c r="CEK131" s="77"/>
      <c r="CEL131" s="77"/>
      <c r="CEM131" s="77"/>
      <c r="CEN131" s="77"/>
      <c r="CEO131" s="77"/>
      <c r="CEP131" s="77"/>
      <c r="CEQ131" s="77"/>
      <c r="CER131" s="77"/>
      <c r="CES131" s="77"/>
      <c r="CET131" s="77"/>
      <c r="CEU131" s="77"/>
      <c r="CEV131" s="77"/>
      <c r="CEW131" s="77"/>
      <c r="CEX131" s="77"/>
      <c r="CEY131" s="77"/>
      <c r="CEZ131" s="77"/>
      <c r="CFA131" s="77"/>
      <c r="CFB131" s="77"/>
      <c r="CFC131" s="77"/>
      <c r="CFD131" s="77"/>
      <c r="CFE131" s="77"/>
      <c r="CFF131" s="77"/>
      <c r="CFG131" s="77"/>
      <c r="CFH131" s="77"/>
      <c r="CFI131" s="77"/>
      <c r="CFJ131" s="77"/>
      <c r="CFK131" s="77"/>
      <c r="CFL131" s="77"/>
      <c r="CFM131" s="77"/>
      <c r="CFN131" s="77"/>
      <c r="CFO131" s="77"/>
      <c r="CFP131" s="77"/>
      <c r="CFQ131" s="77"/>
      <c r="CFR131" s="77"/>
      <c r="CFS131" s="77"/>
      <c r="CFT131" s="77"/>
      <c r="CFU131" s="77"/>
      <c r="CFV131" s="77"/>
      <c r="CFW131" s="77"/>
      <c r="CFX131" s="77"/>
      <c r="CFY131" s="77"/>
      <c r="CFZ131" s="77"/>
      <c r="CGA131" s="77"/>
      <c r="CGB131" s="77"/>
      <c r="CGC131" s="77"/>
      <c r="CGD131" s="77"/>
      <c r="CGE131" s="77"/>
      <c r="CGF131" s="77"/>
      <c r="CGG131" s="77"/>
      <c r="CGH131" s="77"/>
      <c r="CGI131" s="77"/>
      <c r="CGJ131" s="77"/>
      <c r="CGK131" s="77"/>
      <c r="CGL131" s="77"/>
      <c r="CGM131" s="77"/>
      <c r="CGN131" s="77"/>
      <c r="CGO131" s="77"/>
      <c r="CGP131" s="77"/>
      <c r="CGQ131" s="77"/>
      <c r="CGR131" s="77"/>
      <c r="CGS131" s="77"/>
      <c r="CGT131" s="77"/>
      <c r="CGU131" s="77"/>
      <c r="CGV131" s="77"/>
      <c r="CGW131" s="77"/>
      <c r="CGX131" s="77"/>
      <c r="CGY131" s="77"/>
      <c r="CGZ131" s="77"/>
      <c r="CHA131" s="77"/>
      <c r="CHB131" s="77"/>
      <c r="CHC131" s="77"/>
      <c r="CHD131" s="77"/>
      <c r="CHE131" s="77"/>
      <c r="CHF131" s="77"/>
      <c r="CHG131" s="77"/>
      <c r="CHH131" s="77"/>
      <c r="CHI131" s="77"/>
      <c r="CHJ131" s="77"/>
      <c r="CHK131" s="77"/>
      <c r="CHL131" s="77"/>
      <c r="CHM131" s="77"/>
      <c r="CHN131" s="77"/>
      <c r="CHO131" s="77"/>
      <c r="CHP131" s="77"/>
      <c r="CHQ131" s="77"/>
      <c r="CHR131" s="77"/>
      <c r="CHS131" s="77"/>
      <c r="CHT131" s="77"/>
      <c r="CHU131" s="77"/>
      <c r="CHV131" s="77"/>
      <c r="CHW131" s="77"/>
      <c r="CHX131" s="77"/>
      <c r="CHY131" s="77"/>
      <c r="CHZ131" s="77"/>
      <c r="CIA131" s="77"/>
      <c r="CIB131" s="77"/>
      <c r="CIC131" s="77"/>
      <c r="CID131" s="77"/>
      <c r="CIE131" s="77"/>
      <c r="CIF131" s="77"/>
      <c r="CIG131" s="77"/>
      <c r="CIH131" s="77"/>
      <c r="CII131" s="77"/>
      <c r="CIJ131" s="77"/>
      <c r="CIK131" s="77"/>
      <c r="CIL131" s="77"/>
      <c r="CIM131" s="77"/>
      <c r="CIN131" s="77"/>
      <c r="CIO131" s="77"/>
      <c r="CIP131" s="77"/>
      <c r="CIQ131" s="77"/>
      <c r="CIR131" s="77"/>
      <c r="CIS131" s="77"/>
      <c r="CIT131" s="77"/>
      <c r="CIU131" s="77"/>
      <c r="CIV131" s="77"/>
      <c r="CIW131" s="77"/>
      <c r="CIX131" s="77"/>
      <c r="CIY131" s="77"/>
      <c r="CIZ131" s="77"/>
      <c r="CJA131" s="77"/>
      <c r="CJB131" s="77"/>
      <c r="CJC131" s="77"/>
      <c r="CJD131" s="77"/>
      <c r="CJE131" s="77"/>
      <c r="CJF131" s="77"/>
      <c r="CJG131" s="77"/>
      <c r="CJH131" s="77"/>
      <c r="CJI131" s="77"/>
      <c r="CJJ131" s="77"/>
      <c r="CJK131" s="77"/>
      <c r="CJL131" s="77"/>
      <c r="CJM131" s="77"/>
      <c r="CJN131" s="77"/>
      <c r="CJO131" s="77"/>
      <c r="CJP131" s="77"/>
      <c r="CJQ131" s="77"/>
      <c r="CJR131" s="77"/>
      <c r="CJS131" s="77"/>
      <c r="CJT131" s="77"/>
      <c r="CJU131" s="77"/>
      <c r="CJV131" s="77"/>
      <c r="CJW131" s="77"/>
      <c r="CJX131" s="77"/>
      <c r="CJY131" s="77"/>
      <c r="CJZ131" s="77"/>
      <c r="CKA131" s="77"/>
      <c r="CKB131" s="77"/>
      <c r="CKC131" s="77"/>
      <c r="CKD131" s="77"/>
      <c r="CKE131" s="77"/>
      <c r="CKF131" s="77"/>
      <c r="CKG131" s="77"/>
      <c r="CKH131" s="77"/>
      <c r="CKI131" s="77"/>
      <c r="CKJ131" s="77"/>
      <c r="CKK131" s="77"/>
      <c r="CKL131" s="77"/>
      <c r="CKM131" s="77"/>
      <c r="CKN131" s="77"/>
      <c r="CKO131" s="77"/>
      <c r="CKP131" s="77"/>
      <c r="CKQ131" s="77"/>
      <c r="CKR131" s="77"/>
      <c r="CKS131" s="77"/>
      <c r="CKT131" s="77"/>
      <c r="CKU131" s="77"/>
      <c r="CKV131" s="77"/>
      <c r="CKW131" s="77"/>
      <c r="CKX131" s="77"/>
      <c r="CKY131" s="77"/>
      <c r="CKZ131" s="77"/>
      <c r="CLA131" s="77"/>
      <c r="CLB131" s="77"/>
      <c r="CLC131" s="77"/>
      <c r="CLD131" s="77"/>
      <c r="CLE131" s="77"/>
      <c r="CLF131" s="77"/>
      <c r="CLG131" s="77"/>
      <c r="CLH131" s="77"/>
      <c r="CLI131" s="77"/>
      <c r="CLJ131" s="77"/>
      <c r="CLK131" s="77"/>
      <c r="CLL131" s="77"/>
      <c r="CLM131" s="77"/>
      <c r="CLN131" s="77"/>
      <c r="CLO131" s="77"/>
      <c r="CLP131" s="77"/>
      <c r="CLQ131" s="77"/>
      <c r="CLR131" s="77"/>
      <c r="CLS131" s="77"/>
      <c r="CLT131" s="77"/>
      <c r="CLU131" s="77"/>
      <c r="CLV131" s="77"/>
      <c r="CLW131" s="77"/>
      <c r="CLX131" s="77"/>
      <c r="CLY131" s="77"/>
      <c r="CLZ131" s="77"/>
      <c r="CMA131" s="77"/>
      <c r="CMB131" s="77"/>
      <c r="CMC131" s="77"/>
      <c r="CMD131" s="77"/>
      <c r="CME131" s="77"/>
      <c r="CMF131" s="77"/>
      <c r="CMG131" s="77"/>
      <c r="CMH131" s="77"/>
      <c r="CMI131" s="77"/>
      <c r="CMJ131" s="77"/>
      <c r="CMK131" s="77"/>
      <c r="CML131" s="77"/>
      <c r="CMM131" s="77"/>
      <c r="CMN131" s="77"/>
      <c r="CMO131" s="77"/>
      <c r="CMP131" s="77"/>
      <c r="CMQ131" s="77"/>
      <c r="CMR131" s="77"/>
      <c r="CMS131" s="77"/>
      <c r="CMT131" s="77"/>
      <c r="CMU131" s="77"/>
      <c r="CMV131" s="77"/>
      <c r="CMW131" s="77"/>
      <c r="CMX131" s="77"/>
      <c r="CMY131" s="77"/>
      <c r="CMZ131" s="77"/>
      <c r="CNA131" s="77"/>
      <c r="CNB131" s="77"/>
      <c r="CNC131" s="77"/>
      <c r="CND131" s="77"/>
      <c r="CNE131" s="77"/>
      <c r="CNF131" s="77"/>
      <c r="CNG131" s="77"/>
      <c r="CNH131" s="77"/>
      <c r="CNI131" s="77"/>
      <c r="CNJ131" s="77"/>
      <c r="CNK131" s="77"/>
      <c r="CNL131" s="77"/>
      <c r="CNM131" s="77"/>
      <c r="CNN131" s="77"/>
      <c r="CNO131" s="77"/>
      <c r="CNP131" s="77"/>
      <c r="CNQ131" s="77"/>
      <c r="CNR131" s="77"/>
      <c r="CNS131" s="77"/>
      <c r="CNT131" s="77"/>
      <c r="CNU131" s="77"/>
      <c r="CNV131" s="77"/>
      <c r="CNW131" s="77"/>
      <c r="CNX131" s="77"/>
      <c r="CNY131" s="77"/>
      <c r="CNZ131" s="77"/>
      <c r="COA131" s="77"/>
      <c r="COB131" s="77"/>
      <c r="COC131" s="77"/>
      <c r="COD131" s="77"/>
      <c r="COE131" s="77"/>
      <c r="COF131" s="77"/>
      <c r="COG131" s="77"/>
      <c r="COH131" s="77"/>
      <c r="COI131" s="77"/>
      <c r="COJ131" s="77"/>
      <c r="COK131" s="77"/>
      <c r="COL131" s="77"/>
      <c r="COM131" s="77"/>
      <c r="CON131" s="77"/>
      <c r="COO131" s="77"/>
      <c r="COP131" s="77"/>
      <c r="COQ131" s="77"/>
      <c r="COR131" s="77"/>
      <c r="COS131" s="77"/>
      <c r="COT131" s="77"/>
      <c r="COU131" s="77"/>
      <c r="COV131" s="77"/>
      <c r="COW131" s="77"/>
      <c r="COX131" s="77"/>
      <c r="COY131" s="77"/>
      <c r="COZ131" s="77"/>
      <c r="CPA131" s="77"/>
      <c r="CPB131" s="77"/>
      <c r="CPC131" s="77"/>
      <c r="CPD131" s="77"/>
      <c r="CPE131" s="77"/>
      <c r="CPF131" s="77"/>
      <c r="CPG131" s="77"/>
      <c r="CPH131" s="77"/>
      <c r="CPI131" s="77"/>
      <c r="CPJ131" s="77"/>
      <c r="CPK131" s="77"/>
      <c r="CPL131" s="77"/>
      <c r="CPM131" s="77"/>
      <c r="CPN131" s="77"/>
      <c r="CPO131" s="77"/>
      <c r="CPP131" s="77"/>
      <c r="CPQ131" s="77"/>
      <c r="CPR131" s="77"/>
      <c r="CPS131" s="77"/>
      <c r="CPT131" s="77"/>
      <c r="CPU131" s="77"/>
      <c r="CPV131" s="77"/>
      <c r="CPW131" s="77"/>
      <c r="CPX131" s="77"/>
      <c r="CPY131" s="77"/>
      <c r="CPZ131" s="77"/>
      <c r="CQA131" s="77"/>
      <c r="CQB131" s="77"/>
      <c r="CQC131" s="77"/>
      <c r="CQD131" s="77"/>
      <c r="CQE131" s="77"/>
      <c r="CQF131" s="77"/>
      <c r="CQG131" s="77"/>
      <c r="CQH131" s="77"/>
      <c r="CQI131" s="77"/>
      <c r="CQJ131" s="77"/>
      <c r="CQK131" s="77"/>
      <c r="CQL131" s="77"/>
      <c r="CQM131" s="77"/>
      <c r="CQN131" s="77"/>
      <c r="CQO131" s="77"/>
      <c r="CQP131" s="77"/>
      <c r="CQQ131" s="77"/>
      <c r="CQR131" s="77"/>
      <c r="CQS131" s="77"/>
      <c r="CQT131" s="77"/>
      <c r="CQU131" s="77"/>
      <c r="CQV131" s="77"/>
      <c r="CQW131" s="77"/>
      <c r="CQX131" s="77"/>
      <c r="CQY131" s="77"/>
      <c r="CQZ131" s="77"/>
      <c r="CRA131" s="77"/>
      <c r="CRB131" s="77"/>
      <c r="CRC131" s="77"/>
      <c r="CRD131" s="77"/>
      <c r="CRE131" s="77"/>
      <c r="CRF131" s="77"/>
      <c r="CRG131" s="77"/>
      <c r="CRH131" s="77"/>
      <c r="CRI131" s="77"/>
      <c r="CRJ131" s="77"/>
      <c r="CRK131" s="77"/>
      <c r="CRL131" s="77"/>
      <c r="CRM131" s="77"/>
      <c r="CRN131" s="77"/>
      <c r="CRO131" s="77"/>
      <c r="CRP131" s="77"/>
      <c r="CRQ131" s="77"/>
      <c r="CRR131" s="77"/>
      <c r="CRS131" s="77"/>
      <c r="CRT131" s="77"/>
      <c r="CRU131" s="77"/>
      <c r="CRV131" s="77"/>
      <c r="CRW131" s="77"/>
      <c r="CRX131" s="77"/>
      <c r="CRY131" s="77"/>
      <c r="CRZ131" s="77"/>
      <c r="CSA131" s="77"/>
      <c r="CSB131" s="77"/>
      <c r="CSC131" s="77"/>
      <c r="CSD131" s="77"/>
      <c r="CSE131" s="77"/>
      <c r="CSF131" s="77"/>
      <c r="CSG131" s="77"/>
      <c r="CSH131" s="77"/>
      <c r="CSI131" s="77"/>
      <c r="CSJ131" s="77"/>
      <c r="CSK131" s="77"/>
      <c r="CSL131" s="77"/>
      <c r="CSM131" s="77"/>
      <c r="CSN131" s="77"/>
      <c r="CSO131" s="77"/>
      <c r="CSP131" s="77"/>
      <c r="CSQ131" s="77"/>
      <c r="CSR131" s="77"/>
      <c r="CSS131" s="77"/>
      <c r="CST131" s="77"/>
      <c r="CSU131" s="77"/>
      <c r="CSV131" s="77"/>
      <c r="CSW131" s="77"/>
      <c r="CSX131" s="77"/>
      <c r="CSY131" s="77"/>
      <c r="CSZ131" s="77"/>
      <c r="CTA131" s="77"/>
      <c r="CTB131" s="77"/>
      <c r="CTC131" s="77"/>
      <c r="CTD131" s="77"/>
      <c r="CTE131" s="77"/>
      <c r="CTF131" s="77"/>
      <c r="CTG131" s="77"/>
      <c r="CTH131" s="77"/>
      <c r="CTI131" s="77"/>
      <c r="CTJ131" s="77"/>
      <c r="CTK131" s="77"/>
      <c r="CTL131" s="77"/>
      <c r="CTM131" s="77"/>
      <c r="CTN131" s="77"/>
      <c r="CTO131" s="77"/>
      <c r="CTP131" s="77"/>
      <c r="CTQ131" s="77"/>
      <c r="CTR131" s="77"/>
      <c r="CTS131" s="77"/>
      <c r="CTT131" s="77"/>
      <c r="CTU131" s="77"/>
      <c r="CTV131" s="77"/>
      <c r="CTW131" s="77"/>
      <c r="CTX131" s="77"/>
      <c r="CTY131" s="77"/>
      <c r="CTZ131" s="77"/>
      <c r="CUA131" s="77"/>
      <c r="CUB131" s="77"/>
      <c r="CUC131" s="77"/>
      <c r="CUD131" s="77"/>
      <c r="CUE131" s="77"/>
      <c r="CUF131" s="77"/>
      <c r="CUG131" s="77"/>
      <c r="CUH131" s="77"/>
      <c r="CUI131" s="77"/>
      <c r="CUJ131" s="77"/>
      <c r="CUK131" s="77"/>
      <c r="CUL131" s="77"/>
      <c r="CUM131" s="77"/>
      <c r="CUN131" s="77"/>
      <c r="CUO131" s="77"/>
      <c r="CUP131" s="77"/>
      <c r="CUQ131" s="77"/>
      <c r="CUR131" s="77"/>
      <c r="CUS131" s="77"/>
      <c r="CUT131" s="77"/>
      <c r="CUU131" s="77"/>
      <c r="CUV131" s="77"/>
      <c r="CUW131" s="77"/>
      <c r="CUX131" s="77"/>
      <c r="CUY131" s="77"/>
      <c r="CUZ131" s="77"/>
      <c r="CVA131" s="77"/>
      <c r="CVB131" s="77"/>
      <c r="CVC131" s="77"/>
      <c r="CVD131" s="77"/>
      <c r="CVE131" s="77"/>
      <c r="CVF131" s="77"/>
      <c r="CVG131" s="77"/>
      <c r="CVH131" s="77"/>
      <c r="CVI131" s="77"/>
      <c r="CVJ131" s="77"/>
      <c r="CVK131" s="77"/>
      <c r="CVL131" s="77"/>
      <c r="CVM131" s="77"/>
      <c r="CVN131" s="77"/>
      <c r="CVO131" s="77"/>
      <c r="CVP131" s="77"/>
      <c r="CVQ131" s="77"/>
      <c r="CVR131" s="77"/>
      <c r="CVS131" s="77"/>
      <c r="CVT131" s="77"/>
      <c r="CVU131" s="77"/>
      <c r="CVV131" s="77"/>
      <c r="CVW131" s="77"/>
      <c r="CVX131" s="77"/>
      <c r="CVY131" s="77"/>
      <c r="CVZ131" s="77"/>
      <c r="CWA131" s="77"/>
      <c r="CWB131" s="77"/>
      <c r="CWC131" s="77"/>
      <c r="CWD131" s="77"/>
      <c r="CWE131" s="77"/>
      <c r="CWF131" s="77"/>
      <c r="CWG131" s="77"/>
      <c r="CWH131" s="77"/>
      <c r="CWI131" s="77"/>
      <c r="CWJ131" s="77"/>
      <c r="CWK131" s="77"/>
      <c r="CWL131" s="77"/>
      <c r="CWM131" s="77"/>
      <c r="CWN131" s="77"/>
      <c r="CWO131" s="77"/>
      <c r="CWP131" s="77"/>
      <c r="CWQ131" s="77"/>
      <c r="CWR131" s="77"/>
      <c r="CWS131" s="77"/>
      <c r="CWT131" s="77"/>
      <c r="CWU131" s="77"/>
      <c r="CWV131" s="77"/>
      <c r="CWW131" s="77"/>
      <c r="CWX131" s="77"/>
      <c r="CWY131" s="77"/>
      <c r="CWZ131" s="77"/>
      <c r="CXA131" s="77"/>
      <c r="CXB131" s="77"/>
      <c r="CXC131" s="77"/>
      <c r="CXD131" s="77"/>
      <c r="CXE131" s="77"/>
      <c r="CXF131" s="77"/>
      <c r="CXG131" s="77"/>
      <c r="CXH131" s="77"/>
      <c r="CXI131" s="77"/>
      <c r="CXJ131" s="77"/>
      <c r="CXK131" s="77"/>
      <c r="CXL131" s="77"/>
      <c r="CXM131" s="77"/>
      <c r="CXN131" s="77"/>
      <c r="CXO131" s="77"/>
      <c r="CXP131" s="77"/>
      <c r="CXQ131" s="77"/>
      <c r="CXR131" s="77"/>
      <c r="CXS131" s="77"/>
      <c r="CXT131" s="77"/>
      <c r="CXU131" s="77"/>
      <c r="CXV131" s="77"/>
      <c r="CXW131" s="77"/>
      <c r="CXX131" s="77"/>
      <c r="CXY131" s="77"/>
      <c r="CXZ131" s="77"/>
      <c r="CYA131" s="77"/>
      <c r="CYB131" s="77"/>
      <c r="CYC131" s="77"/>
      <c r="CYD131" s="77"/>
      <c r="CYE131" s="77"/>
      <c r="CYF131" s="77"/>
      <c r="CYG131" s="77"/>
      <c r="CYH131" s="77"/>
      <c r="CYI131" s="77"/>
      <c r="CYJ131" s="77"/>
      <c r="CYK131" s="77"/>
      <c r="CYL131" s="77"/>
      <c r="CYM131" s="77"/>
      <c r="CYN131" s="77"/>
      <c r="CYO131" s="77"/>
      <c r="CYP131" s="77"/>
      <c r="CYQ131" s="77"/>
      <c r="CYR131" s="77"/>
      <c r="CYS131" s="77"/>
      <c r="CYT131" s="77"/>
      <c r="CYU131" s="77"/>
      <c r="CYV131" s="77"/>
      <c r="CYW131" s="77"/>
      <c r="CYX131" s="77"/>
      <c r="CYY131" s="77"/>
      <c r="CYZ131" s="77"/>
      <c r="CZA131" s="77"/>
      <c r="CZB131" s="77"/>
      <c r="CZC131" s="77"/>
      <c r="CZD131" s="77"/>
      <c r="CZE131" s="77"/>
      <c r="CZF131" s="77"/>
      <c r="CZG131" s="77"/>
      <c r="CZH131" s="77"/>
      <c r="CZI131" s="77"/>
      <c r="CZJ131" s="77"/>
      <c r="CZK131" s="77"/>
      <c r="CZL131" s="77"/>
      <c r="CZM131" s="77"/>
      <c r="CZN131" s="77"/>
      <c r="CZO131" s="77"/>
      <c r="CZP131" s="77"/>
      <c r="CZQ131" s="77"/>
      <c r="CZR131" s="77"/>
      <c r="CZS131" s="77"/>
      <c r="CZT131" s="77"/>
      <c r="CZU131" s="77"/>
      <c r="CZV131" s="77"/>
      <c r="CZW131" s="77"/>
      <c r="CZX131" s="77"/>
      <c r="CZY131" s="77"/>
      <c r="CZZ131" s="77"/>
      <c r="DAA131" s="77"/>
      <c r="DAB131" s="77"/>
      <c r="DAC131" s="77"/>
      <c r="DAD131" s="77"/>
      <c r="DAE131" s="77"/>
      <c r="DAF131" s="77"/>
      <c r="DAG131" s="77"/>
      <c r="DAH131" s="77"/>
      <c r="DAI131" s="77"/>
      <c r="DAJ131" s="77"/>
      <c r="DAK131" s="77"/>
      <c r="DAL131" s="77"/>
      <c r="DAM131" s="77"/>
      <c r="DAN131" s="77"/>
      <c r="DAO131" s="77"/>
      <c r="DAP131" s="77"/>
      <c r="DAQ131" s="77"/>
      <c r="DAR131" s="77"/>
      <c r="DAS131" s="77"/>
      <c r="DAT131" s="77"/>
      <c r="DAU131" s="77"/>
      <c r="DAV131" s="77"/>
      <c r="DAW131" s="77"/>
      <c r="DAX131" s="77"/>
      <c r="DAY131" s="77"/>
      <c r="DAZ131" s="77"/>
      <c r="DBA131" s="77"/>
      <c r="DBB131" s="77"/>
      <c r="DBC131" s="77"/>
      <c r="DBD131" s="77"/>
      <c r="DBE131" s="77"/>
      <c r="DBF131" s="77"/>
      <c r="DBG131" s="77"/>
      <c r="DBH131" s="77"/>
      <c r="DBI131" s="77"/>
      <c r="DBJ131" s="77"/>
      <c r="DBK131" s="77"/>
      <c r="DBL131" s="77"/>
      <c r="DBM131" s="77"/>
      <c r="DBN131" s="77"/>
      <c r="DBO131" s="77"/>
      <c r="DBP131" s="77"/>
      <c r="DBQ131" s="77"/>
      <c r="DBR131" s="77"/>
      <c r="DBS131" s="77"/>
      <c r="DBT131" s="77"/>
      <c r="DBU131" s="77"/>
      <c r="DBV131" s="77"/>
      <c r="DBW131" s="77"/>
      <c r="DBX131" s="77"/>
      <c r="DBY131" s="77"/>
      <c r="DBZ131" s="77"/>
      <c r="DCA131" s="77"/>
      <c r="DCB131" s="77"/>
      <c r="DCC131" s="77"/>
      <c r="DCD131" s="77"/>
      <c r="DCE131" s="77"/>
      <c r="DCF131" s="77"/>
      <c r="DCG131" s="77"/>
      <c r="DCH131" s="77"/>
      <c r="DCI131" s="77"/>
      <c r="DCJ131" s="77"/>
      <c r="DCK131" s="77"/>
      <c r="DCL131" s="77"/>
      <c r="DCM131" s="77"/>
      <c r="DCN131" s="77"/>
      <c r="DCO131" s="77"/>
      <c r="DCP131" s="77"/>
      <c r="DCQ131" s="77"/>
      <c r="DCR131" s="77"/>
      <c r="DCS131" s="77"/>
      <c r="DCT131" s="77"/>
      <c r="DCU131" s="77"/>
      <c r="DCV131" s="77"/>
      <c r="DCW131" s="77"/>
      <c r="DCX131" s="77"/>
      <c r="DCY131" s="77"/>
      <c r="DCZ131" s="77"/>
      <c r="DDA131" s="77"/>
      <c r="DDB131" s="77"/>
      <c r="DDC131" s="77"/>
      <c r="DDD131" s="77"/>
      <c r="DDE131" s="77"/>
      <c r="DDF131" s="77"/>
      <c r="DDG131" s="77"/>
      <c r="DDH131" s="77"/>
      <c r="DDI131" s="77"/>
      <c r="DDJ131" s="77"/>
      <c r="DDK131" s="77"/>
      <c r="DDL131" s="77"/>
      <c r="DDM131" s="77"/>
      <c r="DDN131" s="77"/>
      <c r="DDO131" s="77"/>
      <c r="DDP131" s="77"/>
      <c r="DDQ131" s="77"/>
      <c r="DDR131" s="77"/>
      <c r="DDS131" s="77"/>
      <c r="DDT131" s="77"/>
      <c r="DDU131" s="77"/>
      <c r="DDV131" s="77"/>
      <c r="DDW131" s="77"/>
      <c r="DDX131" s="77"/>
      <c r="DDY131" s="77"/>
      <c r="DDZ131" s="77"/>
      <c r="DEA131" s="77"/>
      <c r="DEB131" s="77"/>
      <c r="DEC131" s="77"/>
      <c r="DED131" s="77"/>
      <c r="DEE131" s="77"/>
      <c r="DEF131" s="77"/>
      <c r="DEG131" s="77"/>
      <c r="DEH131" s="77"/>
      <c r="DEI131" s="77"/>
      <c r="DEJ131" s="77"/>
      <c r="DEK131" s="77"/>
      <c r="DEL131" s="77"/>
      <c r="DEM131" s="77"/>
      <c r="DEN131" s="77"/>
      <c r="DEO131" s="77"/>
      <c r="DEP131" s="77"/>
      <c r="DEQ131" s="77"/>
      <c r="DER131" s="77"/>
      <c r="DES131" s="77"/>
      <c r="DET131" s="77"/>
      <c r="DEU131" s="77"/>
      <c r="DEV131" s="77"/>
      <c r="DEW131" s="77"/>
      <c r="DEX131" s="77"/>
      <c r="DEY131" s="77"/>
      <c r="DEZ131" s="77"/>
      <c r="DFA131" s="77"/>
      <c r="DFB131" s="77"/>
      <c r="DFC131" s="77"/>
      <c r="DFD131" s="77"/>
      <c r="DFE131" s="77"/>
      <c r="DFF131" s="77"/>
      <c r="DFG131" s="77"/>
      <c r="DFH131" s="77"/>
      <c r="DFI131" s="77"/>
      <c r="DFJ131" s="77"/>
      <c r="DFK131" s="77"/>
      <c r="DFL131" s="77"/>
      <c r="DFM131" s="77"/>
      <c r="DFN131" s="77"/>
      <c r="DFO131" s="77"/>
      <c r="DFP131" s="77"/>
      <c r="DFQ131" s="77"/>
      <c r="DFR131" s="77"/>
      <c r="DFS131" s="77"/>
      <c r="DFT131" s="77"/>
      <c r="DFU131" s="77"/>
      <c r="DFV131" s="77"/>
      <c r="DFW131" s="77"/>
      <c r="DFX131" s="77"/>
      <c r="DFY131" s="77"/>
      <c r="DFZ131" s="77"/>
      <c r="DGA131" s="77"/>
      <c r="DGB131" s="77"/>
      <c r="DGC131" s="77"/>
      <c r="DGD131" s="77"/>
      <c r="DGE131" s="77"/>
      <c r="DGF131" s="77"/>
      <c r="DGG131" s="77"/>
      <c r="DGH131" s="77"/>
      <c r="DGI131" s="77"/>
      <c r="DGJ131" s="77"/>
      <c r="DGK131" s="77"/>
      <c r="DGL131" s="77"/>
      <c r="DGM131" s="77"/>
      <c r="DGN131" s="77"/>
      <c r="DGO131" s="77"/>
      <c r="DGP131" s="77"/>
      <c r="DGQ131" s="77"/>
      <c r="DGR131" s="77"/>
      <c r="DGS131" s="77"/>
      <c r="DGT131" s="77"/>
      <c r="DGU131" s="77"/>
      <c r="DGV131" s="77"/>
      <c r="DGW131" s="77"/>
      <c r="DGX131" s="77"/>
      <c r="DGY131" s="77"/>
      <c r="DGZ131" s="77"/>
      <c r="DHA131" s="77"/>
      <c r="DHB131" s="77"/>
      <c r="DHC131" s="77"/>
      <c r="DHD131" s="77"/>
      <c r="DHE131" s="77"/>
      <c r="DHF131" s="77"/>
      <c r="DHG131" s="77"/>
      <c r="DHH131" s="77"/>
      <c r="DHI131" s="77"/>
      <c r="DHJ131" s="77"/>
      <c r="DHK131" s="77"/>
      <c r="DHL131" s="77"/>
      <c r="DHM131" s="77"/>
      <c r="DHN131" s="77"/>
      <c r="DHO131" s="77"/>
      <c r="DHP131" s="77"/>
      <c r="DHQ131" s="77"/>
      <c r="DHR131" s="77"/>
      <c r="DHS131" s="77"/>
      <c r="DHT131" s="77"/>
      <c r="DHU131" s="77"/>
      <c r="DHV131" s="77"/>
      <c r="DHW131" s="77"/>
      <c r="DHX131" s="77"/>
      <c r="DHY131" s="77"/>
      <c r="DHZ131" s="77"/>
      <c r="DIA131" s="77"/>
      <c r="DIB131" s="77"/>
      <c r="DIC131" s="77"/>
      <c r="DID131" s="77"/>
      <c r="DIE131" s="77"/>
      <c r="DIF131" s="77"/>
      <c r="DIG131" s="77"/>
      <c r="DIH131" s="77"/>
      <c r="DII131" s="77"/>
      <c r="DIJ131" s="77"/>
      <c r="DIK131" s="77"/>
      <c r="DIL131" s="77"/>
      <c r="DIM131" s="77"/>
      <c r="DIN131" s="77"/>
      <c r="DIO131" s="77"/>
      <c r="DIP131" s="77"/>
      <c r="DIQ131" s="77"/>
      <c r="DIR131" s="77"/>
      <c r="DIS131" s="77"/>
      <c r="DIT131" s="77"/>
      <c r="DIU131" s="77"/>
      <c r="DIV131" s="77"/>
      <c r="DIW131" s="77"/>
      <c r="DIX131" s="77"/>
      <c r="DIY131" s="77"/>
      <c r="DIZ131" s="77"/>
      <c r="DJA131" s="77"/>
      <c r="DJB131" s="77"/>
      <c r="DJC131" s="77"/>
      <c r="DJD131" s="77"/>
      <c r="DJE131" s="77"/>
      <c r="DJF131" s="77"/>
      <c r="DJG131" s="77"/>
      <c r="DJH131" s="77"/>
      <c r="DJI131" s="77"/>
      <c r="DJJ131" s="77"/>
      <c r="DJK131" s="77"/>
      <c r="DJL131" s="77"/>
      <c r="DJM131" s="77"/>
      <c r="DJN131" s="77"/>
      <c r="DJO131" s="77"/>
      <c r="DJP131" s="77"/>
      <c r="DJQ131" s="77"/>
      <c r="DJR131" s="77"/>
      <c r="DJS131" s="77"/>
      <c r="DJT131" s="77"/>
      <c r="DJU131" s="77"/>
      <c r="DJV131" s="77"/>
      <c r="DJW131" s="77"/>
      <c r="DJX131" s="77"/>
      <c r="DJY131" s="77"/>
      <c r="DJZ131" s="77"/>
      <c r="DKA131" s="77"/>
      <c r="DKB131" s="77"/>
      <c r="DKC131" s="77"/>
      <c r="DKD131" s="77"/>
      <c r="DKE131" s="77"/>
      <c r="DKF131" s="77"/>
      <c r="DKG131" s="77"/>
      <c r="DKH131" s="77"/>
      <c r="DKI131" s="77"/>
      <c r="DKJ131" s="77"/>
      <c r="DKK131" s="77"/>
      <c r="DKL131" s="77"/>
      <c r="DKM131" s="77"/>
      <c r="DKN131" s="77"/>
      <c r="DKO131" s="77"/>
      <c r="DKP131" s="77"/>
      <c r="DKQ131" s="77"/>
      <c r="DKR131" s="77"/>
      <c r="DKS131" s="77"/>
      <c r="DKT131" s="77"/>
      <c r="DKU131" s="77"/>
      <c r="DKV131" s="77"/>
      <c r="DKW131" s="77"/>
      <c r="DKX131" s="77"/>
      <c r="DKY131" s="77"/>
      <c r="DKZ131" s="77"/>
      <c r="DLA131" s="77"/>
      <c r="DLB131" s="77"/>
      <c r="DLC131" s="77"/>
      <c r="DLD131" s="77"/>
      <c r="DLE131" s="77"/>
      <c r="DLF131" s="77"/>
      <c r="DLG131" s="77"/>
      <c r="DLH131" s="77"/>
      <c r="DLI131" s="77"/>
      <c r="DLJ131" s="77"/>
      <c r="DLK131" s="77"/>
      <c r="DLL131" s="77"/>
      <c r="DLM131" s="77"/>
      <c r="DLN131" s="77"/>
      <c r="DLO131" s="77"/>
      <c r="DLP131" s="77"/>
      <c r="DLQ131" s="77"/>
      <c r="DLR131" s="77"/>
      <c r="DLS131" s="77"/>
      <c r="DLT131" s="77"/>
      <c r="DLU131" s="77"/>
      <c r="DLV131" s="77"/>
      <c r="DLW131" s="77"/>
      <c r="DLX131" s="77"/>
      <c r="DLY131" s="77"/>
      <c r="DLZ131" s="77"/>
      <c r="DMA131" s="77"/>
      <c r="DMB131" s="77"/>
      <c r="DMC131" s="77"/>
      <c r="DMD131" s="77"/>
      <c r="DME131" s="77"/>
      <c r="DMF131" s="77"/>
      <c r="DMG131" s="77"/>
      <c r="DMH131" s="77"/>
      <c r="DMI131" s="77"/>
      <c r="DMJ131" s="77"/>
      <c r="DMK131" s="77"/>
      <c r="DML131" s="77"/>
      <c r="DMM131" s="77"/>
      <c r="DMN131" s="77"/>
      <c r="DMO131" s="77"/>
      <c r="DMP131" s="77"/>
      <c r="DMQ131" s="77"/>
      <c r="DMR131" s="77"/>
      <c r="DMS131" s="77"/>
      <c r="DMT131" s="77"/>
      <c r="DMU131" s="77"/>
      <c r="DMV131" s="77"/>
      <c r="DMW131" s="77"/>
      <c r="DMX131" s="77"/>
      <c r="DMY131" s="77"/>
      <c r="DMZ131" s="77"/>
      <c r="DNA131" s="77"/>
      <c r="DNB131" s="77"/>
      <c r="DNC131" s="77"/>
      <c r="DND131" s="77"/>
      <c r="DNE131" s="77"/>
      <c r="DNF131" s="77"/>
      <c r="DNG131" s="77"/>
      <c r="DNH131" s="77"/>
      <c r="DNI131" s="77"/>
      <c r="DNJ131" s="77"/>
      <c r="DNK131" s="77"/>
      <c r="DNL131" s="77"/>
      <c r="DNM131" s="77"/>
      <c r="DNN131" s="77"/>
      <c r="DNO131" s="77"/>
      <c r="DNP131" s="77"/>
      <c r="DNQ131" s="77"/>
      <c r="DNR131" s="77"/>
      <c r="DNS131" s="77"/>
      <c r="DNT131" s="77"/>
      <c r="DNU131" s="77"/>
      <c r="DNV131" s="77"/>
      <c r="DNW131" s="77"/>
      <c r="DNX131" s="77"/>
      <c r="DNY131" s="77"/>
      <c r="DNZ131" s="77"/>
      <c r="DOA131" s="77"/>
      <c r="DOB131" s="77"/>
      <c r="DOC131" s="77"/>
      <c r="DOD131" s="77"/>
      <c r="DOE131" s="77"/>
      <c r="DOF131" s="77"/>
      <c r="DOG131" s="77"/>
      <c r="DOH131" s="77"/>
      <c r="DOI131" s="77"/>
      <c r="DOJ131" s="77"/>
      <c r="DOK131" s="77"/>
      <c r="DOL131" s="77"/>
      <c r="DOM131" s="77"/>
      <c r="DON131" s="77"/>
      <c r="DOO131" s="77"/>
      <c r="DOP131" s="77"/>
      <c r="DOQ131" s="77"/>
      <c r="DOR131" s="77"/>
      <c r="DOS131" s="77"/>
      <c r="DOT131" s="77"/>
      <c r="DOU131" s="77"/>
      <c r="DOV131" s="77"/>
      <c r="DOW131" s="77"/>
      <c r="DOX131" s="77"/>
      <c r="DOY131" s="77"/>
      <c r="DOZ131" s="77"/>
      <c r="DPA131" s="77"/>
      <c r="DPB131" s="77"/>
      <c r="DPC131" s="77"/>
      <c r="DPD131" s="77"/>
      <c r="DPE131" s="77"/>
      <c r="DPF131" s="77"/>
      <c r="DPG131" s="77"/>
      <c r="DPH131" s="77"/>
      <c r="DPI131" s="77"/>
      <c r="DPJ131" s="77"/>
      <c r="DPK131" s="77"/>
      <c r="DPL131" s="77"/>
      <c r="DPM131" s="77"/>
      <c r="DPN131" s="77"/>
      <c r="DPO131" s="77"/>
      <c r="DPP131" s="77"/>
      <c r="DPQ131" s="77"/>
      <c r="DPR131" s="77"/>
      <c r="DPS131" s="77"/>
      <c r="DPT131" s="77"/>
      <c r="DPU131" s="77"/>
      <c r="DPV131" s="77"/>
      <c r="DPW131" s="77"/>
      <c r="DPX131" s="77"/>
      <c r="DPY131" s="77"/>
      <c r="DPZ131" s="77"/>
      <c r="DQA131" s="77"/>
      <c r="DQB131" s="77"/>
      <c r="DQC131" s="77"/>
      <c r="DQD131" s="77"/>
      <c r="DQE131" s="77"/>
      <c r="DQF131" s="77"/>
      <c r="DQG131" s="77"/>
      <c r="DQH131" s="77"/>
      <c r="DQI131" s="77"/>
      <c r="DQJ131" s="77"/>
      <c r="DQK131" s="77"/>
      <c r="DQL131" s="77"/>
      <c r="DQM131" s="77"/>
      <c r="DQN131" s="77"/>
      <c r="DQO131" s="77"/>
      <c r="DQP131" s="77"/>
      <c r="DQQ131" s="77"/>
      <c r="DQR131" s="77"/>
      <c r="DQS131" s="77"/>
      <c r="DQT131" s="77"/>
      <c r="DQU131" s="77"/>
      <c r="DQV131" s="77"/>
      <c r="DQW131" s="77"/>
      <c r="DQX131" s="77"/>
      <c r="DQY131" s="77"/>
      <c r="DQZ131" s="77"/>
      <c r="DRA131" s="77"/>
      <c r="DRB131" s="77"/>
      <c r="DRC131" s="77"/>
      <c r="DRD131" s="77"/>
      <c r="DRE131" s="77"/>
      <c r="DRF131" s="77"/>
      <c r="DRG131" s="77"/>
      <c r="DRH131" s="77"/>
      <c r="DRI131" s="77"/>
      <c r="DRJ131" s="77"/>
      <c r="DRK131" s="77"/>
      <c r="DRL131" s="77"/>
      <c r="DRM131" s="77"/>
      <c r="DRN131" s="77"/>
      <c r="DRO131" s="77"/>
      <c r="DRP131" s="77"/>
      <c r="DRQ131" s="77"/>
      <c r="DRR131" s="77"/>
      <c r="DRS131" s="77"/>
      <c r="DRT131" s="77"/>
      <c r="DRU131" s="77"/>
      <c r="DRV131" s="77"/>
      <c r="DRW131" s="77"/>
      <c r="DRX131" s="77"/>
      <c r="DRY131" s="77"/>
      <c r="DRZ131" s="77"/>
      <c r="DSA131" s="77"/>
      <c r="DSB131" s="77"/>
      <c r="DSC131" s="77"/>
      <c r="DSD131" s="77"/>
      <c r="DSE131" s="77"/>
      <c r="DSF131" s="77"/>
      <c r="DSG131" s="77"/>
      <c r="DSH131" s="77"/>
      <c r="DSI131" s="77"/>
      <c r="DSJ131" s="77"/>
      <c r="DSK131" s="77"/>
      <c r="DSL131" s="77"/>
      <c r="DSM131" s="77"/>
      <c r="DSN131" s="77"/>
      <c r="DSO131" s="77"/>
      <c r="DSP131" s="77"/>
      <c r="DSQ131" s="77"/>
      <c r="DSR131" s="77"/>
      <c r="DSS131" s="77"/>
      <c r="DST131" s="77"/>
      <c r="DSU131" s="77"/>
      <c r="DSV131" s="77"/>
      <c r="DSW131" s="77"/>
      <c r="DSX131" s="77"/>
      <c r="DSY131" s="77"/>
      <c r="DSZ131" s="77"/>
      <c r="DTA131" s="77"/>
      <c r="DTB131" s="77"/>
      <c r="DTC131" s="77"/>
      <c r="DTD131" s="77"/>
      <c r="DTE131" s="77"/>
      <c r="DTF131" s="77"/>
      <c r="DTG131" s="77"/>
      <c r="DTH131" s="77"/>
      <c r="DTI131" s="77"/>
      <c r="DTJ131" s="77"/>
      <c r="DTK131" s="77"/>
      <c r="DTL131" s="77"/>
      <c r="DTM131" s="77"/>
      <c r="DTN131" s="77"/>
      <c r="DTO131" s="77"/>
      <c r="DTP131" s="77"/>
      <c r="DTQ131" s="77"/>
      <c r="DTR131" s="77"/>
      <c r="DTS131" s="77"/>
      <c r="DTT131" s="77"/>
      <c r="DTU131" s="77"/>
      <c r="DTV131" s="77"/>
      <c r="DTW131" s="77"/>
      <c r="DTX131" s="77"/>
      <c r="DTY131" s="77"/>
      <c r="DTZ131" s="77"/>
      <c r="DUA131" s="77"/>
      <c r="DUB131" s="77"/>
      <c r="DUC131" s="77"/>
      <c r="DUD131" s="77"/>
      <c r="DUE131" s="77"/>
      <c r="DUF131" s="77"/>
      <c r="DUG131" s="77"/>
      <c r="DUH131" s="77"/>
      <c r="DUI131" s="77"/>
      <c r="DUJ131" s="77"/>
      <c r="DUK131" s="77"/>
      <c r="DUL131" s="77"/>
      <c r="DUM131" s="77"/>
      <c r="DUN131" s="77"/>
      <c r="DUO131" s="77"/>
      <c r="DUP131" s="77"/>
      <c r="DUQ131" s="77"/>
      <c r="DUR131" s="77"/>
      <c r="DUS131" s="77"/>
      <c r="DUT131" s="77"/>
      <c r="DUU131" s="77"/>
      <c r="DUV131" s="77"/>
      <c r="DUW131" s="77"/>
      <c r="DUX131" s="77"/>
      <c r="DUY131" s="77"/>
      <c r="DUZ131" s="77"/>
      <c r="DVA131" s="77"/>
      <c r="DVB131" s="77"/>
      <c r="DVC131" s="77"/>
      <c r="DVD131" s="77"/>
      <c r="DVE131" s="77"/>
      <c r="DVF131" s="77"/>
      <c r="DVG131" s="77"/>
      <c r="DVH131" s="77"/>
      <c r="DVI131" s="77"/>
      <c r="DVJ131" s="77"/>
      <c r="DVK131" s="77"/>
      <c r="DVL131" s="77"/>
      <c r="DVM131" s="77"/>
      <c r="DVN131" s="77"/>
      <c r="DVO131" s="77"/>
      <c r="DVP131" s="77"/>
      <c r="DVQ131" s="77"/>
      <c r="DVR131" s="77"/>
      <c r="DVS131" s="77"/>
      <c r="DVT131" s="77"/>
      <c r="DVU131" s="77"/>
      <c r="DVV131" s="77"/>
      <c r="DVW131" s="77"/>
      <c r="DVX131" s="77"/>
      <c r="DVY131" s="77"/>
      <c r="DVZ131" s="77"/>
      <c r="DWA131" s="77"/>
      <c r="DWB131" s="77"/>
      <c r="DWC131" s="77"/>
      <c r="DWD131" s="77"/>
      <c r="DWE131" s="77"/>
      <c r="DWF131" s="77"/>
      <c r="DWG131" s="77"/>
      <c r="DWH131" s="77"/>
      <c r="DWI131" s="77"/>
      <c r="DWJ131" s="77"/>
      <c r="DWK131" s="77"/>
      <c r="DWL131" s="77"/>
      <c r="DWM131" s="77"/>
      <c r="DWN131" s="77"/>
      <c r="DWO131" s="77"/>
      <c r="DWP131" s="77"/>
      <c r="DWQ131" s="77"/>
      <c r="DWR131" s="77"/>
      <c r="DWS131" s="77"/>
      <c r="DWT131" s="77"/>
      <c r="DWU131" s="77"/>
      <c r="DWV131" s="77"/>
      <c r="DWW131" s="77"/>
      <c r="DWX131" s="77"/>
      <c r="DWY131" s="77"/>
      <c r="DWZ131" s="77"/>
      <c r="DXA131" s="77"/>
      <c r="DXB131" s="77"/>
      <c r="DXC131" s="77"/>
      <c r="DXD131" s="77"/>
      <c r="DXE131" s="77"/>
      <c r="DXF131" s="77"/>
      <c r="DXG131" s="77"/>
      <c r="DXH131" s="77"/>
      <c r="DXI131" s="77"/>
      <c r="DXJ131" s="77"/>
      <c r="DXK131" s="77"/>
      <c r="DXL131" s="77"/>
      <c r="DXM131" s="77"/>
      <c r="DXN131" s="77"/>
      <c r="DXO131" s="77"/>
      <c r="DXP131" s="77"/>
      <c r="DXQ131" s="77"/>
      <c r="DXR131" s="77"/>
      <c r="DXS131" s="77"/>
      <c r="DXT131" s="77"/>
      <c r="DXU131" s="77"/>
      <c r="DXV131" s="77"/>
      <c r="DXW131" s="77"/>
      <c r="DXX131" s="77"/>
      <c r="DXY131" s="77"/>
      <c r="DXZ131" s="77"/>
      <c r="DYA131" s="77"/>
      <c r="DYB131" s="77"/>
      <c r="DYC131" s="77"/>
      <c r="DYD131" s="77"/>
      <c r="DYE131" s="77"/>
      <c r="DYF131" s="77"/>
      <c r="DYG131" s="77"/>
      <c r="DYH131" s="77"/>
      <c r="DYI131" s="77"/>
      <c r="DYJ131" s="77"/>
      <c r="DYK131" s="77"/>
      <c r="DYL131" s="77"/>
      <c r="DYM131" s="77"/>
      <c r="DYN131" s="77"/>
      <c r="DYO131" s="77"/>
      <c r="DYP131" s="77"/>
      <c r="DYQ131" s="77"/>
      <c r="DYR131" s="77"/>
      <c r="DYS131" s="77"/>
      <c r="DYT131" s="77"/>
      <c r="DYU131" s="77"/>
      <c r="DYV131" s="77"/>
      <c r="DYW131" s="77"/>
      <c r="DYX131" s="77"/>
      <c r="DYY131" s="77"/>
      <c r="DYZ131" s="77"/>
      <c r="DZA131" s="77"/>
      <c r="DZB131" s="77"/>
      <c r="DZC131" s="77"/>
      <c r="DZD131" s="77"/>
      <c r="DZE131" s="77"/>
      <c r="DZF131" s="77"/>
      <c r="DZG131" s="77"/>
      <c r="DZH131" s="77"/>
      <c r="DZI131" s="77"/>
      <c r="DZJ131" s="77"/>
      <c r="DZK131" s="77"/>
      <c r="DZL131" s="77"/>
      <c r="DZM131" s="77"/>
      <c r="DZN131" s="77"/>
      <c r="DZO131" s="77"/>
      <c r="DZP131" s="77"/>
      <c r="DZQ131" s="77"/>
      <c r="DZR131" s="77"/>
      <c r="DZS131" s="77"/>
      <c r="DZT131" s="77"/>
      <c r="DZU131" s="77"/>
      <c r="DZV131" s="77"/>
      <c r="DZW131" s="77"/>
      <c r="DZX131" s="77"/>
      <c r="DZY131" s="77"/>
      <c r="DZZ131" s="77"/>
      <c r="EAA131" s="77"/>
      <c r="EAB131" s="77"/>
      <c r="EAC131" s="77"/>
      <c r="EAD131" s="77"/>
      <c r="EAE131" s="77"/>
      <c r="EAF131" s="77"/>
      <c r="EAG131" s="77"/>
      <c r="EAH131" s="77"/>
      <c r="EAI131" s="77"/>
      <c r="EAJ131" s="77"/>
      <c r="EAK131" s="77"/>
      <c r="EAL131" s="77"/>
      <c r="EAM131" s="77"/>
      <c r="EAN131" s="77"/>
      <c r="EAO131" s="77"/>
      <c r="EAP131" s="77"/>
      <c r="EAQ131" s="77"/>
      <c r="EAR131" s="77"/>
      <c r="EAS131" s="77"/>
      <c r="EAT131" s="77"/>
      <c r="EAU131" s="77"/>
      <c r="EAV131" s="77"/>
      <c r="EAW131" s="77"/>
      <c r="EAX131" s="77"/>
      <c r="EAY131" s="77"/>
      <c r="EAZ131" s="77"/>
      <c r="EBA131" s="77"/>
      <c r="EBB131" s="77"/>
      <c r="EBC131" s="77"/>
      <c r="EBD131" s="77"/>
      <c r="EBE131" s="77"/>
      <c r="EBF131" s="77"/>
      <c r="EBG131" s="77"/>
      <c r="EBH131" s="77"/>
      <c r="EBI131" s="77"/>
      <c r="EBJ131" s="77"/>
      <c r="EBK131" s="77"/>
      <c r="EBL131" s="77"/>
      <c r="EBM131" s="77"/>
      <c r="EBN131" s="77"/>
      <c r="EBO131" s="77"/>
      <c r="EBP131" s="77"/>
      <c r="EBQ131" s="77"/>
      <c r="EBR131" s="77"/>
      <c r="EBS131" s="77"/>
      <c r="EBT131" s="77"/>
      <c r="EBU131" s="77"/>
      <c r="EBV131" s="77"/>
      <c r="EBW131" s="77"/>
      <c r="EBX131" s="77"/>
      <c r="EBY131" s="77"/>
      <c r="EBZ131" s="77"/>
      <c r="ECA131" s="77"/>
      <c r="ECB131" s="77"/>
      <c r="ECC131" s="77"/>
      <c r="ECD131" s="77"/>
      <c r="ECE131" s="77"/>
      <c r="ECF131" s="77"/>
      <c r="ECG131" s="77"/>
      <c r="ECH131" s="77"/>
      <c r="ECI131" s="77"/>
      <c r="ECJ131" s="77"/>
      <c r="ECK131" s="77"/>
      <c r="ECL131" s="77"/>
      <c r="ECM131" s="77"/>
      <c r="ECN131" s="77"/>
      <c r="ECO131" s="77"/>
      <c r="ECP131" s="77"/>
      <c r="ECQ131" s="77"/>
      <c r="ECR131" s="77"/>
      <c r="ECS131" s="77"/>
      <c r="ECT131" s="77"/>
      <c r="ECU131" s="77"/>
      <c r="ECV131" s="77"/>
      <c r="ECW131" s="77"/>
      <c r="ECX131" s="77"/>
      <c r="ECY131" s="77"/>
      <c r="ECZ131" s="77"/>
      <c r="EDA131" s="77"/>
      <c r="EDB131" s="77"/>
      <c r="EDC131" s="77"/>
      <c r="EDD131" s="77"/>
      <c r="EDE131" s="77"/>
      <c r="EDF131" s="77"/>
      <c r="EDG131" s="77"/>
      <c r="EDH131" s="77"/>
      <c r="EDI131" s="77"/>
      <c r="EDJ131" s="77"/>
      <c r="EDK131" s="77"/>
      <c r="EDL131" s="77"/>
      <c r="EDM131" s="77"/>
      <c r="EDN131" s="77"/>
      <c r="EDO131" s="77"/>
      <c r="EDP131" s="77"/>
      <c r="EDQ131" s="77"/>
      <c r="EDR131" s="77"/>
      <c r="EDS131" s="77"/>
      <c r="EDT131" s="77"/>
      <c r="EDU131" s="77"/>
      <c r="EDV131" s="77"/>
      <c r="EDW131" s="77"/>
      <c r="EDX131" s="77"/>
      <c r="EDY131" s="77"/>
      <c r="EDZ131" s="77"/>
      <c r="EEA131" s="77"/>
      <c r="EEB131" s="77"/>
      <c r="EEC131" s="77"/>
      <c r="EED131" s="77"/>
      <c r="EEE131" s="77"/>
      <c r="EEF131" s="77"/>
      <c r="EEG131" s="77"/>
      <c r="EEH131" s="77"/>
      <c r="EEI131" s="77"/>
      <c r="EEJ131" s="77"/>
      <c r="EEK131" s="77"/>
      <c r="EEL131" s="77"/>
      <c r="EEM131" s="77"/>
      <c r="EEN131" s="77"/>
      <c r="EEO131" s="77"/>
      <c r="EEP131" s="77"/>
      <c r="EEQ131" s="77"/>
      <c r="EER131" s="77"/>
      <c r="EES131" s="77"/>
      <c r="EET131" s="77"/>
      <c r="EEU131" s="77"/>
      <c r="EEV131" s="77"/>
      <c r="EEW131" s="77"/>
      <c r="EEX131" s="77"/>
      <c r="EEY131" s="77"/>
      <c r="EEZ131" s="77"/>
      <c r="EFA131" s="77"/>
      <c r="EFB131" s="77"/>
      <c r="EFC131" s="77"/>
      <c r="EFD131" s="77"/>
      <c r="EFE131" s="77"/>
      <c r="EFF131" s="77"/>
      <c r="EFG131" s="77"/>
      <c r="EFH131" s="77"/>
      <c r="EFI131" s="77"/>
      <c r="EFJ131" s="77"/>
      <c r="EFK131" s="77"/>
      <c r="EFL131" s="77"/>
      <c r="EFM131" s="77"/>
      <c r="EFN131" s="77"/>
      <c r="EFO131" s="77"/>
      <c r="EFP131" s="77"/>
      <c r="EFQ131" s="77"/>
      <c r="EFR131" s="77"/>
      <c r="EFS131" s="77"/>
      <c r="EFT131" s="77"/>
      <c r="EFU131" s="77"/>
      <c r="EFV131" s="77"/>
      <c r="EFW131" s="77"/>
      <c r="EFX131" s="77"/>
      <c r="EFY131" s="77"/>
      <c r="EFZ131" s="77"/>
      <c r="EGA131" s="77"/>
      <c r="EGB131" s="77"/>
      <c r="EGC131" s="77"/>
      <c r="EGD131" s="77"/>
      <c r="EGE131" s="77"/>
      <c r="EGF131" s="77"/>
      <c r="EGG131" s="77"/>
      <c r="EGH131" s="77"/>
      <c r="EGI131" s="77"/>
      <c r="EGJ131" s="77"/>
      <c r="EGK131" s="77"/>
      <c r="EGL131" s="77"/>
      <c r="EGM131" s="77"/>
      <c r="EGN131" s="77"/>
      <c r="EGO131" s="77"/>
      <c r="EGP131" s="77"/>
      <c r="EGQ131" s="77"/>
      <c r="EGR131" s="77"/>
      <c r="EGS131" s="77"/>
      <c r="EGT131" s="77"/>
      <c r="EGU131" s="77"/>
      <c r="EGV131" s="77"/>
      <c r="EGW131" s="77"/>
      <c r="EGX131" s="77"/>
      <c r="EGY131" s="77"/>
      <c r="EGZ131" s="77"/>
      <c r="EHA131" s="77"/>
      <c r="EHB131" s="77"/>
      <c r="EHC131" s="77"/>
      <c r="EHD131" s="77"/>
      <c r="EHE131" s="77"/>
      <c r="EHF131" s="77"/>
      <c r="EHG131" s="77"/>
      <c r="EHH131" s="77"/>
      <c r="EHI131" s="77"/>
      <c r="EHJ131" s="77"/>
      <c r="EHK131" s="77"/>
      <c r="EHL131" s="77"/>
      <c r="EHM131" s="77"/>
      <c r="EHN131" s="77"/>
      <c r="EHO131" s="77"/>
      <c r="EHP131" s="77"/>
      <c r="EHQ131" s="77"/>
      <c r="EHR131" s="77"/>
      <c r="EHS131" s="77"/>
      <c r="EHT131" s="77"/>
      <c r="EHU131" s="77"/>
      <c r="EHV131" s="77"/>
      <c r="EHW131" s="77"/>
      <c r="EHX131" s="77"/>
      <c r="EHY131" s="77"/>
      <c r="EHZ131" s="77"/>
      <c r="EIA131" s="77"/>
      <c r="EIB131" s="77"/>
      <c r="EIC131" s="77"/>
      <c r="EID131" s="77"/>
      <c r="EIE131" s="77"/>
      <c r="EIF131" s="77"/>
      <c r="EIG131" s="77"/>
      <c r="EIH131" s="77"/>
      <c r="EII131" s="77"/>
      <c r="EIJ131" s="77"/>
      <c r="EIK131" s="77"/>
      <c r="EIL131" s="77"/>
      <c r="EIM131" s="77"/>
      <c r="EIN131" s="77"/>
      <c r="EIO131" s="77"/>
      <c r="EIP131" s="77"/>
      <c r="EIQ131" s="77"/>
      <c r="EIR131" s="77"/>
      <c r="EIS131" s="77"/>
      <c r="EIT131" s="77"/>
      <c r="EIU131" s="77"/>
      <c r="EIV131" s="77"/>
      <c r="EIW131" s="77"/>
      <c r="EIX131" s="77"/>
      <c r="EIY131" s="77"/>
      <c r="EIZ131" s="77"/>
      <c r="EJA131" s="77"/>
      <c r="EJB131" s="77"/>
      <c r="EJC131" s="77"/>
      <c r="EJD131" s="77"/>
      <c r="EJE131" s="77"/>
      <c r="EJF131" s="77"/>
      <c r="EJG131" s="77"/>
      <c r="EJH131" s="77"/>
      <c r="EJI131" s="77"/>
      <c r="EJJ131" s="77"/>
      <c r="EJK131" s="77"/>
      <c r="EJL131" s="77"/>
      <c r="EJM131" s="77"/>
      <c r="EJN131" s="77"/>
      <c r="EJO131" s="77"/>
      <c r="EJP131" s="77"/>
      <c r="EJQ131" s="77"/>
      <c r="EJR131" s="77"/>
      <c r="EJS131" s="77"/>
      <c r="EJT131" s="77"/>
      <c r="EJU131" s="77"/>
      <c r="EJV131" s="77"/>
      <c r="EJW131" s="77"/>
      <c r="EJX131" s="77"/>
      <c r="EJY131" s="77"/>
      <c r="EJZ131" s="77"/>
      <c r="EKA131" s="77"/>
      <c r="EKB131" s="77"/>
      <c r="EKC131" s="77"/>
      <c r="EKD131" s="77"/>
      <c r="EKE131" s="77"/>
      <c r="EKF131" s="77"/>
      <c r="EKG131" s="77"/>
      <c r="EKH131" s="77"/>
      <c r="EKI131" s="77"/>
      <c r="EKJ131" s="77"/>
      <c r="EKK131" s="77"/>
      <c r="EKL131" s="77"/>
      <c r="EKM131" s="77"/>
      <c r="EKN131" s="77"/>
      <c r="EKO131" s="77"/>
      <c r="EKP131" s="77"/>
      <c r="EKQ131" s="77"/>
      <c r="EKR131" s="77"/>
      <c r="EKS131" s="77"/>
      <c r="EKT131" s="77"/>
      <c r="EKU131" s="77"/>
      <c r="EKV131" s="77"/>
      <c r="EKW131" s="77"/>
      <c r="EKX131" s="77"/>
      <c r="EKY131" s="77"/>
      <c r="EKZ131" s="77"/>
      <c r="ELA131" s="77"/>
      <c r="ELB131" s="77"/>
      <c r="ELC131" s="77"/>
      <c r="ELD131" s="77"/>
      <c r="ELE131" s="77"/>
      <c r="ELF131" s="77"/>
      <c r="ELG131" s="77"/>
      <c r="ELH131" s="77"/>
      <c r="ELI131" s="77"/>
      <c r="ELJ131" s="77"/>
      <c r="ELK131" s="77"/>
      <c r="ELL131" s="77"/>
      <c r="ELM131" s="77"/>
      <c r="ELN131" s="77"/>
      <c r="ELO131" s="77"/>
      <c r="ELP131" s="77"/>
      <c r="ELQ131" s="77"/>
      <c r="ELR131" s="77"/>
      <c r="ELS131" s="77"/>
      <c r="ELT131" s="77"/>
      <c r="ELU131" s="77"/>
      <c r="ELV131" s="77"/>
      <c r="ELW131" s="77"/>
      <c r="ELX131" s="77"/>
      <c r="ELY131" s="77"/>
      <c r="ELZ131" s="77"/>
      <c r="EMA131" s="77"/>
      <c r="EMB131" s="77"/>
      <c r="EMC131" s="77"/>
      <c r="EMD131" s="77"/>
      <c r="EME131" s="77"/>
      <c r="EMF131" s="77"/>
      <c r="EMG131" s="77"/>
      <c r="EMH131" s="77"/>
      <c r="EMI131" s="77"/>
      <c r="EMJ131" s="77"/>
      <c r="EMK131" s="77"/>
      <c r="EML131" s="77"/>
      <c r="EMM131" s="77"/>
      <c r="EMN131" s="77"/>
      <c r="EMO131" s="77"/>
      <c r="EMP131" s="77"/>
      <c r="EMQ131" s="77"/>
      <c r="EMR131" s="77"/>
      <c r="EMS131" s="77"/>
      <c r="EMT131" s="77"/>
      <c r="EMU131" s="77"/>
      <c r="EMV131" s="77"/>
      <c r="EMW131" s="77"/>
      <c r="EMX131" s="77"/>
      <c r="EMY131" s="77"/>
      <c r="EMZ131" s="77"/>
      <c r="ENA131" s="77"/>
      <c r="ENB131" s="77"/>
      <c r="ENC131" s="77"/>
      <c r="END131" s="77"/>
      <c r="ENE131" s="77"/>
      <c r="ENF131" s="77"/>
      <c r="ENG131" s="77"/>
      <c r="ENH131" s="77"/>
      <c r="ENI131" s="77"/>
      <c r="ENJ131" s="77"/>
      <c r="ENK131" s="77"/>
      <c r="ENL131" s="77"/>
      <c r="ENM131" s="77"/>
      <c r="ENN131" s="77"/>
      <c r="ENO131" s="77"/>
      <c r="ENP131" s="77"/>
      <c r="ENQ131" s="77"/>
      <c r="ENR131" s="77"/>
      <c r="ENS131" s="77"/>
      <c r="ENT131" s="77"/>
      <c r="ENU131" s="77"/>
      <c r="ENV131" s="77"/>
      <c r="ENW131" s="77"/>
      <c r="ENX131" s="77"/>
      <c r="ENY131" s="77"/>
      <c r="ENZ131" s="77"/>
      <c r="EOA131" s="77"/>
      <c r="EOB131" s="77"/>
      <c r="EOC131" s="77"/>
      <c r="EOD131" s="77"/>
      <c r="EOE131" s="77"/>
      <c r="EOF131" s="77"/>
      <c r="EOG131" s="77"/>
      <c r="EOH131" s="77"/>
      <c r="EOI131" s="77"/>
      <c r="EOJ131" s="77"/>
      <c r="EOK131" s="77"/>
      <c r="EOL131" s="77"/>
      <c r="EOM131" s="77"/>
      <c r="EON131" s="77"/>
      <c r="EOO131" s="77"/>
      <c r="EOP131" s="77"/>
      <c r="EOQ131" s="77"/>
      <c r="EOR131" s="77"/>
      <c r="EOS131" s="77"/>
      <c r="EOT131" s="77"/>
      <c r="EOU131" s="77"/>
      <c r="EOV131" s="77"/>
      <c r="EOW131" s="77"/>
      <c r="EOX131" s="77"/>
      <c r="EOY131" s="77"/>
      <c r="EOZ131" s="77"/>
      <c r="EPA131" s="77"/>
      <c r="EPB131" s="77"/>
      <c r="EPC131" s="77"/>
      <c r="EPD131" s="77"/>
      <c r="EPE131" s="77"/>
      <c r="EPF131" s="77"/>
      <c r="EPG131" s="77"/>
      <c r="EPH131" s="77"/>
      <c r="EPI131" s="77"/>
      <c r="EPJ131" s="77"/>
      <c r="EPK131" s="77"/>
      <c r="EPL131" s="77"/>
      <c r="EPM131" s="77"/>
      <c r="EPN131" s="77"/>
      <c r="EPO131" s="77"/>
      <c r="EPP131" s="77"/>
      <c r="EPQ131" s="77"/>
      <c r="EPR131" s="77"/>
      <c r="EPS131" s="77"/>
      <c r="EPT131" s="77"/>
      <c r="EPU131" s="77"/>
      <c r="EPV131" s="77"/>
      <c r="EPW131" s="77"/>
      <c r="EPX131" s="77"/>
      <c r="EPY131" s="77"/>
      <c r="EPZ131" s="77"/>
      <c r="EQA131" s="77"/>
      <c r="EQB131" s="77"/>
      <c r="EQC131" s="77"/>
      <c r="EQD131" s="77"/>
      <c r="EQE131" s="77"/>
      <c r="EQF131" s="77"/>
      <c r="EQG131" s="77"/>
      <c r="EQH131" s="77"/>
      <c r="EQI131" s="77"/>
      <c r="EQJ131" s="77"/>
      <c r="EQK131" s="77"/>
      <c r="EQL131" s="77"/>
      <c r="EQM131" s="77"/>
      <c r="EQN131" s="77"/>
      <c r="EQO131" s="77"/>
      <c r="EQP131" s="77"/>
      <c r="EQQ131" s="77"/>
      <c r="EQR131" s="77"/>
      <c r="EQS131" s="77"/>
      <c r="EQT131" s="77"/>
      <c r="EQU131" s="77"/>
      <c r="EQV131" s="77"/>
      <c r="EQW131" s="77"/>
      <c r="EQX131" s="77"/>
      <c r="EQY131" s="77"/>
      <c r="EQZ131" s="77"/>
      <c r="ERA131" s="77"/>
      <c r="ERB131" s="77"/>
      <c r="ERC131" s="77"/>
      <c r="ERD131" s="77"/>
      <c r="ERE131" s="77"/>
      <c r="ERF131" s="77"/>
      <c r="ERG131" s="77"/>
      <c r="ERH131" s="77"/>
      <c r="ERI131" s="77"/>
      <c r="ERJ131" s="77"/>
      <c r="ERK131" s="77"/>
      <c r="ERL131" s="77"/>
      <c r="ERM131" s="77"/>
      <c r="ERN131" s="77"/>
      <c r="ERO131" s="77"/>
      <c r="ERP131" s="77"/>
      <c r="ERQ131" s="77"/>
      <c r="ERR131" s="77"/>
      <c r="ERS131" s="77"/>
      <c r="ERT131" s="77"/>
      <c r="ERU131" s="77"/>
      <c r="ERV131" s="77"/>
      <c r="ERW131" s="77"/>
      <c r="ERX131" s="77"/>
      <c r="ERY131" s="77"/>
      <c r="ERZ131" s="77"/>
      <c r="ESA131" s="77"/>
      <c r="ESB131" s="77"/>
      <c r="ESC131" s="77"/>
      <c r="ESD131" s="77"/>
      <c r="ESE131" s="77"/>
      <c r="ESF131" s="77"/>
      <c r="ESG131" s="77"/>
      <c r="ESH131" s="77"/>
      <c r="ESI131" s="77"/>
      <c r="ESJ131" s="77"/>
      <c r="ESK131" s="77"/>
      <c r="ESL131" s="77"/>
      <c r="ESM131" s="77"/>
      <c r="ESN131" s="77"/>
      <c r="ESO131" s="77"/>
      <c r="ESP131" s="77"/>
      <c r="ESQ131" s="77"/>
      <c r="ESR131" s="77"/>
      <c r="ESS131" s="77"/>
      <c r="EST131" s="77"/>
      <c r="ESU131" s="77"/>
      <c r="ESV131" s="77"/>
      <c r="ESW131" s="77"/>
      <c r="ESX131" s="77"/>
      <c r="ESY131" s="77"/>
      <c r="ESZ131" s="77"/>
      <c r="ETA131" s="77"/>
      <c r="ETB131" s="77"/>
      <c r="ETC131" s="77"/>
      <c r="ETD131" s="77"/>
      <c r="ETE131" s="77"/>
      <c r="ETF131" s="77"/>
      <c r="ETG131" s="77"/>
      <c r="ETH131" s="77"/>
      <c r="ETI131" s="77"/>
      <c r="ETJ131" s="77"/>
      <c r="ETK131" s="77"/>
      <c r="ETL131" s="77"/>
      <c r="ETM131" s="77"/>
      <c r="ETN131" s="77"/>
      <c r="ETO131" s="77"/>
      <c r="ETP131" s="77"/>
      <c r="ETQ131" s="77"/>
      <c r="ETR131" s="77"/>
      <c r="ETS131" s="77"/>
      <c r="ETT131" s="77"/>
      <c r="ETU131" s="77"/>
      <c r="ETV131" s="77"/>
      <c r="ETW131" s="77"/>
      <c r="ETX131" s="77"/>
      <c r="ETY131" s="77"/>
      <c r="ETZ131" s="77"/>
      <c r="EUA131" s="77"/>
      <c r="EUB131" s="77"/>
      <c r="EUC131" s="77"/>
      <c r="EUD131" s="77"/>
      <c r="EUE131" s="77"/>
      <c r="EUF131" s="77"/>
      <c r="EUG131" s="77"/>
      <c r="EUH131" s="77"/>
      <c r="EUI131" s="77"/>
      <c r="EUJ131" s="77"/>
      <c r="EUK131" s="77"/>
      <c r="EUL131" s="77"/>
      <c r="EUM131" s="77"/>
      <c r="EUN131" s="77"/>
      <c r="EUO131" s="77"/>
      <c r="EUP131" s="77"/>
      <c r="EUQ131" s="77"/>
      <c r="EUR131" s="77"/>
      <c r="EUS131" s="77"/>
      <c r="EUT131" s="77"/>
      <c r="EUU131" s="77"/>
      <c r="EUV131" s="77"/>
      <c r="EUW131" s="77"/>
      <c r="EUX131" s="77"/>
      <c r="EUY131" s="77"/>
      <c r="EUZ131" s="77"/>
      <c r="EVA131" s="77"/>
      <c r="EVB131" s="77"/>
      <c r="EVC131" s="77"/>
      <c r="EVD131" s="77"/>
      <c r="EVE131" s="77"/>
      <c r="EVF131" s="77"/>
      <c r="EVG131" s="77"/>
      <c r="EVH131" s="77"/>
      <c r="EVI131" s="77"/>
      <c r="EVJ131" s="77"/>
      <c r="EVK131" s="77"/>
      <c r="EVL131" s="77"/>
      <c r="EVM131" s="77"/>
      <c r="EVN131" s="77"/>
      <c r="EVO131" s="77"/>
      <c r="EVP131" s="77"/>
      <c r="EVQ131" s="77"/>
      <c r="EVR131" s="77"/>
      <c r="EVS131" s="77"/>
      <c r="EVT131" s="77"/>
      <c r="EVU131" s="77"/>
      <c r="EVV131" s="77"/>
      <c r="EVW131" s="77"/>
      <c r="EVX131" s="77"/>
      <c r="EVY131" s="77"/>
      <c r="EVZ131" s="77"/>
      <c r="EWA131" s="77"/>
      <c r="EWB131" s="77"/>
      <c r="EWC131" s="77"/>
      <c r="EWD131" s="77"/>
      <c r="EWE131" s="77"/>
      <c r="EWF131" s="77"/>
      <c r="EWG131" s="77"/>
      <c r="EWH131" s="77"/>
      <c r="EWI131" s="77"/>
      <c r="EWJ131" s="77"/>
      <c r="EWK131" s="77"/>
      <c r="EWL131" s="77"/>
      <c r="EWM131" s="77"/>
      <c r="EWN131" s="77"/>
      <c r="EWO131" s="77"/>
      <c r="EWP131" s="77"/>
      <c r="EWQ131" s="77"/>
      <c r="EWR131" s="77"/>
      <c r="EWS131" s="77"/>
      <c r="EWT131" s="77"/>
      <c r="EWU131" s="77"/>
      <c r="EWV131" s="77"/>
      <c r="EWW131" s="77"/>
      <c r="EWX131" s="77"/>
      <c r="EWY131" s="77"/>
      <c r="EWZ131" s="77"/>
      <c r="EXA131" s="77"/>
      <c r="EXB131" s="77"/>
      <c r="EXC131" s="77"/>
      <c r="EXD131" s="77"/>
      <c r="EXE131" s="77"/>
      <c r="EXF131" s="77"/>
      <c r="EXG131" s="77"/>
      <c r="EXH131" s="77"/>
      <c r="EXI131" s="77"/>
      <c r="EXJ131" s="77"/>
      <c r="EXK131" s="77"/>
      <c r="EXL131" s="77"/>
      <c r="EXM131" s="77"/>
      <c r="EXN131" s="77"/>
      <c r="EXO131" s="77"/>
      <c r="EXP131" s="77"/>
      <c r="EXQ131" s="77"/>
      <c r="EXR131" s="77"/>
      <c r="EXS131" s="77"/>
      <c r="EXT131" s="77"/>
      <c r="EXU131" s="77"/>
      <c r="EXV131" s="77"/>
      <c r="EXW131" s="77"/>
      <c r="EXX131" s="77"/>
      <c r="EXY131" s="77"/>
      <c r="EXZ131" s="77"/>
      <c r="EYA131" s="77"/>
      <c r="EYB131" s="77"/>
      <c r="EYC131" s="77"/>
      <c r="EYD131" s="77"/>
      <c r="EYE131" s="77"/>
      <c r="EYF131" s="77"/>
      <c r="EYG131" s="77"/>
      <c r="EYH131" s="77"/>
      <c r="EYI131" s="77"/>
      <c r="EYJ131" s="77"/>
      <c r="EYK131" s="77"/>
      <c r="EYL131" s="77"/>
      <c r="EYM131" s="77"/>
      <c r="EYN131" s="77"/>
      <c r="EYO131" s="77"/>
      <c r="EYP131" s="77"/>
      <c r="EYQ131" s="77"/>
      <c r="EYR131" s="77"/>
      <c r="EYS131" s="77"/>
      <c r="EYT131" s="77"/>
      <c r="EYU131" s="77"/>
      <c r="EYV131" s="77"/>
      <c r="EYW131" s="77"/>
      <c r="EYX131" s="77"/>
      <c r="EYY131" s="77"/>
      <c r="EYZ131" s="77"/>
      <c r="EZA131" s="77"/>
      <c r="EZB131" s="77"/>
      <c r="EZC131" s="77"/>
      <c r="EZD131" s="77"/>
      <c r="EZE131" s="77"/>
      <c r="EZF131" s="77"/>
      <c r="EZG131" s="77"/>
      <c r="EZH131" s="77"/>
      <c r="EZI131" s="77"/>
      <c r="EZJ131" s="77"/>
      <c r="EZK131" s="77"/>
      <c r="EZL131" s="77"/>
      <c r="EZM131" s="77"/>
      <c r="EZN131" s="77"/>
      <c r="EZO131" s="77"/>
      <c r="EZP131" s="77"/>
      <c r="EZQ131" s="77"/>
      <c r="EZR131" s="77"/>
      <c r="EZS131" s="77"/>
      <c r="EZT131" s="77"/>
      <c r="EZU131" s="77"/>
      <c r="EZV131" s="77"/>
      <c r="EZW131" s="77"/>
      <c r="EZX131" s="77"/>
      <c r="EZY131" s="77"/>
      <c r="EZZ131" s="77"/>
      <c r="FAA131" s="77"/>
      <c r="FAB131" s="77"/>
      <c r="FAC131" s="77"/>
      <c r="FAD131" s="77"/>
      <c r="FAE131" s="77"/>
      <c r="FAF131" s="77"/>
      <c r="FAG131" s="77"/>
      <c r="FAH131" s="77"/>
      <c r="FAI131" s="77"/>
      <c r="FAJ131" s="77"/>
      <c r="FAK131" s="77"/>
      <c r="FAL131" s="77"/>
      <c r="FAM131" s="77"/>
      <c r="FAN131" s="77"/>
      <c r="FAO131" s="77"/>
      <c r="FAP131" s="77"/>
      <c r="FAQ131" s="77"/>
      <c r="FAR131" s="77"/>
      <c r="FAS131" s="77"/>
      <c r="FAT131" s="77"/>
      <c r="FAU131" s="77"/>
      <c r="FAV131" s="77"/>
      <c r="FAW131" s="77"/>
      <c r="FAX131" s="77"/>
      <c r="FAY131" s="77"/>
      <c r="FAZ131" s="77"/>
      <c r="FBA131" s="77"/>
      <c r="FBB131" s="77"/>
      <c r="FBC131" s="77"/>
      <c r="FBD131" s="77"/>
      <c r="FBE131" s="77"/>
      <c r="FBF131" s="77"/>
      <c r="FBG131" s="77"/>
      <c r="FBH131" s="77"/>
      <c r="FBI131" s="77"/>
      <c r="FBJ131" s="77"/>
      <c r="FBK131" s="77"/>
      <c r="FBL131" s="77"/>
      <c r="FBM131" s="77"/>
      <c r="FBN131" s="77"/>
      <c r="FBO131" s="77"/>
      <c r="FBP131" s="77"/>
      <c r="FBQ131" s="77"/>
      <c r="FBR131" s="77"/>
      <c r="FBS131" s="77"/>
      <c r="FBT131" s="77"/>
      <c r="FBU131" s="77"/>
      <c r="FBV131" s="77"/>
      <c r="FBW131" s="77"/>
      <c r="FBX131" s="77"/>
      <c r="FBY131" s="77"/>
      <c r="FBZ131" s="77"/>
      <c r="FCA131" s="77"/>
      <c r="FCB131" s="77"/>
      <c r="FCC131" s="77"/>
      <c r="FCD131" s="77"/>
      <c r="FCE131" s="77"/>
      <c r="FCF131" s="77"/>
      <c r="FCG131" s="77"/>
      <c r="FCH131" s="77"/>
      <c r="FCI131" s="77"/>
      <c r="FCJ131" s="77"/>
      <c r="FCK131" s="77"/>
      <c r="FCL131" s="77"/>
      <c r="FCM131" s="77"/>
      <c r="FCN131" s="77"/>
      <c r="FCO131" s="77"/>
      <c r="FCP131" s="77"/>
      <c r="FCQ131" s="77"/>
      <c r="FCR131" s="77"/>
      <c r="FCS131" s="77"/>
      <c r="FCT131" s="77"/>
      <c r="FCU131" s="77"/>
      <c r="FCV131" s="77"/>
      <c r="FCW131" s="77"/>
      <c r="FCX131" s="77"/>
      <c r="FCY131" s="77"/>
      <c r="FCZ131" s="77"/>
      <c r="FDA131" s="77"/>
      <c r="FDB131" s="77"/>
      <c r="FDC131" s="77"/>
      <c r="FDD131" s="77"/>
      <c r="FDE131" s="77"/>
      <c r="FDF131" s="77"/>
      <c r="FDG131" s="77"/>
      <c r="FDH131" s="77"/>
      <c r="FDI131" s="77"/>
      <c r="FDJ131" s="77"/>
      <c r="FDK131" s="77"/>
      <c r="FDL131" s="77"/>
      <c r="FDM131" s="77"/>
      <c r="FDN131" s="77"/>
      <c r="FDO131" s="77"/>
      <c r="FDP131" s="77"/>
      <c r="FDQ131" s="77"/>
      <c r="FDR131" s="77"/>
      <c r="FDS131" s="77"/>
      <c r="FDT131" s="77"/>
      <c r="FDU131" s="77"/>
      <c r="FDV131" s="77"/>
      <c r="FDW131" s="77"/>
      <c r="FDX131" s="77"/>
      <c r="FDY131" s="77"/>
      <c r="FDZ131" s="77"/>
      <c r="FEA131" s="77"/>
      <c r="FEB131" s="77"/>
      <c r="FEC131" s="77"/>
      <c r="FED131" s="77"/>
      <c r="FEE131" s="77"/>
      <c r="FEF131" s="77"/>
      <c r="FEG131" s="77"/>
      <c r="FEH131" s="77"/>
      <c r="FEI131" s="77"/>
      <c r="FEJ131" s="77"/>
      <c r="FEK131" s="77"/>
      <c r="FEL131" s="77"/>
      <c r="FEM131" s="77"/>
      <c r="FEN131" s="77"/>
      <c r="FEO131" s="77"/>
      <c r="FEP131" s="77"/>
      <c r="FEQ131" s="77"/>
      <c r="FER131" s="77"/>
      <c r="FES131" s="77"/>
      <c r="FET131" s="77"/>
      <c r="FEU131" s="77"/>
      <c r="FEV131" s="77"/>
      <c r="FEW131" s="77"/>
      <c r="FEX131" s="77"/>
      <c r="FEY131" s="77"/>
      <c r="FEZ131" s="77"/>
      <c r="FFA131" s="77"/>
      <c r="FFB131" s="77"/>
      <c r="FFC131" s="77"/>
      <c r="FFD131" s="77"/>
      <c r="FFE131" s="77"/>
      <c r="FFF131" s="77"/>
      <c r="FFG131" s="77"/>
      <c r="FFH131" s="77"/>
      <c r="FFI131" s="77"/>
      <c r="FFJ131" s="77"/>
      <c r="FFK131" s="77"/>
      <c r="FFL131" s="77"/>
      <c r="FFM131" s="77"/>
      <c r="FFN131" s="77"/>
      <c r="FFO131" s="77"/>
      <c r="FFP131" s="77"/>
      <c r="FFQ131" s="77"/>
      <c r="FFR131" s="77"/>
      <c r="FFS131" s="77"/>
      <c r="FFT131" s="77"/>
      <c r="FFU131" s="77"/>
      <c r="FFV131" s="77"/>
      <c r="FFW131" s="77"/>
      <c r="FFX131" s="77"/>
      <c r="FFY131" s="77"/>
      <c r="FFZ131" s="77"/>
      <c r="FGA131" s="77"/>
      <c r="FGB131" s="77"/>
      <c r="FGC131" s="77"/>
      <c r="FGD131" s="77"/>
      <c r="FGE131" s="77"/>
      <c r="FGF131" s="77"/>
      <c r="FGG131" s="77"/>
      <c r="FGH131" s="77"/>
      <c r="FGI131" s="77"/>
      <c r="FGJ131" s="77"/>
      <c r="FGK131" s="77"/>
      <c r="FGL131" s="77"/>
      <c r="FGM131" s="77"/>
      <c r="FGN131" s="77"/>
      <c r="FGO131" s="77"/>
      <c r="FGP131" s="77"/>
      <c r="FGQ131" s="77"/>
      <c r="FGR131" s="77"/>
      <c r="FGS131" s="77"/>
      <c r="FGT131" s="77"/>
      <c r="FGU131" s="77"/>
      <c r="FGV131" s="77"/>
      <c r="FGW131" s="77"/>
      <c r="FGX131" s="77"/>
      <c r="FGY131" s="77"/>
      <c r="FGZ131" s="77"/>
      <c r="FHA131" s="77"/>
      <c r="FHB131" s="77"/>
      <c r="FHC131" s="77"/>
      <c r="FHD131" s="77"/>
      <c r="FHE131" s="77"/>
      <c r="FHF131" s="77"/>
      <c r="FHG131" s="77"/>
      <c r="FHH131" s="77"/>
      <c r="FHI131" s="77"/>
      <c r="FHJ131" s="77"/>
      <c r="FHK131" s="77"/>
      <c r="FHL131" s="77"/>
      <c r="FHM131" s="77"/>
      <c r="FHN131" s="77"/>
      <c r="FHO131" s="77"/>
      <c r="FHP131" s="77"/>
      <c r="FHQ131" s="77"/>
      <c r="FHR131" s="77"/>
      <c r="FHS131" s="77"/>
      <c r="FHT131" s="77"/>
      <c r="FHU131" s="77"/>
      <c r="FHV131" s="77"/>
      <c r="FHW131" s="77"/>
      <c r="FHX131" s="77"/>
      <c r="FHY131" s="77"/>
      <c r="FHZ131" s="77"/>
      <c r="FIA131" s="77"/>
      <c r="FIB131" s="77"/>
      <c r="FIC131" s="77"/>
      <c r="FID131" s="77"/>
      <c r="FIE131" s="77"/>
      <c r="FIF131" s="77"/>
      <c r="FIG131" s="77"/>
      <c r="FIH131" s="77"/>
      <c r="FII131" s="77"/>
      <c r="FIJ131" s="77"/>
      <c r="FIK131" s="77"/>
      <c r="FIL131" s="77"/>
      <c r="FIM131" s="77"/>
      <c r="FIN131" s="77"/>
      <c r="FIO131" s="77"/>
      <c r="FIP131" s="77"/>
      <c r="FIQ131" s="77"/>
      <c r="FIR131" s="77"/>
      <c r="FIS131" s="77"/>
      <c r="FIT131" s="77"/>
      <c r="FIU131" s="77"/>
      <c r="FIV131" s="77"/>
      <c r="FIW131" s="77"/>
      <c r="FIX131" s="77"/>
      <c r="FIY131" s="77"/>
      <c r="FIZ131" s="77"/>
      <c r="FJA131" s="77"/>
      <c r="FJB131" s="77"/>
      <c r="FJC131" s="77"/>
      <c r="FJD131" s="77"/>
      <c r="FJE131" s="77"/>
      <c r="FJF131" s="77"/>
      <c r="FJG131" s="77"/>
      <c r="FJH131" s="77"/>
      <c r="FJI131" s="77"/>
      <c r="FJJ131" s="77"/>
      <c r="FJK131" s="77"/>
      <c r="FJL131" s="77"/>
      <c r="FJM131" s="77"/>
      <c r="FJN131" s="77"/>
      <c r="FJO131" s="77"/>
      <c r="FJP131" s="77"/>
      <c r="FJQ131" s="77"/>
      <c r="FJR131" s="77"/>
      <c r="FJS131" s="77"/>
      <c r="FJT131" s="77"/>
      <c r="FJU131" s="77"/>
      <c r="FJV131" s="77"/>
      <c r="FJW131" s="77"/>
      <c r="FJX131" s="77"/>
      <c r="FJY131" s="77"/>
      <c r="FJZ131" s="77"/>
      <c r="FKA131" s="77"/>
      <c r="FKB131" s="77"/>
      <c r="FKC131" s="77"/>
      <c r="FKD131" s="77"/>
      <c r="FKE131" s="77"/>
      <c r="FKF131" s="77"/>
      <c r="FKG131" s="77"/>
      <c r="FKH131" s="77"/>
      <c r="FKI131" s="77"/>
      <c r="FKJ131" s="77"/>
      <c r="FKK131" s="77"/>
      <c r="FKL131" s="77"/>
      <c r="FKM131" s="77"/>
      <c r="FKN131" s="77"/>
      <c r="FKO131" s="77"/>
      <c r="FKP131" s="77"/>
      <c r="FKQ131" s="77"/>
      <c r="FKR131" s="77"/>
      <c r="FKS131" s="77"/>
      <c r="FKT131" s="77"/>
      <c r="FKU131" s="77"/>
      <c r="FKV131" s="77"/>
      <c r="FKW131" s="77"/>
      <c r="FKX131" s="77"/>
      <c r="FKY131" s="77"/>
      <c r="FKZ131" s="77"/>
      <c r="FLA131" s="77"/>
      <c r="FLB131" s="77"/>
      <c r="FLC131" s="77"/>
      <c r="FLD131" s="77"/>
      <c r="FLE131" s="77"/>
      <c r="FLF131" s="77"/>
      <c r="FLG131" s="77"/>
      <c r="FLH131" s="77"/>
      <c r="FLI131" s="77"/>
      <c r="FLJ131" s="77"/>
      <c r="FLK131" s="77"/>
      <c r="FLL131" s="77"/>
      <c r="FLM131" s="77"/>
      <c r="FLN131" s="77"/>
      <c r="FLO131" s="77"/>
      <c r="FLP131" s="77"/>
      <c r="FLQ131" s="77"/>
      <c r="FLR131" s="77"/>
      <c r="FLS131" s="77"/>
      <c r="FLT131" s="77"/>
      <c r="FLU131" s="77"/>
      <c r="FLV131" s="77"/>
      <c r="FLW131" s="77"/>
      <c r="FLX131" s="77"/>
      <c r="FLY131" s="77"/>
      <c r="FLZ131" s="77"/>
      <c r="FMA131" s="77"/>
      <c r="FMB131" s="77"/>
      <c r="FMC131" s="77"/>
      <c r="FMD131" s="77"/>
      <c r="FME131" s="77"/>
      <c r="FMF131" s="77"/>
      <c r="FMG131" s="77"/>
      <c r="FMH131" s="77"/>
      <c r="FMI131" s="77"/>
      <c r="FMJ131" s="77"/>
      <c r="FMK131" s="77"/>
      <c r="FML131" s="77"/>
      <c r="FMM131" s="77"/>
      <c r="FMN131" s="77"/>
      <c r="FMO131" s="77"/>
      <c r="FMP131" s="77"/>
      <c r="FMQ131" s="77"/>
      <c r="FMR131" s="77"/>
      <c r="FMS131" s="77"/>
      <c r="FMT131" s="77"/>
      <c r="FMU131" s="77"/>
      <c r="FMV131" s="77"/>
      <c r="FMW131" s="77"/>
      <c r="FMX131" s="77"/>
      <c r="FMY131" s="77"/>
      <c r="FMZ131" s="77"/>
      <c r="FNA131" s="77"/>
      <c r="FNB131" s="77"/>
      <c r="FNC131" s="77"/>
      <c r="FND131" s="77"/>
      <c r="FNE131" s="77"/>
      <c r="FNF131" s="77"/>
      <c r="FNG131" s="77"/>
      <c r="FNH131" s="77"/>
      <c r="FNI131" s="77"/>
      <c r="FNJ131" s="77"/>
      <c r="FNK131" s="77"/>
      <c r="FNL131" s="77"/>
      <c r="FNM131" s="77"/>
      <c r="FNN131" s="77"/>
      <c r="FNO131" s="77"/>
      <c r="FNP131" s="77"/>
      <c r="FNQ131" s="77"/>
      <c r="FNR131" s="77"/>
      <c r="FNS131" s="77"/>
      <c r="FNT131" s="77"/>
      <c r="FNU131" s="77"/>
      <c r="FNV131" s="77"/>
      <c r="FNW131" s="77"/>
      <c r="FNX131" s="77"/>
      <c r="FNY131" s="77"/>
      <c r="FNZ131" s="77"/>
      <c r="FOA131" s="77"/>
      <c r="FOB131" s="77"/>
      <c r="FOC131" s="77"/>
      <c r="FOD131" s="77"/>
      <c r="FOE131" s="77"/>
      <c r="FOF131" s="77"/>
      <c r="FOG131" s="77"/>
      <c r="FOH131" s="77"/>
      <c r="FOI131" s="77"/>
      <c r="FOJ131" s="77"/>
      <c r="FOK131" s="77"/>
      <c r="FOL131" s="77"/>
      <c r="FOM131" s="77"/>
      <c r="FON131" s="77"/>
      <c r="FOO131" s="77"/>
      <c r="FOP131" s="77"/>
      <c r="FOQ131" s="77"/>
      <c r="FOR131" s="77"/>
      <c r="FOS131" s="77"/>
      <c r="FOT131" s="77"/>
      <c r="FOU131" s="77"/>
      <c r="FOV131" s="77"/>
      <c r="FOW131" s="77"/>
      <c r="FOX131" s="77"/>
      <c r="FOY131" s="77"/>
      <c r="FOZ131" s="77"/>
      <c r="FPA131" s="77"/>
      <c r="FPB131" s="77"/>
      <c r="FPC131" s="77"/>
      <c r="FPD131" s="77"/>
      <c r="FPE131" s="77"/>
      <c r="FPF131" s="77"/>
      <c r="FPG131" s="77"/>
      <c r="FPH131" s="77"/>
      <c r="FPI131" s="77"/>
      <c r="FPJ131" s="77"/>
      <c r="FPK131" s="77"/>
      <c r="FPL131" s="77"/>
      <c r="FPM131" s="77"/>
      <c r="FPN131" s="77"/>
      <c r="FPO131" s="77"/>
      <c r="FPP131" s="77"/>
      <c r="FPQ131" s="77"/>
      <c r="FPR131" s="77"/>
      <c r="FPS131" s="77"/>
      <c r="FPT131" s="77"/>
      <c r="FPU131" s="77"/>
      <c r="FPV131" s="77"/>
      <c r="FPW131" s="77"/>
      <c r="FPX131" s="77"/>
      <c r="FPY131" s="77"/>
      <c r="FPZ131" s="77"/>
      <c r="FQA131" s="77"/>
      <c r="FQB131" s="77"/>
      <c r="FQC131" s="77"/>
      <c r="FQD131" s="77"/>
      <c r="FQE131" s="77"/>
      <c r="FQF131" s="77"/>
      <c r="FQG131" s="77"/>
      <c r="FQH131" s="77"/>
      <c r="FQI131" s="77"/>
      <c r="FQJ131" s="77"/>
      <c r="FQK131" s="77"/>
      <c r="FQL131" s="77"/>
      <c r="FQM131" s="77"/>
      <c r="FQN131" s="77"/>
      <c r="FQO131" s="77"/>
      <c r="FQP131" s="77"/>
      <c r="FQQ131" s="77"/>
      <c r="FQR131" s="77"/>
      <c r="FQS131" s="77"/>
      <c r="FQT131" s="77"/>
      <c r="FQU131" s="77"/>
      <c r="FQV131" s="77"/>
      <c r="FQW131" s="77"/>
      <c r="FQX131" s="77"/>
      <c r="FQY131" s="77"/>
      <c r="FQZ131" s="77"/>
      <c r="FRA131" s="77"/>
      <c r="FRB131" s="77"/>
      <c r="FRC131" s="77"/>
      <c r="FRD131" s="77"/>
      <c r="FRE131" s="77"/>
      <c r="FRF131" s="77"/>
      <c r="FRG131" s="77"/>
      <c r="FRH131" s="77"/>
      <c r="FRI131" s="77"/>
      <c r="FRJ131" s="77"/>
      <c r="FRK131" s="77"/>
      <c r="FRL131" s="77"/>
      <c r="FRM131" s="77"/>
      <c r="FRN131" s="77"/>
      <c r="FRO131" s="77"/>
      <c r="FRP131" s="77"/>
      <c r="FRQ131" s="77"/>
      <c r="FRR131" s="77"/>
      <c r="FRS131" s="77"/>
      <c r="FRT131" s="77"/>
      <c r="FRU131" s="77"/>
      <c r="FRV131" s="77"/>
      <c r="FRW131" s="77"/>
      <c r="FRX131" s="77"/>
      <c r="FRY131" s="77"/>
      <c r="FRZ131" s="77"/>
      <c r="FSA131" s="77"/>
      <c r="FSB131" s="77"/>
      <c r="FSC131" s="77"/>
      <c r="FSD131" s="77"/>
      <c r="FSE131" s="77"/>
      <c r="FSF131" s="77"/>
      <c r="FSG131" s="77"/>
      <c r="FSH131" s="77"/>
      <c r="FSI131" s="77"/>
      <c r="FSJ131" s="77"/>
      <c r="FSK131" s="77"/>
      <c r="FSL131" s="77"/>
      <c r="FSM131" s="77"/>
      <c r="FSN131" s="77"/>
      <c r="FSO131" s="77"/>
      <c r="FSP131" s="77"/>
      <c r="FSQ131" s="77"/>
      <c r="FSR131" s="77"/>
      <c r="FSS131" s="77"/>
      <c r="FST131" s="77"/>
      <c r="FSU131" s="77"/>
      <c r="FSV131" s="77"/>
      <c r="FSW131" s="77"/>
      <c r="FSX131" s="77"/>
      <c r="FSY131" s="77"/>
      <c r="FSZ131" s="77"/>
      <c r="FTA131" s="77"/>
      <c r="FTB131" s="77"/>
      <c r="FTC131" s="77"/>
      <c r="FTD131" s="77"/>
      <c r="FTE131" s="77"/>
      <c r="FTF131" s="77"/>
      <c r="FTG131" s="77"/>
      <c r="FTH131" s="77"/>
      <c r="FTI131" s="77"/>
      <c r="FTJ131" s="77"/>
      <c r="FTK131" s="77"/>
      <c r="FTL131" s="77"/>
      <c r="FTM131" s="77"/>
      <c r="FTN131" s="77"/>
      <c r="FTO131" s="77"/>
      <c r="FTP131" s="77"/>
      <c r="FTQ131" s="77"/>
      <c r="FTR131" s="77"/>
      <c r="FTS131" s="77"/>
      <c r="FTT131" s="77"/>
      <c r="FTU131" s="77"/>
      <c r="FTV131" s="77"/>
      <c r="FTW131" s="77"/>
      <c r="FTX131" s="77"/>
      <c r="FTY131" s="77"/>
      <c r="FTZ131" s="77"/>
      <c r="FUA131" s="77"/>
      <c r="FUB131" s="77"/>
      <c r="FUC131" s="77"/>
      <c r="FUD131" s="77"/>
      <c r="FUE131" s="77"/>
      <c r="FUF131" s="77"/>
      <c r="FUG131" s="77"/>
      <c r="FUH131" s="77"/>
      <c r="FUI131" s="77"/>
      <c r="FUJ131" s="77"/>
      <c r="FUK131" s="77"/>
      <c r="FUL131" s="77"/>
      <c r="FUM131" s="77"/>
      <c r="FUN131" s="77"/>
      <c r="FUO131" s="77"/>
      <c r="FUP131" s="77"/>
      <c r="FUQ131" s="77"/>
      <c r="FUR131" s="77"/>
      <c r="FUS131" s="77"/>
      <c r="FUT131" s="77"/>
      <c r="FUU131" s="77"/>
      <c r="FUV131" s="77"/>
      <c r="FUW131" s="77"/>
      <c r="FUX131" s="77"/>
      <c r="FUY131" s="77"/>
      <c r="FUZ131" s="77"/>
      <c r="FVA131" s="77"/>
      <c r="FVB131" s="77"/>
      <c r="FVC131" s="77"/>
      <c r="FVD131" s="77"/>
      <c r="FVE131" s="77"/>
      <c r="FVF131" s="77"/>
      <c r="FVG131" s="77"/>
      <c r="FVH131" s="77"/>
      <c r="FVI131" s="77"/>
      <c r="FVJ131" s="77"/>
      <c r="FVK131" s="77"/>
      <c r="FVL131" s="77"/>
      <c r="FVM131" s="77"/>
      <c r="FVN131" s="77"/>
      <c r="FVO131" s="77"/>
      <c r="FVP131" s="77"/>
      <c r="FVQ131" s="77"/>
      <c r="FVR131" s="77"/>
      <c r="FVS131" s="77"/>
      <c r="FVT131" s="77"/>
      <c r="FVU131" s="77"/>
      <c r="FVV131" s="77"/>
      <c r="FVW131" s="77"/>
      <c r="FVX131" s="77"/>
      <c r="FVY131" s="77"/>
      <c r="FVZ131" s="77"/>
      <c r="FWA131" s="77"/>
      <c r="FWB131" s="77"/>
      <c r="FWC131" s="77"/>
      <c r="FWD131" s="77"/>
      <c r="FWE131" s="77"/>
      <c r="FWF131" s="77"/>
      <c r="FWG131" s="77"/>
      <c r="FWH131" s="77"/>
      <c r="FWI131" s="77"/>
      <c r="FWJ131" s="77"/>
      <c r="FWK131" s="77"/>
      <c r="FWL131" s="77"/>
      <c r="FWM131" s="77"/>
      <c r="FWN131" s="77"/>
      <c r="FWO131" s="77"/>
      <c r="FWP131" s="77"/>
      <c r="FWQ131" s="77"/>
      <c r="FWR131" s="77"/>
      <c r="FWS131" s="77"/>
      <c r="FWT131" s="77"/>
      <c r="FWU131" s="77"/>
      <c r="FWV131" s="77"/>
      <c r="FWW131" s="77"/>
      <c r="FWX131" s="77"/>
      <c r="FWY131" s="77"/>
      <c r="FWZ131" s="77"/>
      <c r="FXA131" s="77"/>
      <c r="FXB131" s="77"/>
      <c r="FXC131" s="77"/>
      <c r="FXD131" s="77"/>
      <c r="FXE131" s="77"/>
      <c r="FXF131" s="77"/>
      <c r="FXG131" s="77"/>
      <c r="FXH131" s="77"/>
      <c r="FXI131" s="77"/>
      <c r="FXJ131" s="77"/>
      <c r="FXK131" s="77"/>
      <c r="FXL131" s="77"/>
      <c r="FXM131" s="77"/>
      <c r="FXN131" s="77"/>
      <c r="FXO131" s="77"/>
      <c r="FXP131" s="77"/>
      <c r="FXQ131" s="77"/>
      <c r="FXR131" s="77"/>
      <c r="FXS131" s="77"/>
      <c r="FXT131" s="77"/>
      <c r="FXU131" s="77"/>
      <c r="FXV131" s="77"/>
      <c r="FXW131" s="77"/>
      <c r="FXX131" s="77"/>
      <c r="FXY131" s="77"/>
      <c r="FXZ131" s="77"/>
      <c r="FYA131" s="77"/>
      <c r="FYB131" s="77"/>
      <c r="FYC131" s="77"/>
      <c r="FYD131" s="77"/>
      <c r="FYE131" s="77"/>
      <c r="FYF131" s="77"/>
      <c r="FYG131" s="77"/>
      <c r="FYH131" s="77"/>
      <c r="FYI131" s="77"/>
      <c r="FYJ131" s="77"/>
      <c r="FYK131" s="77"/>
      <c r="FYL131" s="77"/>
      <c r="FYM131" s="77"/>
      <c r="FYN131" s="77"/>
      <c r="FYO131" s="77"/>
      <c r="FYP131" s="77"/>
      <c r="FYQ131" s="77"/>
      <c r="FYR131" s="77"/>
      <c r="FYS131" s="77"/>
      <c r="FYT131" s="77"/>
      <c r="FYU131" s="77"/>
      <c r="FYV131" s="77"/>
      <c r="FYW131" s="77"/>
      <c r="FYX131" s="77"/>
      <c r="FYY131" s="77"/>
      <c r="FYZ131" s="77"/>
      <c r="FZA131" s="77"/>
      <c r="FZB131" s="77"/>
      <c r="FZC131" s="77"/>
      <c r="FZD131" s="77"/>
      <c r="FZE131" s="77"/>
      <c r="FZF131" s="77"/>
      <c r="FZG131" s="77"/>
      <c r="FZH131" s="77"/>
      <c r="FZI131" s="77"/>
      <c r="FZJ131" s="77"/>
      <c r="FZK131" s="77"/>
      <c r="FZL131" s="77"/>
      <c r="FZM131" s="77"/>
      <c r="FZN131" s="77"/>
      <c r="FZO131" s="77"/>
      <c r="FZP131" s="77"/>
      <c r="FZQ131" s="77"/>
      <c r="FZR131" s="77"/>
      <c r="FZS131" s="77"/>
      <c r="FZT131" s="77"/>
      <c r="FZU131" s="77"/>
      <c r="FZV131" s="77"/>
      <c r="FZW131" s="77"/>
      <c r="FZX131" s="77"/>
      <c r="FZY131" s="77"/>
      <c r="FZZ131" s="77"/>
      <c r="GAA131" s="77"/>
      <c r="GAB131" s="77"/>
      <c r="GAC131" s="77"/>
      <c r="GAD131" s="77"/>
      <c r="GAE131" s="77"/>
      <c r="GAF131" s="77"/>
      <c r="GAG131" s="77"/>
      <c r="GAH131" s="77"/>
      <c r="GAI131" s="77"/>
      <c r="GAJ131" s="77"/>
      <c r="GAK131" s="77"/>
      <c r="GAL131" s="77"/>
      <c r="GAM131" s="77"/>
      <c r="GAN131" s="77"/>
      <c r="GAO131" s="77"/>
      <c r="GAP131" s="77"/>
      <c r="GAQ131" s="77"/>
      <c r="GAR131" s="77"/>
      <c r="GAS131" s="77"/>
      <c r="GAT131" s="77"/>
      <c r="GAU131" s="77"/>
      <c r="GAV131" s="77"/>
      <c r="GAW131" s="77"/>
      <c r="GAX131" s="77"/>
      <c r="GAY131" s="77"/>
      <c r="GAZ131" s="77"/>
      <c r="GBA131" s="77"/>
      <c r="GBB131" s="77"/>
      <c r="GBC131" s="77"/>
      <c r="GBD131" s="77"/>
      <c r="GBE131" s="77"/>
      <c r="GBF131" s="77"/>
      <c r="GBG131" s="77"/>
      <c r="GBH131" s="77"/>
      <c r="GBI131" s="77"/>
      <c r="GBJ131" s="77"/>
      <c r="GBK131" s="77"/>
      <c r="GBL131" s="77"/>
      <c r="GBM131" s="77"/>
      <c r="GBN131" s="77"/>
      <c r="GBO131" s="77"/>
      <c r="GBP131" s="77"/>
      <c r="GBQ131" s="77"/>
      <c r="GBR131" s="77"/>
      <c r="GBS131" s="77"/>
      <c r="GBT131" s="77"/>
      <c r="GBU131" s="77"/>
      <c r="GBV131" s="77"/>
      <c r="GBW131" s="77"/>
      <c r="GBX131" s="77"/>
      <c r="GBY131" s="77"/>
      <c r="GBZ131" s="77"/>
      <c r="GCA131" s="77"/>
      <c r="GCB131" s="77"/>
      <c r="GCC131" s="77"/>
      <c r="GCD131" s="77"/>
      <c r="GCE131" s="77"/>
      <c r="GCF131" s="77"/>
      <c r="GCG131" s="77"/>
      <c r="GCH131" s="77"/>
      <c r="GCI131" s="77"/>
      <c r="GCJ131" s="77"/>
      <c r="GCK131" s="77"/>
      <c r="GCL131" s="77"/>
      <c r="GCM131" s="77"/>
      <c r="GCN131" s="77"/>
      <c r="GCO131" s="77"/>
      <c r="GCP131" s="77"/>
      <c r="GCQ131" s="77"/>
      <c r="GCR131" s="77"/>
      <c r="GCS131" s="77"/>
      <c r="GCT131" s="77"/>
      <c r="GCU131" s="77"/>
      <c r="GCV131" s="77"/>
      <c r="GCW131" s="77"/>
      <c r="GCX131" s="77"/>
      <c r="GCY131" s="77"/>
      <c r="GCZ131" s="77"/>
      <c r="GDA131" s="77"/>
      <c r="GDB131" s="77"/>
      <c r="GDC131" s="77"/>
      <c r="GDD131" s="77"/>
      <c r="GDE131" s="77"/>
      <c r="GDF131" s="77"/>
      <c r="GDG131" s="77"/>
      <c r="GDH131" s="77"/>
      <c r="GDI131" s="77"/>
      <c r="GDJ131" s="77"/>
      <c r="GDK131" s="77"/>
      <c r="GDL131" s="77"/>
      <c r="GDM131" s="77"/>
      <c r="GDN131" s="77"/>
      <c r="GDO131" s="77"/>
      <c r="GDP131" s="77"/>
      <c r="GDQ131" s="77"/>
      <c r="GDR131" s="77"/>
      <c r="GDS131" s="77"/>
      <c r="GDT131" s="77"/>
      <c r="GDU131" s="77"/>
      <c r="GDV131" s="77"/>
      <c r="GDW131" s="77"/>
      <c r="GDX131" s="77"/>
      <c r="GDY131" s="77"/>
      <c r="GDZ131" s="77"/>
      <c r="GEA131" s="77"/>
      <c r="GEB131" s="77"/>
      <c r="GEC131" s="77"/>
      <c r="GED131" s="77"/>
      <c r="GEE131" s="77"/>
      <c r="GEF131" s="77"/>
      <c r="GEG131" s="77"/>
      <c r="GEH131" s="77"/>
      <c r="GEI131" s="77"/>
      <c r="GEJ131" s="77"/>
      <c r="GEK131" s="77"/>
      <c r="GEL131" s="77"/>
      <c r="GEM131" s="77"/>
      <c r="GEN131" s="77"/>
      <c r="GEO131" s="77"/>
      <c r="GEP131" s="77"/>
      <c r="GEQ131" s="77"/>
      <c r="GER131" s="77"/>
      <c r="GES131" s="77"/>
      <c r="GET131" s="77"/>
      <c r="GEU131" s="77"/>
      <c r="GEV131" s="77"/>
      <c r="GEW131" s="77"/>
      <c r="GEX131" s="77"/>
      <c r="GEY131" s="77"/>
      <c r="GEZ131" s="77"/>
      <c r="GFA131" s="77"/>
      <c r="GFB131" s="77"/>
      <c r="GFC131" s="77"/>
      <c r="GFD131" s="77"/>
      <c r="GFE131" s="77"/>
      <c r="GFF131" s="77"/>
      <c r="GFG131" s="77"/>
      <c r="GFH131" s="77"/>
      <c r="GFI131" s="77"/>
      <c r="GFJ131" s="77"/>
      <c r="GFK131" s="77"/>
      <c r="GFL131" s="77"/>
      <c r="GFM131" s="77"/>
      <c r="GFN131" s="77"/>
      <c r="GFO131" s="77"/>
      <c r="GFP131" s="77"/>
      <c r="GFQ131" s="77"/>
      <c r="GFR131" s="77"/>
      <c r="GFS131" s="77"/>
      <c r="GFT131" s="77"/>
      <c r="GFU131" s="77"/>
      <c r="GFV131" s="77"/>
      <c r="GFW131" s="77"/>
      <c r="GFX131" s="77"/>
      <c r="GFY131" s="77"/>
      <c r="GFZ131" s="77"/>
      <c r="GGA131" s="77"/>
      <c r="GGB131" s="77"/>
      <c r="GGC131" s="77"/>
      <c r="GGD131" s="77"/>
      <c r="GGE131" s="77"/>
      <c r="GGF131" s="77"/>
      <c r="GGG131" s="77"/>
      <c r="GGH131" s="77"/>
      <c r="GGI131" s="77"/>
      <c r="GGJ131" s="77"/>
      <c r="GGK131" s="77"/>
      <c r="GGL131" s="77"/>
      <c r="GGM131" s="77"/>
      <c r="GGN131" s="77"/>
      <c r="GGO131" s="77"/>
      <c r="GGP131" s="77"/>
      <c r="GGQ131" s="77"/>
      <c r="GGR131" s="77"/>
      <c r="GGS131" s="77"/>
      <c r="GGT131" s="77"/>
      <c r="GGU131" s="77"/>
      <c r="GGV131" s="77"/>
      <c r="GGW131" s="77"/>
      <c r="GGX131" s="77"/>
      <c r="GGY131" s="77"/>
      <c r="GGZ131" s="77"/>
      <c r="GHA131" s="77"/>
      <c r="GHB131" s="77"/>
      <c r="GHC131" s="77"/>
      <c r="GHD131" s="77"/>
      <c r="GHE131" s="77"/>
      <c r="GHF131" s="77"/>
      <c r="GHG131" s="77"/>
      <c r="GHH131" s="77"/>
      <c r="GHI131" s="77"/>
      <c r="GHJ131" s="77"/>
      <c r="GHK131" s="77"/>
      <c r="GHL131" s="77"/>
      <c r="GHM131" s="77"/>
      <c r="GHN131" s="77"/>
      <c r="GHO131" s="77"/>
      <c r="GHP131" s="77"/>
      <c r="GHQ131" s="77"/>
      <c r="GHR131" s="77"/>
      <c r="GHS131" s="77"/>
      <c r="GHT131" s="77"/>
      <c r="GHU131" s="77"/>
      <c r="GHV131" s="77"/>
      <c r="GHW131" s="77"/>
      <c r="GHX131" s="77"/>
      <c r="GHY131" s="77"/>
      <c r="GHZ131" s="77"/>
      <c r="GIA131" s="77"/>
      <c r="GIB131" s="77"/>
      <c r="GIC131" s="77"/>
      <c r="GID131" s="77"/>
      <c r="GIE131" s="77"/>
      <c r="GIF131" s="77"/>
      <c r="GIG131" s="77"/>
      <c r="GIH131" s="77"/>
      <c r="GII131" s="77"/>
      <c r="GIJ131" s="77"/>
      <c r="GIK131" s="77"/>
      <c r="GIL131" s="77"/>
      <c r="GIM131" s="77"/>
      <c r="GIN131" s="77"/>
      <c r="GIO131" s="77"/>
      <c r="GIP131" s="77"/>
      <c r="GIQ131" s="77"/>
      <c r="GIR131" s="77"/>
      <c r="GIS131" s="77"/>
      <c r="GIT131" s="77"/>
      <c r="GIU131" s="77"/>
      <c r="GIV131" s="77"/>
      <c r="GIW131" s="77"/>
      <c r="GIX131" s="77"/>
      <c r="GIY131" s="77"/>
      <c r="GIZ131" s="77"/>
      <c r="GJA131" s="77"/>
      <c r="GJB131" s="77"/>
      <c r="GJC131" s="77"/>
      <c r="GJD131" s="77"/>
      <c r="GJE131" s="77"/>
      <c r="GJF131" s="77"/>
      <c r="GJG131" s="77"/>
      <c r="GJH131" s="77"/>
      <c r="GJI131" s="77"/>
      <c r="GJJ131" s="77"/>
      <c r="GJK131" s="77"/>
      <c r="GJL131" s="77"/>
      <c r="GJM131" s="77"/>
      <c r="GJN131" s="77"/>
      <c r="GJO131" s="77"/>
      <c r="GJP131" s="77"/>
      <c r="GJQ131" s="77"/>
      <c r="GJR131" s="77"/>
      <c r="GJS131" s="77"/>
      <c r="GJT131" s="77"/>
      <c r="GJU131" s="77"/>
      <c r="GJV131" s="77"/>
      <c r="GJW131" s="77"/>
      <c r="GJX131" s="77"/>
      <c r="GJY131" s="77"/>
      <c r="GJZ131" s="77"/>
      <c r="GKA131" s="77"/>
      <c r="GKB131" s="77"/>
      <c r="GKC131" s="77"/>
      <c r="GKD131" s="77"/>
      <c r="GKE131" s="77"/>
      <c r="GKF131" s="77"/>
      <c r="GKG131" s="77"/>
      <c r="GKH131" s="77"/>
      <c r="GKI131" s="77"/>
      <c r="GKJ131" s="77"/>
      <c r="GKK131" s="77"/>
      <c r="GKL131" s="77"/>
      <c r="GKM131" s="77"/>
      <c r="GKN131" s="77"/>
      <c r="GKO131" s="77"/>
      <c r="GKP131" s="77"/>
      <c r="GKQ131" s="77"/>
      <c r="GKR131" s="77"/>
      <c r="GKS131" s="77"/>
      <c r="GKT131" s="77"/>
      <c r="GKU131" s="77"/>
      <c r="GKV131" s="77"/>
      <c r="GKW131" s="77"/>
      <c r="GKX131" s="77"/>
      <c r="GKY131" s="77"/>
      <c r="GKZ131" s="77"/>
      <c r="GLA131" s="77"/>
      <c r="GLB131" s="77"/>
      <c r="GLC131" s="77"/>
      <c r="GLD131" s="77"/>
      <c r="GLE131" s="77"/>
      <c r="GLF131" s="77"/>
      <c r="GLG131" s="77"/>
      <c r="GLH131" s="77"/>
      <c r="GLI131" s="77"/>
      <c r="GLJ131" s="77"/>
      <c r="GLK131" s="77"/>
      <c r="GLL131" s="77"/>
      <c r="GLM131" s="77"/>
      <c r="GLN131" s="77"/>
      <c r="GLO131" s="77"/>
      <c r="GLP131" s="77"/>
      <c r="GLQ131" s="77"/>
      <c r="GLR131" s="77"/>
      <c r="GLS131" s="77"/>
      <c r="GLT131" s="77"/>
      <c r="GLU131" s="77"/>
      <c r="GLV131" s="77"/>
      <c r="GLW131" s="77"/>
      <c r="GLX131" s="77"/>
      <c r="GLY131" s="77"/>
      <c r="GLZ131" s="77"/>
      <c r="GMA131" s="77"/>
      <c r="GMB131" s="77"/>
      <c r="GMC131" s="77"/>
      <c r="GMD131" s="77"/>
      <c r="GME131" s="77"/>
      <c r="GMF131" s="77"/>
      <c r="GMG131" s="77"/>
      <c r="GMH131" s="77"/>
      <c r="GMI131" s="77"/>
      <c r="GMJ131" s="77"/>
      <c r="GMK131" s="77"/>
      <c r="GML131" s="77"/>
      <c r="GMM131" s="77"/>
      <c r="GMN131" s="77"/>
      <c r="GMO131" s="77"/>
      <c r="GMP131" s="77"/>
      <c r="GMQ131" s="77"/>
      <c r="GMR131" s="77"/>
      <c r="GMS131" s="77"/>
      <c r="GMT131" s="77"/>
      <c r="GMU131" s="77"/>
      <c r="GMV131" s="77"/>
      <c r="GMW131" s="77"/>
      <c r="GMX131" s="77"/>
      <c r="GMY131" s="77"/>
      <c r="GMZ131" s="77"/>
      <c r="GNA131" s="77"/>
      <c r="GNB131" s="77"/>
      <c r="GNC131" s="77"/>
      <c r="GND131" s="77"/>
      <c r="GNE131" s="77"/>
      <c r="GNF131" s="77"/>
      <c r="GNG131" s="77"/>
      <c r="GNH131" s="77"/>
      <c r="GNI131" s="77"/>
      <c r="GNJ131" s="77"/>
      <c r="GNK131" s="77"/>
      <c r="GNL131" s="77"/>
      <c r="GNM131" s="77"/>
      <c r="GNN131" s="77"/>
      <c r="GNO131" s="77"/>
      <c r="GNP131" s="77"/>
      <c r="GNQ131" s="77"/>
      <c r="GNR131" s="77"/>
      <c r="GNS131" s="77"/>
      <c r="GNT131" s="77"/>
      <c r="GNU131" s="77"/>
      <c r="GNV131" s="77"/>
      <c r="GNW131" s="77"/>
      <c r="GNX131" s="77"/>
      <c r="GNY131" s="77"/>
      <c r="GNZ131" s="77"/>
      <c r="GOA131" s="77"/>
      <c r="GOB131" s="77"/>
      <c r="GOC131" s="77"/>
      <c r="GOD131" s="77"/>
      <c r="GOE131" s="77"/>
      <c r="GOF131" s="77"/>
      <c r="GOG131" s="77"/>
      <c r="GOH131" s="77"/>
      <c r="GOI131" s="77"/>
      <c r="GOJ131" s="77"/>
      <c r="GOK131" s="77"/>
      <c r="GOL131" s="77"/>
      <c r="GOM131" s="77"/>
      <c r="GON131" s="77"/>
      <c r="GOO131" s="77"/>
      <c r="GOP131" s="77"/>
      <c r="GOQ131" s="77"/>
      <c r="GOR131" s="77"/>
      <c r="GOS131" s="77"/>
      <c r="GOT131" s="77"/>
      <c r="GOU131" s="77"/>
      <c r="GOV131" s="77"/>
      <c r="GOW131" s="77"/>
      <c r="GOX131" s="77"/>
      <c r="GOY131" s="77"/>
      <c r="GOZ131" s="77"/>
      <c r="GPA131" s="77"/>
      <c r="GPB131" s="77"/>
      <c r="GPC131" s="77"/>
      <c r="GPD131" s="77"/>
      <c r="GPE131" s="77"/>
      <c r="GPF131" s="77"/>
      <c r="GPG131" s="77"/>
      <c r="GPH131" s="77"/>
      <c r="GPI131" s="77"/>
      <c r="GPJ131" s="77"/>
      <c r="GPK131" s="77"/>
      <c r="GPL131" s="77"/>
      <c r="GPM131" s="77"/>
      <c r="GPN131" s="77"/>
      <c r="GPO131" s="77"/>
      <c r="GPP131" s="77"/>
      <c r="GPQ131" s="77"/>
      <c r="GPR131" s="77"/>
      <c r="GPS131" s="77"/>
      <c r="GPT131" s="77"/>
      <c r="GPU131" s="77"/>
      <c r="GPV131" s="77"/>
      <c r="GPW131" s="77"/>
      <c r="GPX131" s="77"/>
      <c r="GPY131" s="77"/>
      <c r="GPZ131" s="77"/>
      <c r="GQA131" s="77"/>
      <c r="GQB131" s="77"/>
      <c r="GQC131" s="77"/>
      <c r="GQD131" s="77"/>
      <c r="GQE131" s="77"/>
      <c r="GQF131" s="77"/>
      <c r="GQG131" s="77"/>
      <c r="GQH131" s="77"/>
      <c r="GQI131" s="77"/>
      <c r="GQJ131" s="77"/>
      <c r="GQK131" s="77"/>
      <c r="GQL131" s="77"/>
      <c r="GQM131" s="77"/>
      <c r="GQN131" s="77"/>
      <c r="GQO131" s="77"/>
      <c r="GQP131" s="77"/>
      <c r="GQQ131" s="77"/>
      <c r="GQR131" s="77"/>
      <c r="GQS131" s="77"/>
      <c r="GQT131" s="77"/>
      <c r="GQU131" s="77"/>
      <c r="GQV131" s="77"/>
      <c r="GQW131" s="77"/>
      <c r="GQX131" s="77"/>
      <c r="GQY131" s="77"/>
      <c r="GQZ131" s="77"/>
      <c r="GRA131" s="77"/>
      <c r="GRB131" s="77"/>
      <c r="GRC131" s="77"/>
      <c r="GRD131" s="77"/>
      <c r="GRE131" s="77"/>
      <c r="GRF131" s="77"/>
      <c r="GRG131" s="77"/>
      <c r="GRH131" s="77"/>
      <c r="GRI131" s="77"/>
      <c r="GRJ131" s="77"/>
      <c r="GRK131" s="77"/>
      <c r="GRL131" s="77"/>
      <c r="GRM131" s="77"/>
      <c r="GRN131" s="77"/>
      <c r="GRO131" s="77"/>
      <c r="GRP131" s="77"/>
      <c r="GRQ131" s="77"/>
      <c r="GRR131" s="77"/>
      <c r="GRS131" s="77"/>
      <c r="GRT131" s="77"/>
      <c r="GRU131" s="77"/>
      <c r="GRV131" s="77"/>
      <c r="GRW131" s="77"/>
      <c r="GRX131" s="77"/>
      <c r="GRY131" s="77"/>
      <c r="GRZ131" s="77"/>
      <c r="GSA131" s="77"/>
      <c r="GSB131" s="77"/>
      <c r="GSC131" s="77"/>
      <c r="GSD131" s="77"/>
      <c r="GSE131" s="77"/>
      <c r="GSF131" s="77"/>
      <c r="GSG131" s="77"/>
      <c r="GSH131" s="77"/>
      <c r="GSI131" s="77"/>
      <c r="GSJ131" s="77"/>
      <c r="GSK131" s="77"/>
      <c r="GSL131" s="77"/>
      <c r="GSM131" s="77"/>
      <c r="GSN131" s="77"/>
      <c r="GSO131" s="77"/>
      <c r="GSP131" s="77"/>
      <c r="GSQ131" s="77"/>
      <c r="GSR131" s="77"/>
      <c r="GSS131" s="77"/>
      <c r="GST131" s="77"/>
      <c r="GSU131" s="77"/>
      <c r="GSV131" s="77"/>
      <c r="GSW131" s="77"/>
      <c r="GSX131" s="77"/>
      <c r="GSY131" s="77"/>
      <c r="GSZ131" s="77"/>
      <c r="GTA131" s="77"/>
      <c r="GTB131" s="77"/>
      <c r="GTC131" s="77"/>
      <c r="GTD131" s="77"/>
      <c r="GTE131" s="77"/>
      <c r="GTF131" s="77"/>
      <c r="GTG131" s="77"/>
      <c r="GTH131" s="77"/>
      <c r="GTI131" s="77"/>
      <c r="GTJ131" s="77"/>
      <c r="GTK131" s="77"/>
      <c r="GTL131" s="77"/>
      <c r="GTM131" s="77"/>
      <c r="GTN131" s="77"/>
      <c r="GTO131" s="77"/>
      <c r="GTP131" s="77"/>
      <c r="GTQ131" s="77"/>
      <c r="GTR131" s="77"/>
      <c r="GTS131" s="77"/>
      <c r="GTT131" s="77"/>
      <c r="GTU131" s="77"/>
      <c r="GTV131" s="77"/>
      <c r="GTW131" s="77"/>
      <c r="GTX131" s="77"/>
      <c r="GTY131" s="77"/>
      <c r="GTZ131" s="77"/>
      <c r="GUA131" s="77"/>
      <c r="GUB131" s="77"/>
      <c r="GUC131" s="77"/>
      <c r="GUD131" s="77"/>
      <c r="GUE131" s="77"/>
      <c r="GUF131" s="77"/>
      <c r="GUG131" s="77"/>
      <c r="GUH131" s="77"/>
      <c r="GUI131" s="77"/>
      <c r="GUJ131" s="77"/>
      <c r="GUK131" s="77"/>
      <c r="GUL131" s="77"/>
      <c r="GUM131" s="77"/>
      <c r="GUN131" s="77"/>
      <c r="GUO131" s="77"/>
      <c r="GUP131" s="77"/>
      <c r="GUQ131" s="77"/>
      <c r="GUR131" s="77"/>
      <c r="GUS131" s="77"/>
      <c r="GUT131" s="77"/>
      <c r="GUU131" s="77"/>
      <c r="GUV131" s="77"/>
      <c r="GUW131" s="77"/>
      <c r="GUX131" s="77"/>
      <c r="GUY131" s="77"/>
      <c r="GUZ131" s="77"/>
      <c r="GVA131" s="77"/>
      <c r="GVB131" s="77"/>
      <c r="GVC131" s="77"/>
      <c r="GVD131" s="77"/>
      <c r="GVE131" s="77"/>
      <c r="GVF131" s="77"/>
      <c r="GVG131" s="77"/>
      <c r="GVH131" s="77"/>
      <c r="GVI131" s="77"/>
      <c r="GVJ131" s="77"/>
      <c r="GVK131" s="77"/>
      <c r="GVL131" s="77"/>
      <c r="GVM131" s="77"/>
      <c r="GVN131" s="77"/>
      <c r="GVO131" s="77"/>
      <c r="GVP131" s="77"/>
      <c r="GVQ131" s="77"/>
      <c r="GVR131" s="77"/>
      <c r="GVS131" s="77"/>
      <c r="GVT131" s="77"/>
      <c r="GVU131" s="77"/>
      <c r="GVV131" s="77"/>
      <c r="GVW131" s="77"/>
      <c r="GVX131" s="77"/>
      <c r="GVY131" s="77"/>
      <c r="GVZ131" s="77"/>
      <c r="GWA131" s="77"/>
      <c r="GWB131" s="77"/>
      <c r="GWC131" s="77"/>
      <c r="GWD131" s="77"/>
      <c r="GWE131" s="77"/>
      <c r="GWF131" s="77"/>
      <c r="GWG131" s="77"/>
      <c r="GWH131" s="77"/>
      <c r="GWI131" s="77"/>
      <c r="GWJ131" s="77"/>
      <c r="GWK131" s="77"/>
      <c r="GWL131" s="77"/>
      <c r="GWM131" s="77"/>
      <c r="GWN131" s="77"/>
      <c r="GWO131" s="77"/>
      <c r="GWP131" s="77"/>
      <c r="GWQ131" s="77"/>
      <c r="GWR131" s="77"/>
      <c r="GWS131" s="77"/>
      <c r="GWT131" s="77"/>
      <c r="GWU131" s="77"/>
      <c r="GWV131" s="77"/>
      <c r="GWW131" s="77"/>
      <c r="GWX131" s="77"/>
      <c r="GWY131" s="77"/>
      <c r="GWZ131" s="77"/>
      <c r="GXA131" s="77"/>
      <c r="GXB131" s="77"/>
      <c r="GXC131" s="77"/>
      <c r="GXD131" s="77"/>
      <c r="GXE131" s="77"/>
      <c r="GXF131" s="77"/>
      <c r="GXG131" s="77"/>
      <c r="GXH131" s="77"/>
      <c r="GXI131" s="77"/>
      <c r="GXJ131" s="77"/>
      <c r="GXK131" s="77"/>
      <c r="GXL131" s="77"/>
      <c r="GXM131" s="77"/>
      <c r="GXN131" s="77"/>
      <c r="GXO131" s="77"/>
      <c r="GXP131" s="77"/>
      <c r="GXQ131" s="77"/>
      <c r="GXR131" s="77"/>
      <c r="GXS131" s="77"/>
      <c r="GXT131" s="77"/>
      <c r="GXU131" s="77"/>
      <c r="GXV131" s="77"/>
      <c r="GXW131" s="77"/>
      <c r="GXX131" s="77"/>
      <c r="GXY131" s="77"/>
      <c r="GXZ131" s="77"/>
      <c r="GYA131" s="77"/>
      <c r="GYB131" s="77"/>
      <c r="GYC131" s="77"/>
      <c r="GYD131" s="77"/>
      <c r="GYE131" s="77"/>
      <c r="GYF131" s="77"/>
      <c r="GYG131" s="77"/>
      <c r="GYH131" s="77"/>
      <c r="GYI131" s="77"/>
      <c r="GYJ131" s="77"/>
      <c r="GYK131" s="77"/>
      <c r="GYL131" s="77"/>
      <c r="GYM131" s="77"/>
      <c r="GYN131" s="77"/>
      <c r="GYO131" s="77"/>
      <c r="GYP131" s="77"/>
      <c r="GYQ131" s="77"/>
      <c r="GYR131" s="77"/>
      <c r="GYS131" s="77"/>
      <c r="GYT131" s="77"/>
      <c r="GYU131" s="77"/>
      <c r="GYV131" s="77"/>
      <c r="GYW131" s="77"/>
      <c r="GYX131" s="77"/>
      <c r="GYY131" s="77"/>
      <c r="GYZ131" s="77"/>
      <c r="GZA131" s="77"/>
      <c r="GZB131" s="77"/>
      <c r="GZC131" s="77"/>
      <c r="GZD131" s="77"/>
      <c r="GZE131" s="77"/>
      <c r="GZF131" s="77"/>
      <c r="GZG131" s="77"/>
      <c r="GZH131" s="77"/>
      <c r="GZI131" s="77"/>
      <c r="GZJ131" s="77"/>
      <c r="GZK131" s="77"/>
      <c r="GZL131" s="77"/>
      <c r="GZM131" s="77"/>
      <c r="GZN131" s="77"/>
      <c r="GZO131" s="77"/>
      <c r="GZP131" s="77"/>
      <c r="GZQ131" s="77"/>
      <c r="GZR131" s="77"/>
      <c r="GZS131" s="77"/>
      <c r="GZT131" s="77"/>
      <c r="GZU131" s="77"/>
      <c r="GZV131" s="77"/>
      <c r="GZW131" s="77"/>
      <c r="GZX131" s="77"/>
      <c r="GZY131" s="77"/>
      <c r="GZZ131" s="77"/>
      <c r="HAA131" s="77"/>
      <c r="HAB131" s="77"/>
      <c r="HAC131" s="77"/>
      <c r="HAD131" s="77"/>
      <c r="HAE131" s="77"/>
      <c r="HAF131" s="77"/>
      <c r="HAG131" s="77"/>
      <c r="HAH131" s="77"/>
      <c r="HAI131" s="77"/>
      <c r="HAJ131" s="77"/>
      <c r="HAK131" s="77"/>
      <c r="HAL131" s="77"/>
      <c r="HAM131" s="77"/>
      <c r="HAN131" s="77"/>
      <c r="HAO131" s="77"/>
      <c r="HAP131" s="77"/>
      <c r="HAQ131" s="77"/>
      <c r="HAR131" s="77"/>
      <c r="HAS131" s="77"/>
      <c r="HAT131" s="77"/>
      <c r="HAU131" s="77"/>
      <c r="HAV131" s="77"/>
      <c r="HAW131" s="77"/>
      <c r="HAX131" s="77"/>
      <c r="HAY131" s="77"/>
      <c r="HAZ131" s="77"/>
      <c r="HBA131" s="77"/>
      <c r="HBB131" s="77"/>
      <c r="HBC131" s="77"/>
      <c r="HBD131" s="77"/>
      <c r="HBE131" s="77"/>
      <c r="HBF131" s="77"/>
      <c r="HBG131" s="77"/>
      <c r="HBH131" s="77"/>
      <c r="HBI131" s="77"/>
      <c r="HBJ131" s="77"/>
      <c r="HBK131" s="77"/>
      <c r="HBL131" s="77"/>
      <c r="HBM131" s="77"/>
      <c r="HBN131" s="77"/>
      <c r="HBO131" s="77"/>
      <c r="HBP131" s="77"/>
      <c r="HBQ131" s="77"/>
      <c r="HBR131" s="77"/>
      <c r="HBS131" s="77"/>
      <c r="HBT131" s="77"/>
      <c r="HBU131" s="77"/>
      <c r="HBV131" s="77"/>
      <c r="HBW131" s="77"/>
      <c r="HBX131" s="77"/>
      <c r="HBY131" s="77"/>
      <c r="HBZ131" s="77"/>
      <c r="HCA131" s="77"/>
      <c r="HCB131" s="77"/>
      <c r="HCC131" s="77"/>
      <c r="HCD131" s="77"/>
      <c r="HCE131" s="77"/>
      <c r="HCF131" s="77"/>
      <c r="HCG131" s="77"/>
      <c r="HCH131" s="77"/>
      <c r="HCI131" s="77"/>
      <c r="HCJ131" s="77"/>
      <c r="HCK131" s="77"/>
      <c r="HCL131" s="77"/>
      <c r="HCM131" s="77"/>
      <c r="HCN131" s="77"/>
      <c r="HCO131" s="77"/>
      <c r="HCP131" s="77"/>
      <c r="HCQ131" s="77"/>
      <c r="HCR131" s="77"/>
      <c r="HCS131" s="77"/>
      <c r="HCT131" s="77"/>
      <c r="HCU131" s="77"/>
      <c r="HCV131" s="77"/>
      <c r="HCW131" s="77"/>
      <c r="HCX131" s="77"/>
      <c r="HCY131" s="77"/>
      <c r="HCZ131" s="77"/>
      <c r="HDA131" s="77"/>
      <c r="HDB131" s="77"/>
      <c r="HDC131" s="77"/>
      <c r="HDD131" s="77"/>
      <c r="HDE131" s="77"/>
      <c r="HDF131" s="77"/>
      <c r="HDG131" s="77"/>
      <c r="HDH131" s="77"/>
      <c r="HDI131" s="77"/>
      <c r="HDJ131" s="77"/>
      <c r="HDK131" s="77"/>
      <c r="HDL131" s="77"/>
      <c r="HDM131" s="77"/>
      <c r="HDN131" s="77"/>
      <c r="HDO131" s="77"/>
      <c r="HDP131" s="77"/>
      <c r="HDQ131" s="77"/>
      <c r="HDR131" s="77"/>
      <c r="HDS131" s="77"/>
      <c r="HDT131" s="77"/>
      <c r="HDU131" s="77"/>
      <c r="HDV131" s="77"/>
      <c r="HDW131" s="77"/>
      <c r="HDX131" s="77"/>
      <c r="HDY131" s="77"/>
      <c r="HDZ131" s="77"/>
      <c r="HEA131" s="77"/>
      <c r="HEB131" s="77"/>
      <c r="HEC131" s="77"/>
      <c r="HED131" s="77"/>
      <c r="HEE131" s="77"/>
      <c r="HEF131" s="77"/>
      <c r="HEG131" s="77"/>
      <c r="HEH131" s="77"/>
      <c r="HEI131" s="77"/>
      <c r="HEJ131" s="77"/>
      <c r="HEK131" s="77"/>
      <c r="HEL131" s="77"/>
      <c r="HEM131" s="77"/>
      <c r="HEN131" s="77"/>
      <c r="HEO131" s="77"/>
      <c r="HEP131" s="77"/>
      <c r="HEQ131" s="77"/>
      <c r="HER131" s="77"/>
      <c r="HES131" s="77"/>
      <c r="HET131" s="77"/>
      <c r="HEU131" s="77"/>
      <c r="HEV131" s="77"/>
      <c r="HEW131" s="77"/>
      <c r="HEX131" s="77"/>
      <c r="HEY131" s="77"/>
      <c r="HEZ131" s="77"/>
      <c r="HFA131" s="77"/>
      <c r="HFB131" s="77"/>
      <c r="HFC131" s="77"/>
      <c r="HFD131" s="77"/>
      <c r="HFE131" s="77"/>
      <c r="HFF131" s="77"/>
      <c r="HFG131" s="77"/>
      <c r="HFH131" s="77"/>
      <c r="HFI131" s="77"/>
      <c r="HFJ131" s="77"/>
      <c r="HFK131" s="77"/>
      <c r="HFL131" s="77"/>
      <c r="HFM131" s="77"/>
      <c r="HFN131" s="77"/>
      <c r="HFO131" s="77"/>
      <c r="HFP131" s="77"/>
      <c r="HFQ131" s="77"/>
      <c r="HFR131" s="77"/>
      <c r="HFS131" s="77"/>
      <c r="HFT131" s="77"/>
      <c r="HFU131" s="77"/>
      <c r="HFV131" s="77"/>
      <c r="HFW131" s="77"/>
      <c r="HFX131" s="77"/>
      <c r="HFY131" s="77"/>
      <c r="HFZ131" s="77"/>
      <c r="HGA131" s="77"/>
      <c r="HGB131" s="77"/>
      <c r="HGC131" s="77"/>
      <c r="HGD131" s="77"/>
      <c r="HGE131" s="77"/>
      <c r="HGF131" s="77"/>
      <c r="HGG131" s="77"/>
      <c r="HGH131" s="77"/>
      <c r="HGI131" s="77"/>
      <c r="HGJ131" s="77"/>
      <c r="HGK131" s="77"/>
      <c r="HGL131" s="77"/>
      <c r="HGM131" s="77"/>
      <c r="HGN131" s="77"/>
      <c r="HGO131" s="77"/>
      <c r="HGP131" s="77"/>
      <c r="HGQ131" s="77"/>
      <c r="HGR131" s="77"/>
      <c r="HGS131" s="77"/>
      <c r="HGT131" s="77"/>
      <c r="HGU131" s="77"/>
      <c r="HGV131" s="77"/>
      <c r="HGW131" s="77"/>
      <c r="HGX131" s="77"/>
      <c r="HGY131" s="77"/>
      <c r="HGZ131" s="77"/>
      <c r="HHA131" s="77"/>
      <c r="HHB131" s="77"/>
      <c r="HHC131" s="77"/>
      <c r="HHD131" s="77"/>
      <c r="HHE131" s="77"/>
      <c r="HHF131" s="77"/>
      <c r="HHG131" s="77"/>
      <c r="HHH131" s="77"/>
      <c r="HHI131" s="77"/>
      <c r="HHJ131" s="77"/>
      <c r="HHK131" s="77"/>
      <c r="HHL131" s="77"/>
      <c r="HHM131" s="77"/>
      <c r="HHN131" s="77"/>
      <c r="HHO131" s="77"/>
      <c r="HHP131" s="77"/>
      <c r="HHQ131" s="77"/>
      <c r="HHR131" s="77"/>
      <c r="HHS131" s="77"/>
      <c r="HHT131" s="77"/>
      <c r="HHU131" s="77"/>
      <c r="HHV131" s="77"/>
      <c r="HHW131" s="77"/>
      <c r="HHX131" s="77"/>
      <c r="HHY131" s="77"/>
      <c r="HHZ131" s="77"/>
      <c r="HIA131" s="77"/>
      <c r="HIB131" s="77"/>
      <c r="HIC131" s="77"/>
      <c r="HID131" s="77"/>
      <c r="HIE131" s="77"/>
      <c r="HIF131" s="77"/>
      <c r="HIG131" s="77"/>
      <c r="HIH131" s="77"/>
      <c r="HII131" s="77"/>
      <c r="HIJ131" s="77"/>
      <c r="HIK131" s="77"/>
      <c r="HIL131" s="77"/>
      <c r="HIM131" s="77"/>
      <c r="HIN131" s="77"/>
      <c r="HIO131" s="77"/>
      <c r="HIP131" s="77"/>
      <c r="HIQ131" s="77"/>
      <c r="HIR131" s="77"/>
      <c r="HIS131" s="77"/>
      <c r="HIT131" s="77"/>
      <c r="HIU131" s="77"/>
      <c r="HIV131" s="77"/>
      <c r="HIW131" s="77"/>
      <c r="HIX131" s="77"/>
      <c r="HIY131" s="77"/>
      <c r="HIZ131" s="77"/>
      <c r="HJA131" s="77"/>
      <c r="HJB131" s="77"/>
      <c r="HJC131" s="77"/>
      <c r="HJD131" s="77"/>
      <c r="HJE131" s="77"/>
      <c r="HJF131" s="77"/>
      <c r="HJG131" s="77"/>
      <c r="HJH131" s="77"/>
      <c r="HJI131" s="77"/>
      <c r="HJJ131" s="77"/>
      <c r="HJK131" s="77"/>
      <c r="HJL131" s="77"/>
      <c r="HJM131" s="77"/>
      <c r="HJN131" s="77"/>
      <c r="HJO131" s="77"/>
      <c r="HJP131" s="77"/>
      <c r="HJQ131" s="77"/>
      <c r="HJR131" s="77"/>
      <c r="HJS131" s="77"/>
      <c r="HJT131" s="77"/>
      <c r="HJU131" s="77"/>
      <c r="HJV131" s="77"/>
      <c r="HJW131" s="77"/>
      <c r="HJX131" s="77"/>
      <c r="HJY131" s="77"/>
      <c r="HJZ131" s="77"/>
      <c r="HKA131" s="77"/>
      <c r="HKB131" s="77"/>
      <c r="HKC131" s="77"/>
      <c r="HKD131" s="77"/>
      <c r="HKE131" s="77"/>
      <c r="HKF131" s="77"/>
      <c r="HKG131" s="77"/>
      <c r="HKH131" s="77"/>
      <c r="HKI131" s="77"/>
      <c r="HKJ131" s="77"/>
      <c r="HKK131" s="77"/>
      <c r="HKL131" s="77"/>
      <c r="HKM131" s="77"/>
      <c r="HKN131" s="77"/>
      <c r="HKO131" s="77"/>
      <c r="HKP131" s="77"/>
      <c r="HKQ131" s="77"/>
      <c r="HKR131" s="77"/>
      <c r="HKS131" s="77"/>
      <c r="HKT131" s="77"/>
      <c r="HKU131" s="77"/>
      <c r="HKV131" s="77"/>
      <c r="HKW131" s="77"/>
      <c r="HKX131" s="77"/>
      <c r="HKY131" s="77"/>
      <c r="HKZ131" s="77"/>
      <c r="HLA131" s="77"/>
      <c r="HLB131" s="77"/>
      <c r="HLC131" s="77"/>
      <c r="HLD131" s="77"/>
      <c r="HLE131" s="77"/>
      <c r="HLF131" s="77"/>
      <c r="HLG131" s="77"/>
      <c r="HLH131" s="77"/>
      <c r="HLI131" s="77"/>
      <c r="HLJ131" s="77"/>
      <c r="HLK131" s="77"/>
      <c r="HLL131" s="77"/>
      <c r="HLM131" s="77"/>
      <c r="HLN131" s="77"/>
      <c r="HLO131" s="77"/>
      <c r="HLP131" s="77"/>
      <c r="HLQ131" s="77"/>
      <c r="HLR131" s="77"/>
      <c r="HLS131" s="77"/>
      <c r="HLT131" s="77"/>
      <c r="HLU131" s="77"/>
      <c r="HLV131" s="77"/>
      <c r="HLW131" s="77"/>
      <c r="HLX131" s="77"/>
      <c r="HLY131" s="77"/>
      <c r="HLZ131" s="77"/>
      <c r="HMA131" s="77"/>
      <c r="HMB131" s="77"/>
      <c r="HMC131" s="77"/>
      <c r="HMD131" s="77"/>
      <c r="HME131" s="77"/>
      <c r="HMF131" s="77"/>
      <c r="HMG131" s="77"/>
      <c r="HMH131" s="77"/>
      <c r="HMI131" s="77"/>
      <c r="HMJ131" s="77"/>
      <c r="HMK131" s="77"/>
      <c r="HML131" s="77"/>
      <c r="HMM131" s="77"/>
      <c r="HMN131" s="77"/>
      <c r="HMO131" s="77"/>
      <c r="HMP131" s="77"/>
      <c r="HMQ131" s="77"/>
      <c r="HMR131" s="77"/>
      <c r="HMS131" s="77"/>
      <c r="HMT131" s="77"/>
      <c r="HMU131" s="77"/>
      <c r="HMV131" s="77"/>
      <c r="HMW131" s="77"/>
      <c r="HMX131" s="77"/>
      <c r="HMY131" s="77"/>
      <c r="HMZ131" s="77"/>
      <c r="HNA131" s="77"/>
      <c r="HNB131" s="77"/>
      <c r="HNC131" s="77"/>
      <c r="HND131" s="77"/>
      <c r="HNE131" s="77"/>
      <c r="HNF131" s="77"/>
      <c r="HNG131" s="77"/>
      <c r="HNH131" s="77"/>
      <c r="HNI131" s="77"/>
      <c r="HNJ131" s="77"/>
      <c r="HNK131" s="77"/>
      <c r="HNL131" s="77"/>
      <c r="HNM131" s="77"/>
      <c r="HNN131" s="77"/>
      <c r="HNO131" s="77"/>
      <c r="HNP131" s="77"/>
      <c r="HNQ131" s="77"/>
      <c r="HNR131" s="77"/>
      <c r="HNS131" s="77"/>
      <c r="HNT131" s="77"/>
      <c r="HNU131" s="77"/>
      <c r="HNV131" s="77"/>
      <c r="HNW131" s="77"/>
      <c r="HNX131" s="77"/>
      <c r="HNY131" s="77"/>
      <c r="HNZ131" s="77"/>
      <c r="HOA131" s="77"/>
      <c r="HOB131" s="77"/>
      <c r="HOC131" s="77"/>
      <c r="HOD131" s="77"/>
      <c r="HOE131" s="77"/>
      <c r="HOF131" s="77"/>
      <c r="HOG131" s="77"/>
      <c r="HOH131" s="77"/>
      <c r="HOI131" s="77"/>
      <c r="HOJ131" s="77"/>
      <c r="HOK131" s="77"/>
      <c r="HOL131" s="77"/>
      <c r="HOM131" s="77"/>
      <c r="HON131" s="77"/>
      <c r="HOO131" s="77"/>
      <c r="HOP131" s="77"/>
      <c r="HOQ131" s="77"/>
      <c r="HOR131" s="77"/>
      <c r="HOS131" s="77"/>
      <c r="HOT131" s="77"/>
      <c r="HOU131" s="77"/>
      <c r="HOV131" s="77"/>
      <c r="HOW131" s="77"/>
      <c r="HOX131" s="77"/>
      <c r="HOY131" s="77"/>
      <c r="HOZ131" s="77"/>
      <c r="HPA131" s="77"/>
      <c r="HPB131" s="77"/>
      <c r="HPC131" s="77"/>
      <c r="HPD131" s="77"/>
      <c r="HPE131" s="77"/>
      <c r="HPF131" s="77"/>
      <c r="HPG131" s="77"/>
      <c r="HPH131" s="77"/>
      <c r="HPI131" s="77"/>
      <c r="HPJ131" s="77"/>
      <c r="HPK131" s="77"/>
      <c r="HPL131" s="77"/>
      <c r="HPM131" s="77"/>
      <c r="HPN131" s="77"/>
      <c r="HPO131" s="77"/>
      <c r="HPP131" s="77"/>
      <c r="HPQ131" s="77"/>
      <c r="HPR131" s="77"/>
      <c r="HPS131" s="77"/>
      <c r="HPT131" s="77"/>
      <c r="HPU131" s="77"/>
      <c r="HPV131" s="77"/>
      <c r="HPW131" s="77"/>
      <c r="HPX131" s="77"/>
      <c r="HPY131" s="77"/>
      <c r="HPZ131" s="77"/>
      <c r="HQA131" s="77"/>
      <c r="HQB131" s="77"/>
      <c r="HQC131" s="77"/>
      <c r="HQD131" s="77"/>
      <c r="HQE131" s="77"/>
      <c r="HQF131" s="77"/>
      <c r="HQG131" s="77"/>
      <c r="HQH131" s="77"/>
      <c r="HQI131" s="77"/>
      <c r="HQJ131" s="77"/>
      <c r="HQK131" s="77"/>
      <c r="HQL131" s="77"/>
      <c r="HQM131" s="77"/>
      <c r="HQN131" s="77"/>
      <c r="HQO131" s="77"/>
      <c r="HQP131" s="77"/>
      <c r="HQQ131" s="77"/>
      <c r="HQR131" s="77"/>
      <c r="HQS131" s="77"/>
      <c r="HQT131" s="77"/>
      <c r="HQU131" s="77"/>
      <c r="HQV131" s="77"/>
      <c r="HQW131" s="77"/>
      <c r="HQX131" s="77"/>
      <c r="HQY131" s="77"/>
      <c r="HQZ131" s="77"/>
      <c r="HRA131" s="77"/>
      <c r="HRB131" s="77"/>
      <c r="HRC131" s="77"/>
      <c r="HRD131" s="77"/>
      <c r="HRE131" s="77"/>
      <c r="HRF131" s="77"/>
      <c r="HRG131" s="77"/>
      <c r="HRH131" s="77"/>
      <c r="HRI131" s="77"/>
      <c r="HRJ131" s="77"/>
      <c r="HRK131" s="77"/>
      <c r="HRL131" s="77"/>
      <c r="HRM131" s="77"/>
      <c r="HRN131" s="77"/>
      <c r="HRO131" s="77"/>
      <c r="HRP131" s="77"/>
      <c r="HRQ131" s="77"/>
      <c r="HRR131" s="77"/>
      <c r="HRS131" s="77"/>
      <c r="HRT131" s="77"/>
      <c r="HRU131" s="77"/>
      <c r="HRV131" s="77"/>
      <c r="HRW131" s="77"/>
      <c r="HRX131" s="77"/>
      <c r="HRY131" s="77"/>
      <c r="HRZ131" s="77"/>
      <c r="HSA131" s="77"/>
      <c r="HSB131" s="77"/>
      <c r="HSC131" s="77"/>
      <c r="HSD131" s="77"/>
      <c r="HSE131" s="77"/>
      <c r="HSF131" s="77"/>
      <c r="HSG131" s="77"/>
      <c r="HSH131" s="77"/>
      <c r="HSI131" s="77"/>
      <c r="HSJ131" s="77"/>
      <c r="HSK131" s="77"/>
      <c r="HSL131" s="77"/>
      <c r="HSM131" s="77"/>
      <c r="HSN131" s="77"/>
      <c r="HSO131" s="77"/>
      <c r="HSP131" s="77"/>
      <c r="HSQ131" s="77"/>
      <c r="HSR131" s="77"/>
      <c r="HSS131" s="77"/>
      <c r="HST131" s="77"/>
      <c r="HSU131" s="77"/>
      <c r="HSV131" s="77"/>
      <c r="HSW131" s="77"/>
      <c r="HSX131" s="77"/>
      <c r="HSY131" s="77"/>
      <c r="HSZ131" s="77"/>
      <c r="HTA131" s="77"/>
      <c r="HTB131" s="77"/>
      <c r="HTC131" s="77"/>
      <c r="HTD131" s="77"/>
      <c r="HTE131" s="77"/>
      <c r="HTF131" s="77"/>
      <c r="HTG131" s="77"/>
      <c r="HTH131" s="77"/>
      <c r="HTI131" s="77"/>
      <c r="HTJ131" s="77"/>
      <c r="HTK131" s="77"/>
      <c r="HTL131" s="77"/>
      <c r="HTM131" s="77"/>
      <c r="HTN131" s="77"/>
      <c r="HTO131" s="77"/>
      <c r="HTP131" s="77"/>
      <c r="HTQ131" s="77"/>
      <c r="HTR131" s="77"/>
      <c r="HTS131" s="77"/>
      <c r="HTT131" s="77"/>
      <c r="HTU131" s="77"/>
      <c r="HTV131" s="77"/>
      <c r="HTW131" s="77"/>
      <c r="HTX131" s="77"/>
      <c r="HTY131" s="77"/>
      <c r="HTZ131" s="77"/>
      <c r="HUA131" s="77"/>
      <c r="HUB131" s="77"/>
      <c r="HUC131" s="77"/>
      <c r="HUD131" s="77"/>
      <c r="HUE131" s="77"/>
      <c r="HUF131" s="77"/>
      <c r="HUG131" s="77"/>
      <c r="HUH131" s="77"/>
      <c r="HUI131" s="77"/>
      <c r="HUJ131" s="77"/>
      <c r="HUK131" s="77"/>
      <c r="HUL131" s="77"/>
      <c r="HUM131" s="77"/>
      <c r="HUN131" s="77"/>
      <c r="HUO131" s="77"/>
      <c r="HUP131" s="77"/>
      <c r="HUQ131" s="77"/>
      <c r="HUR131" s="77"/>
      <c r="HUS131" s="77"/>
      <c r="HUT131" s="77"/>
      <c r="HUU131" s="77"/>
      <c r="HUV131" s="77"/>
      <c r="HUW131" s="77"/>
      <c r="HUX131" s="77"/>
      <c r="HUY131" s="77"/>
      <c r="HUZ131" s="77"/>
      <c r="HVA131" s="77"/>
      <c r="HVB131" s="77"/>
      <c r="HVC131" s="77"/>
      <c r="HVD131" s="77"/>
      <c r="HVE131" s="77"/>
      <c r="HVF131" s="77"/>
      <c r="HVG131" s="77"/>
      <c r="HVH131" s="77"/>
      <c r="HVI131" s="77"/>
      <c r="HVJ131" s="77"/>
      <c r="HVK131" s="77"/>
      <c r="HVL131" s="77"/>
      <c r="HVM131" s="77"/>
      <c r="HVN131" s="77"/>
      <c r="HVO131" s="77"/>
      <c r="HVP131" s="77"/>
      <c r="HVQ131" s="77"/>
      <c r="HVR131" s="77"/>
      <c r="HVS131" s="77"/>
      <c r="HVT131" s="77"/>
      <c r="HVU131" s="77"/>
      <c r="HVV131" s="77"/>
      <c r="HVW131" s="77"/>
      <c r="HVX131" s="77"/>
      <c r="HVY131" s="77"/>
      <c r="HVZ131" s="77"/>
      <c r="HWA131" s="77"/>
      <c r="HWB131" s="77"/>
      <c r="HWC131" s="77"/>
      <c r="HWD131" s="77"/>
      <c r="HWE131" s="77"/>
      <c r="HWF131" s="77"/>
      <c r="HWG131" s="77"/>
      <c r="HWH131" s="77"/>
      <c r="HWI131" s="77"/>
      <c r="HWJ131" s="77"/>
      <c r="HWK131" s="77"/>
      <c r="HWL131" s="77"/>
      <c r="HWM131" s="77"/>
      <c r="HWN131" s="77"/>
      <c r="HWO131" s="77"/>
      <c r="HWP131" s="77"/>
      <c r="HWQ131" s="77"/>
      <c r="HWR131" s="77"/>
      <c r="HWS131" s="77"/>
      <c r="HWT131" s="77"/>
      <c r="HWU131" s="77"/>
      <c r="HWV131" s="77"/>
      <c r="HWW131" s="77"/>
      <c r="HWX131" s="77"/>
      <c r="HWY131" s="77"/>
      <c r="HWZ131" s="77"/>
      <c r="HXA131" s="77"/>
      <c r="HXB131" s="77"/>
      <c r="HXC131" s="77"/>
      <c r="HXD131" s="77"/>
      <c r="HXE131" s="77"/>
      <c r="HXF131" s="77"/>
      <c r="HXG131" s="77"/>
      <c r="HXH131" s="77"/>
      <c r="HXI131" s="77"/>
      <c r="HXJ131" s="77"/>
      <c r="HXK131" s="77"/>
      <c r="HXL131" s="77"/>
      <c r="HXM131" s="77"/>
      <c r="HXN131" s="77"/>
      <c r="HXO131" s="77"/>
      <c r="HXP131" s="77"/>
      <c r="HXQ131" s="77"/>
      <c r="HXR131" s="77"/>
      <c r="HXS131" s="77"/>
      <c r="HXT131" s="77"/>
      <c r="HXU131" s="77"/>
      <c r="HXV131" s="77"/>
      <c r="HXW131" s="77"/>
      <c r="HXX131" s="77"/>
      <c r="HXY131" s="77"/>
      <c r="HXZ131" s="77"/>
      <c r="HYA131" s="77"/>
      <c r="HYB131" s="77"/>
      <c r="HYC131" s="77"/>
      <c r="HYD131" s="77"/>
      <c r="HYE131" s="77"/>
      <c r="HYF131" s="77"/>
      <c r="HYG131" s="77"/>
      <c r="HYH131" s="77"/>
      <c r="HYI131" s="77"/>
      <c r="HYJ131" s="77"/>
      <c r="HYK131" s="77"/>
      <c r="HYL131" s="77"/>
      <c r="HYM131" s="77"/>
      <c r="HYN131" s="77"/>
      <c r="HYO131" s="77"/>
      <c r="HYP131" s="77"/>
      <c r="HYQ131" s="77"/>
      <c r="HYR131" s="77"/>
      <c r="HYS131" s="77"/>
      <c r="HYT131" s="77"/>
      <c r="HYU131" s="77"/>
      <c r="HYV131" s="77"/>
      <c r="HYW131" s="77"/>
      <c r="HYX131" s="77"/>
      <c r="HYY131" s="77"/>
      <c r="HYZ131" s="77"/>
      <c r="HZA131" s="77"/>
      <c r="HZB131" s="77"/>
      <c r="HZC131" s="77"/>
      <c r="HZD131" s="77"/>
      <c r="HZE131" s="77"/>
      <c r="HZF131" s="77"/>
      <c r="HZG131" s="77"/>
      <c r="HZH131" s="77"/>
      <c r="HZI131" s="77"/>
      <c r="HZJ131" s="77"/>
      <c r="HZK131" s="77"/>
      <c r="HZL131" s="77"/>
      <c r="HZM131" s="77"/>
      <c r="HZN131" s="77"/>
      <c r="HZO131" s="77"/>
      <c r="HZP131" s="77"/>
      <c r="HZQ131" s="77"/>
      <c r="HZR131" s="77"/>
      <c r="HZS131" s="77"/>
      <c r="HZT131" s="77"/>
      <c r="HZU131" s="77"/>
      <c r="HZV131" s="77"/>
      <c r="HZW131" s="77"/>
      <c r="HZX131" s="77"/>
      <c r="HZY131" s="77"/>
      <c r="HZZ131" s="77"/>
      <c r="IAA131" s="77"/>
      <c r="IAB131" s="77"/>
      <c r="IAC131" s="77"/>
      <c r="IAD131" s="77"/>
      <c r="IAE131" s="77"/>
      <c r="IAF131" s="77"/>
      <c r="IAG131" s="77"/>
      <c r="IAH131" s="77"/>
      <c r="IAI131" s="77"/>
      <c r="IAJ131" s="77"/>
      <c r="IAK131" s="77"/>
      <c r="IAL131" s="77"/>
      <c r="IAM131" s="77"/>
      <c r="IAN131" s="77"/>
      <c r="IAO131" s="77"/>
      <c r="IAP131" s="77"/>
      <c r="IAQ131" s="77"/>
      <c r="IAR131" s="77"/>
      <c r="IAS131" s="77"/>
      <c r="IAT131" s="77"/>
      <c r="IAU131" s="77"/>
      <c r="IAV131" s="77"/>
      <c r="IAW131" s="77"/>
      <c r="IAX131" s="77"/>
      <c r="IAY131" s="77"/>
      <c r="IAZ131" s="77"/>
      <c r="IBA131" s="77"/>
      <c r="IBB131" s="77"/>
      <c r="IBC131" s="77"/>
      <c r="IBD131" s="77"/>
      <c r="IBE131" s="77"/>
      <c r="IBF131" s="77"/>
      <c r="IBG131" s="77"/>
      <c r="IBH131" s="77"/>
      <c r="IBI131" s="77"/>
      <c r="IBJ131" s="77"/>
      <c r="IBK131" s="77"/>
      <c r="IBL131" s="77"/>
      <c r="IBM131" s="77"/>
      <c r="IBN131" s="77"/>
      <c r="IBO131" s="77"/>
      <c r="IBP131" s="77"/>
      <c r="IBQ131" s="77"/>
      <c r="IBR131" s="77"/>
      <c r="IBS131" s="77"/>
      <c r="IBT131" s="77"/>
      <c r="IBU131" s="77"/>
      <c r="IBV131" s="77"/>
      <c r="IBW131" s="77"/>
      <c r="IBX131" s="77"/>
      <c r="IBY131" s="77"/>
      <c r="IBZ131" s="77"/>
      <c r="ICA131" s="77"/>
      <c r="ICB131" s="77"/>
      <c r="ICC131" s="77"/>
      <c r="ICD131" s="77"/>
      <c r="ICE131" s="77"/>
      <c r="ICF131" s="77"/>
      <c r="ICG131" s="77"/>
      <c r="ICH131" s="77"/>
      <c r="ICI131" s="77"/>
      <c r="ICJ131" s="77"/>
      <c r="ICK131" s="77"/>
      <c r="ICL131" s="77"/>
      <c r="ICM131" s="77"/>
      <c r="ICN131" s="77"/>
      <c r="ICO131" s="77"/>
      <c r="ICP131" s="77"/>
      <c r="ICQ131" s="77"/>
      <c r="ICR131" s="77"/>
      <c r="ICS131" s="77"/>
      <c r="ICT131" s="77"/>
      <c r="ICU131" s="77"/>
      <c r="ICV131" s="77"/>
      <c r="ICW131" s="77"/>
      <c r="ICX131" s="77"/>
      <c r="ICY131" s="77"/>
      <c r="ICZ131" s="77"/>
      <c r="IDA131" s="77"/>
      <c r="IDB131" s="77"/>
      <c r="IDC131" s="77"/>
      <c r="IDD131" s="77"/>
      <c r="IDE131" s="77"/>
      <c r="IDF131" s="77"/>
      <c r="IDG131" s="77"/>
      <c r="IDH131" s="77"/>
      <c r="IDI131" s="77"/>
      <c r="IDJ131" s="77"/>
      <c r="IDK131" s="77"/>
      <c r="IDL131" s="77"/>
      <c r="IDM131" s="77"/>
      <c r="IDN131" s="77"/>
      <c r="IDO131" s="77"/>
      <c r="IDP131" s="77"/>
      <c r="IDQ131" s="77"/>
      <c r="IDR131" s="77"/>
      <c r="IDS131" s="77"/>
      <c r="IDT131" s="77"/>
      <c r="IDU131" s="77"/>
      <c r="IDV131" s="77"/>
      <c r="IDW131" s="77"/>
      <c r="IDX131" s="77"/>
      <c r="IDY131" s="77"/>
      <c r="IDZ131" s="77"/>
      <c r="IEA131" s="77"/>
      <c r="IEB131" s="77"/>
      <c r="IEC131" s="77"/>
      <c r="IED131" s="77"/>
      <c r="IEE131" s="77"/>
      <c r="IEF131" s="77"/>
      <c r="IEG131" s="77"/>
      <c r="IEH131" s="77"/>
      <c r="IEI131" s="77"/>
      <c r="IEJ131" s="77"/>
      <c r="IEK131" s="77"/>
      <c r="IEL131" s="77"/>
      <c r="IEM131" s="77"/>
      <c r="IEN131" s="77"/>
      <c r="IEO131" s="77"/>
      <c r="IEP131" s="77"/>
      <c r="IEQ131" s="77"/>
      <c r="IER131" s="77"/>
      <c r="IES131" s="77"/>
      <c r="IET131" s="77"/>
      <c r="IEU131" s="77"/>
      <c r="IEV131" s="77"/>
      <c r="IEW131" s="77"/>
      <c r="IEX131" s="77"/>
      <c r="IEY131" s="77"/>
      <c r="IEZ131" s="77"/>
      <c r="IFA131" s="77"/>
      <c r="IFB131" s="77"/>
      <c r="IFC131" s="77"/>
      <c r="IFD131" s="77"/>
      <c r="IFE131" s="77"/>
      <c r="IFF131" s="77"/>
      <c r="IFG131" s="77"/>
      <c r="IFH131" s="77"/>
      <c r="IFI131" s="77"/>
      <c r="IFJ131" s="77"/>
      <c r="IFK131" s="77"/>
      <c r="IFL131" s="77"/>
      <c r="IFM131" s="77"/>
      <c r="IFN131" s="77"/>
      <c r="IFO131" s="77"/>
      <c r="IFP131" s="77"/>
      <c r="IFQ131" s="77"/>
      <c r="IFR131" s="77"/>
      <c r="IFS131" s="77"/>
      <c r="IFT131" s="77"/>
      <c r="IFU131" s="77"/>
      <c r="IFV131" s="77"/>
      <c r="IFW131" s="77"/>
      <c r="IFX131" s="77"/>
      <c r="IFY131" s="77"/>
      <c r="IFZ131" s="77"/>
      <c r="IGA131" s="77"/>
      <c r="IGB131" s="77"/>
      <c r="IGC131" s="77"/>
      <c r="IGD131" s="77"/>
      <c r="IGE131" s="77"/>
      <c r="IGF131" s="77"/>
      <c r="IGG131" s="77"/>
      <c r="IGH131" s="77"/>
      <c r="IGI131" s="77"/>
      <c r="IGJ131" s="77"/>
      <c r="IGK131" s="77"/>
      <c r="IGL131" s="77"/>
      <c r="IGM131" s="77"/>
      <c r="IGN131" s="77"/>
      <c r="IGO131" s="77"/>
      <c r="IGP131" s="77"/>
      <c r="IGQ131" s="77"/>
      <c r="IGR131" s="77"/>
      <c r="IGS131" s="77"/>
      <c r="IGT131" s="77"/>
      <c r="IGU131" s="77"/>
      <c r="IGV131" s="77"/>
      <c r="IGW131" s="77"/>
      <c r="IGX131" s="77"/>
      <c r="IGY131" s="77"/>
      <c r="IGZ131" s="77"/>
      <c r="IHA131" s="77"/>
      <c r="IHB131" s="77"/>
      <c r="IHC131" s="77"/>
      <c r="IHD131" s="77"/>
      <c r="IHE131" s="77"/>
      <c r="IHF131" s="77"/>
      <c r="IHG131" s="77"/>
      <c r="IHH131" s="77"/>
      <c r="IHI131" s="77"/>
      <c r="IHJ131" s="77"/>
      <c r="IHK131" s="77"/>
      <c r="IHL131" s="77"/>
      <c r="IHM131" s="77"/>
      <c r="IHN131" s="77"/>
      <c r="IHO131" s="77"/>
      <c r="IHP131" s="77"/>
      <c r="IHQ131" s="77"/>
      <c r="IHR131" s="77"/>
      <c r="IHS131" s="77"/>
      <c r="IHT131" s="77"/>
      <c r="IHU131" s="77"/>
      <c r="IHV131" s="77"/>
      <c r="IHW131" s="77"/>
      <c r="IHX131" s="77"/>
      <c r="IHY131" s="77"/>
      <c r="IHZ131" s="77"/>
      <c r="IIA131" s="77"/>
      <c r="IIB131" s="77"/>
      <c r="IIC131" s="77"/>
      <c r="IID131" s="77"/>
      <c r="IIE131" s="77"/>
      <c r="IIF131" s="77"/>
      <c r="IIG131" s="77"/>
      <c r="IIH131" s="77"/>
      <c r="III131" s="77"/>
      <c r="IIJ131" s="77"/>
      <c r="IIK131" s="77"/>
      <c r="IIL131" s="77"/>
      <c r="IIM131" s="77"/>
      <c r="IIN131" s="77"/>
      <c r="IIO131" s="77"/>
      <c r="IIP131" s="77"/>
      <c r="IIQ131" s="77"/>
      <c r="IIR131" s="77"/>
      <c r="IIS131" s="77"/>
      <c r="IIT131" s="77"/>
      <c r="IIU131" s="77"/>
      <c r="IIV131" s="77"/>
      <c r="IIW131" s="77"/>
      <c r="IIX131" s="77"/>
      <c r="IIY131" s="77"/>
      <c r="IIZ131" s="77"/>
      <c r="IJA131" s="77"/>
      <c r="IJB131" s="77"/>
      <c r="IJC131" s="77"/>
      <c r="IJD131" s="77"/>
      <c r="IJE131" s="77"/>
      <c r="IJF131" s="77"/>
      <c r="IJG131" s="77"/>
      <c r="IJH131" s="77"/>
      <c r="IJI131" s="77"/>
      <c r="IJJ131" s="77"/>
      <c r="IJK131" s="77"/>
      <c r="IJL131" s="77"/>
      <c r="IJM131" s="77"/>
      <c r="IJN131" s="77"/>
      <c r="IJO131" s="77"/>
      <c r="IJP131" s="77"/>
      <c r="IJQ131" s="77"/>
      <c r="IJR131" s="77"/>
      <c r="IJS131" s="77"/>
      <c r="IJT131" s="77"/>
      <c r="IJU131" s="77"/>
      <c r="IJV131" s="77"/>
      <c r="IJW131" s="77"/>
      <c r="IJX131" s="77"/>
      <c r="IJY131" s="77"/>
      <c r="IJZ131" s="77"/>
      <c r="IKA131" s="77"/>
      <c r="IKB131" s="77"/>
      <c r="IKC131" s="77"/>
      <c r="IKD131" s="77"/>
      <c r="IKE131" s="77"/>
      <c r="IKF131" s="77"/>
      <c r="IKG131" s="77"/>
      <c r="IKH131" s="77"/>
      <c r="IKI131" s="77"/>
      <c r="IKJ131" s="77"/>
      <c r="IKK131" s="77"/>
      <c r="IKL131" s="77"/>
      <c r="IKM131" s="77"/>
      <c r="IKN131" s="77"/>
      <c r="IKO131" s="77"/>
      <c r="IKP131" s="77"/>
      <c r="IKQ131" s="77"/>
      <c r="IKR131" s="77"/>
      <c r="IKS131" s="77"/>
      <c r="IKT131" s="77"/>
      <c r="IKU131" s="77"/>
      <c r="IKV131" s="77"/>
      <c r="IKW131" s="77"/>
      <c r="IKX131" s="77"/>
      <c r="IKY131" s="77"/>
      <c r="IKZ131" s="77"/>
      <c r="ILA131" s="77"/>
      <c r="ILB131" s="77"/>
      <c r="ILC131" s="77"/>
      <c r="ILD131" s="77"/>
      <c r="ILE131" s="77"/>
      <c r="ILF131" s="77"/>
      <c r="ILG131" s="77"/>
      <c r="ILH131" s="77"/>
      <c r="ILI131" s="77"/>
      <c r="ILJ131" s="77"/>
      <c r="ILK131" s="77"/>
      <c r="ILL131" s="77"/>
      <c r="ILM131" s="77"/>
      <c r="ILN131" s="77"/>
      <c r="ILO131" s="77"/>
      <c r="ILP131" s="77"/>
      <c r="ILQ131" s="77"/>
      <c r="ILR131" s="77"/>
      <c r="ILS131" s="77"/>
      <c r="ILT131" s="77"/>
      <c r="ILU131" s="77"/>
      <c r="ILV131" s="77"/>
      <c r="ILW131" s="77"/>
      <c r="ILX131" s="77"/>
      <c r="ILY131" s="77"/>
      <c r="ILZ131" s="77"/>
      <c r="IMA131" s="77"/>
      <c r="IMB131" s="77"/>
      <c r="IMC131" s="77"/>
      <c r="IMD131" s="77"/>
      <c r="IME131" s="77"/>
      <c r="IMF131" s="77"/>
      <c r="IMG131" s="77"/>
      <c r="IMH131" s="77"/>
      <c r="IMI131" s="77"/>
      <c r="IMJ131" s="77"/>
      <c r="IMK131" s="77"/>
      <c r="IML131" s="77"/>
      <c r="IMM131" s="77"/>
      <c r="IMN131" s="77"/>
      <c r="IMO131" s="77"/>
      <c r="IMP131" s="77"/>
      <c r="IMQ131" s="77"/>
      <c r="IMR131" s="77"/>
      <c r="IMS131" s="77"/>
      <c r="IMT131" s="77"/>
      <c r="IMU131" s="77"/>
      <c r="IMV131" s="77"/>
      <c r="IMW131" s="77"/>
      <c r="IMX131" s="77"/>
      <c r="IMY131" s="77"/>
      <c r="IMZ131" s="77"/>
      <c r="INA131" s="77"/>
      <c r="INB131" s="77"/>
      <c r="INC131" s="77"/>
      <c r="IND131" s="77"/>
      <c r="INE131" s="77"/>
      <c r="INF131" s="77"/>
      <c r="ING131" s="77"/>
      <c r="INH131" s="77"/>
      <c r="INI131" s="77"/>
      <c r="INJ131" s="77"/>
      <c r="INK131" s="77"/>
      <c r="INL131" s="77"/>
      <c r="INM131" s="77"/>
      <c r="INN131" s="77"/>
      <c r="INO131" s="77"/>
      <c r="INP131" s="77"/>
      <c r="INQ131" s="77"/>
      <c r="INR131" s="77"/>
      <c r="INS131" s="77"/>
      <c r="INT131" s="77"/>
      <c r="INU131" s="77"/>
      <c r="INV131" s="77"/>
      <c r="INW131" s="77"/>
      <c r="INX131" s="77"/>
      <c r="INY131" s="77"/>
      <c r="INZ131" s="77"/>
      <c r="IOA131" s="77"/>
      <c r="IOB131" s="77"/>
      <c r="IOC131" s="77"/>
      <c r="IOD131" s="77"/>
      <c r="IOE131" s="77"/>
      <c r="IOF131" s="77"/>
      <c r="IOG131" s="77"/>
      <c r="IOH131" s="77"/>
      <c r="IOI131" s="77"/>
      <c r="IOJ131" s="77"/>
      <c r="IOK131" s="77"/>
      <c r="IOL131" s="77"/>
      <c r="IOM131" s="77"/>
      <c r="ION131" s="77"/>
      <c r="IOO131" s="77"/>
      <c r="IOP131" s="77"/>
      <c r="IOQ131" s="77"/>
      <c r="IOR131" s="77"/>
      <c r="IOS131" s="77"/>
      <c r="IOT131" s="77"/>
      <c r="IOU131" s="77"/>
      <c r="IOV131" s="77"/>
      <c r="IOW131" s="77"/>
      <c r="IOX131" s="77"/>
      <c r="IOY131" s="77"/>
      <c r="IOZ131" s="77"/>
      <c r="IPA131" s="77"/>
      <c r="IPB131" s="77"/>
      <c r="IPC131" s="77"/>
      <c r="IPD131" s="77"/>
      <c r="IPE131" s="77"/>
      <c r="IPF131" s="77"/>
      <c r="IPG131" s="77"/>
      <c r="IPH131" s="77"/>
      <c r="IPI131" s="77"/>
      <c r="IPJ131" s="77"/>
      <c r="IPK131" s="77"/>
      <c r="IPL131" s="77"/>
      <c r="IPM131" s="77"/>
      <c r="IPN131" s="77"/>
      <c r="IPO131" s="77"/>
      <c r="IPP131" s="77"/>
      <c r="IPQ131" s="77"/>
      <c r="IPR131" s="77"/>
      <c r="IPS131" s="77"/>
      <c r="IPT131" s="77"/>
      <c r="IPU131" s="77"/>
      <c r="IPV131" s="77"/>
      <c r="IPW131" s="77"/>
      <c r="IPX131" s="77"/>
      <c r="IPY131" s="77"/>
      <c r="IPZ131" s="77"/>
      <c r="IQA131" s="77"/>
      <c r="IQB131" s="77"/>
      <c r="IQC131" s="77"/>
      <c r="IQD131" s="77"/>
      <c r="IQE131" s="77"/>
      <c r="IQF131" s="77"/>
      <c r="IQG131" s="77"/>
      <c r="IQH131" s="77"/>
      <c r="IQI131" s="77"/>
      <c r="IQJ131" s="77"/>
      <c r="IQK131" s="77"/>
      <c r="IQL131" s="77"/>
      <c r="IQM131" s="77"/>
      <c r="IQN131" s="77"/>
      <c r="IQO131" s="77"/>
      <c r="IQP131" s="77"/>
      <c r="IQQ131" s="77"/>
      <c r="IQR131" s="77"/>
      <c r="IQS131" s="77"/>
      <c r="IQT131" s="77"/>
      <c r="IQU131" s="77"/>
      <c r="IQV131" s="77"/>
      <c r="IQW131" s="77"/>
      <c r="IQX131" s="77"/>
      <c r="IQY131" s="77"/>
      <c r="IQZ131" s="77"/>
      <c r="IRA131" s="77"/>
      <c r="IRB131" s="77"/>
      <c r="IRC131" s="77"/>
      <c r="IRD131" s="77"/>
      <c r="IRE131" s="77"/>
      <c r="IRF131" s="77"/>
      <c r="IRG131" s="77"/>
      <c r="IRH131" s="77"/>
      <c r="IRI131" s="77"/>
      <c r="IRJ131" s="77"/>
      <c r="IRK131" s="77"/>
      <c r="IRL131" s="77"/>
      <c r="IRM131" s="77"/>
      <c r="IRN131" s="77"/>
      <c r="IRO131" s="77"/>
      <c r="IRP131" s="77"/>
      <c r="IRQ131" s="77"/>
      <c r="IRR131" s="77"/>
      <c r="IRS131" s="77"/>
      <c r="IRT131" s="77"/>
      <c r="IRU131" s="77"/>
      <c r="IRV131" s="77"/>
      <c r="IRW131" s="77"/>
      <c r="IRX131" s="77"/>
      <c r="IRY131" s="77"/>
      <c r="IRZ131" s="77"/>
      <c r="ISA131" s="77"/>
      <c r="ISB131" s="77"/>
      <c r="ISC131" s="77"/>
      <c r="ISD131" s="77"/>
      <c r="ISE131" s="77"/>
      <c r="ISF131" s="77"/>
      <c r="ISG131" s="77"/>
      <c r="ISH131" s="77"/>
      <c r="ISI131" s="77"/>
      <c r="ISJ131" s="77"/>
      <c r="ISK131" s="77"/>
      <c r="ISL131" s="77"/>
      <c r="ISM131" s="77"/>
      <c r="ISN131" s="77"/>
      <c r="ISO131" s="77"/>
      <c r="ISP131" s="77"/>
      <c r="ISQ131" s="77"/>
      <c r="ISR131" s="77"/>
      <c r="ISS131" s="77"/>
      <c r="IST131" s="77"/>
      <c r="ISU131" s="77"/>
      <c r="ISV131" s="77"/>
      <c r="ISW131" s="77"/>
      <c r="ISX131" s="77"/>
      <c r="ISY131" s="77"/>
      <c r="ISZ131" s="77"/>
      <c r="ITA131" s="77"/>
      <c r="ITB131" s="77"/>
      <c r="ITC131" s="77"/>
      <c r="ITD131" s="77"/>
      <c r="ITE131" s="77"/>
      <c r="ITF131" s="77"/>
      <c r="ITG131" s="77"/>
      <c r="ITH131" s="77"/>
      <c r="ITI131" s="77"/>
      <c r="ITJ131" s="77"/>
      <c r="ITK131" s="77"/>
      <c r="ITL131" s="77"/>
      <c r="ITM131" s="77"/>
      <c r="ITN131" s="77"/>
      <c r="ITO131" s="77"/>
      <c r="ITP131" s="77"/>
      <c r="ITQ131" s="77"/>
      <c r="ITR131" s="77"/>
      <c r="ITS131" s="77"/>
      <c r="ITT131" s="77"/>
      <c r="ITU131" s="77"/>
      <c r="ITV131" s="77"/>
      <c r="ITW131" s="77"/>
      <c r="ITX131" s="77"/>
      <c r="ITY131" s="77"/>
      <c r="ITZ131" s="77"/>
      <c r="IUA131" s="77"/>
      <c r="IUB131" s="77"/>
      <c r="IUC131" s="77"/>
      <c r="IUD131" s="77"/>
      <c r="IUE131" s="77"/>
      <c r="IUF131" s="77"/>
      <c r="IUG131" s="77"/>
      <c r="IUH131" s="77"/>
      <c r="IUI131" s="77"/>
      <c r="IUJ131" s="77"/>
      <c r="IUK131" s="77"/>
      <c r="IUL131" s="77"/>
      <c r="IUM131" s="77"/>
      <c r="IUN131" s="77"/>
      <c r="IUO131" s="77"/>
      <c r="IUP131" s="77"/>
      <c r="IUQ131" s="77"/>
      <c r="IUR131" s="77"/>
      <c r="IUS131" s="77"/>
      <c r="IUT131" s="77"/>
      <c r="IUU131" s="77"/>
      <c r="IUV131" s="77"/>
      <c r="IUW131" s="77"/>
      <c r="IUX131" s="77"/>
      <c r="IUY131" s="77"/>
      <c r="IUZ131" s="77"/>
      <c r="IVA131" s="77"/>
      <c r="IVB131" s="77"/>
      <c r="IVC131" s="77"/>
      <c r="IVD131" s="77"/>
      <c r="IVE131" s="77"/>
      <c r="IVF131" s="77"/>
      <c r="IVG131" s="77"/>
      <c r="IVH131" s="77"/>
      <c r="IVI131" s="77"/>
      <c r="IVJ131" s="77"/>
      <c r="IVK131" s="77"/>
      <c r="IVL131" s="77"/>
      <c r="IVM131" s="77"/>
      <c r="IVN131" s="77"/>
      <c r="IVO131" s="77"/>
      <c r="IVP131" s="77"/>
      <c r="IVQ131" s="77"/>
      <c r="IVR131" s="77"/>
      <c r="IVS131" s="77"/>
      <c r="IVT131" s="77"/>
      <c r="IVU131" s="77"/>
      <c r="IVV131" s="77"/>
      <c r="IVW131" s="77"/>
      <c r="IVX131" s="77"/>
      <c r="IVY131" s="77"/>
      <c r="IVZ131" s="77"/>
      <c r="IWA131" s="77"/>
      <c r="IWB131" s="77"/>
      <c r="IWC131" s="77"/>
      <c r="IWD131" s="77"/>
      <c r="IWE131" s="77"/>
      <c r="IWF131" s="77"/>
      <c r="IWG131" s="77"/>
      <c r="IWH131" s="77"/>
      <c r="IWI131" s="77"/>
      <c r="IWJ131" s="77"/>
      <c r="IWK131" s="77"/>
      <c r="IWL131" s="77"/>
      <c r="IWM131" s="77"/>
      <c r="IWN131" s="77"/>
      <c r="IWO131" s="77"/>
      <c r="IWP131" s="77"/>
      <c r="IWQ131" s="77"/>
      <c r="IWR131" s="77"/>
      <c r="IWS131" s="77"/>
      <c r="IWT131" s="77"/>
      <c r="IWU131" s="77"/>
      <c r="IWV131" s="77"/>
      <c r="IWW131" s="77"/>
      <c r="IWX131" s="77"/>
      <c r="IWY131" s="77"/>
      <c r="IWZ131" s="77"/>
      <c r="IXA131" s="77"/>
      <c r="IXB131" s="77"/>
      <c r="IXC131" s="77"/>
      <c r="IXD131" s="77"/>
      <c r="IXE131" s="77"/>
      <c r="IXF131" s="77"/>
      <c r="IXG131" s="77"/>
      <c r="IXH131" s="77"/>
      <c r="IXI131" s="77"/>
      <c r="IXJ131" s="77"/>
      <c r="IXK131" s="77"/>
      <c r="IXL131" s="77"/>
      <c r="IXM131" s="77"/>
      <c r="IXN131" s="77"/>
      <c r="IXO131" s="77"/>
      <c r="IXP131" s="77"/>
      <c r="IXQ131" s="77"/>
      <c r="IXR131" s="77"/>
      <c r="IXS131" s="77"/>
      <c r="IXT131" s="77"/>
      <c r="IXU131" s="77"/>
      <c r="IXV131" s="77"/>
      <c r="IXW131" s="77"/>
      <c r="IXX131" s="77"/>
      <c r="IXY131" s="77"/>
      <c r="IXZ131" s="77"/>
      <c r="IYA131" s="77"/>
      <c r="IYB131" s="77"/>
      <c r="IYC131" s="77"/>
      <c r="IYD131" s="77"/>
      <c r="IYE131" s="77"/>
      <c r="IYF131" s="77"/>
      <c r="IYG131" s="77"/>
      <c r="IYH131" s="77"/>
      <c r="IYI131" s="77"/>
      <c r="IYJ131" s="77"/>
      <c r="IYK131" s="77"/>
      <c r="IYL131" s="77"/>
      <c r="IYM131" s="77"/>
      <c r="IYN131" s="77"/>
      <c r="IYO131" s="77"/>
      <c r="IYP131" s="77"/>
      <c r="IYQ131" s="77"/>
      <c r="IYR131" s="77"/>
      <c r="IYS131" s="77"/>
      <c r="IYT131" s="77"/>
      <c r="IYU131" s="77"/>
      <c r="IYV131" s="77"/>
      <c r="IYW131" s="77"/>
      <c r="IYX131" s="77"/>
      <c r="IYY131" s="77"/>
      <c r="IYZ131" s="77"/>
      <c r="IZA131" s="77"/>
      <c r="IZB131" s="77"/>
      <c r="IZC131" s="77"/>
      <c r="IZD131" s="77"/>
      <c r="IZE131" s="77"/>
      <c r="IZF131" s="77"/>
      <c r="IZG131" s="77"/>
      <c r="IZH131" s="77"/>
      <c r="IZI131" s="77"/>
      <c r="IZJ131" s="77"/>
      <c r="IZK131" s="77"/>
      <c r="IZL131" s="77"/>
      <c r="IZM131" s="77"/>
      <c r="IZN131" s="77"/>
      <c r="IZO131" s="77"/>
      <c r="IZP131" s="77"/>
      <c r="IZQ131" s="77"/>
      <c r="IZR131" s="77"/>
      <c r="IZS131" s="77"/>
      <c r="IZT131" s="77"/>
      <c r="IZU131" s="77"/>
      <c r="IZV131" s="77"/>
      <c r="IZW131" s="77"/>
      <c r="IZX131" s="77"/>
      <c r="IZY131" s="77"/>
      <c r="IZZ131" s="77"/>
      <c r="JAA131" s="77"/>
      <c r="JAB131" s="77"/>
      <c r="JAC131" s="77"/>
      <c r="JAD131" s="77"/>
      <c r="JAE131" s="77"/>
      <c r="JAF131" s="77"/>
      <c r="JAG131" s="77"/>
      <c r="JAH131" s="77"/>
      <c r="JAI131" s="77"/>
      <c r="JAJ131" s="77"/>
      <c r="JAK131" s="77"/>
      <c r="JAL131" s="77"/>
      <c r="JAM131" s="77"/>
      <c r="JAN131" s="77"/>
      <c r="JAO131" s="77"/>
      <c r="JAP131" s="77"/>
      <c r="JAQ131" s="77"/>
      <c r="JAR131" s="77"/>
      <c r="JAS131" s="77"/>
      <c r="JAT131" s="77"/>
      <c r="JAU131" s="77"/>
      <c r="JAV131" s="77"/>
      <c r="JAW131" s="77"/>
      <c r="JAX131" s="77"/>
      <c r="JAY131" s="77"/>
      <c r="JAZ131" s="77"/>
      <c r="JBA131" s="77"/>
      <c r="JBB131" s="77"/>
      <c r="JBC131" s="77"/>
      <c r="JBD131" s="77"/>
      <c r="JBE131" s="77"/>
      <c r="JBF131" s="77"/>
      <c r="JBG131" s="77"/>
      <c r="JBH131" s="77"/>
      <c r="JBI131" s="77"/>
      <c r="JBJ131" s="77"/>
      <c r="JBK131" s="77"/>
      <c r="JBL131" s="77"/>
      <c r="JBM131" s="77"/>
      <c r="JBN131" s="77"/>
      <c r="JBO131" s="77"/>
      <c r="JBP131" s="77"/>
      <c r="JBQ131" s="77"/>
      <c r="JBR131" s="77"/>
      <c r="JBS131" s="77"/>
      <c r="JBT131" s="77"/>
      <c r="JBU131" s="77"/>
      <c r="JBV131" s="77"/>
      <c r="JBW131" s="77"/>
      <c r="JBX131" s="77"/>
      <c r="JBY131" s="77"/>
      <c r="JBZ131" s="77"/>
      <c r="JCA131" s="77"/>
      <c r="JCB131" s="77"/>
      <c r="JCC131" s="77"/>
      <c r="JCD131" s="77"/>
      <c r="JCE131" s="77"/>
      <c r="JCF131" s="77"/>
      <c r="JCG131" s="77"/>
      <c r="JCH131" s="77"/>
      <c r="JCI131" s="77"/>
      <c r="JCJ131" s="77"/>
      <c r="JCK131" s="77"/>
      <c r="JCL131" s="77"/>
      <c r="JCM131" s="77"/>
      <c r="JCN131" s="77"/>
      <c r="JCO131" s="77"/>
      <c r="JCP131" s="77"/>
      <c r="JCQ131" s="77"/>
      <c r="JCR131" s="77"/>
      <c r="JCS131" s="77"/>
      <c r="JCT131" s="77"/>
      <c r="JCU131" s="77"/>
      <c r="JCV131" s="77"/>
      <c r="JCW131" s="77"/>
      <c r="JCX131" s="77"/>
      <c r="JCY131" s="77"/>
      <c r="JCZ131" s="77"/>
      <c r="JDA131" s="77"/>
      <c r="JDB131" s="77"/>
      <c r="JDC131" s="77"/>
      <c r="JDD131" s="77"/>
      <c r="JDE131" s="77"/>
      <c r="JDF131" s="77"/>
      <c r="JDG131" s="77"/>
      <c r="JDH131" s="77"/>
      <c r="JDI131" s="77"/>
      <c r="JDJ131" s="77"/>
      <c r="JDK131" s="77"/>
      <c r="JDL131" s="77"/>
      <c r="JDM131" s="77"/>
      <c r="JDN131" s="77"/>
      <c r="JDO131" s="77"/>
      <c r="JDP131" s="77"/>
      <c r="JDQ131" s="77"/>
      <c r="JDR131" s="77"/>
      <c r="JDS131" s="77"/>
      <c r="JDT131" s="77"/>
      <c r="JDU131" s="77"/>
      <c r="JDV131" s="77"/>
      <c r="JDW131" s="77"/>
      <c r="JDX131" s="77"/>
      <c r="JDY131" s="77"/>
      <c r="JDZ131" s="77"/>
      <c r="JEA131" s="77"/>
      <c r="JEB131" s="77"/>
      <c r="JEC131" s="77"/>
      <c r="JED131" s="77"/>
      <c r="JEE131" s="77"/>
      <c r="JEF131" s="77"/>
      <c r="JEG131" s="77"/>
      <c r="JEH131" s="77"/>
      <c r="JEI131" s="77"/>
      <c r="JEJ131" s="77"/>
      <c r="JEK131" s="77"/>
      <c r="JEL131" s="77"/>
      <c r="JEM131" s="77"/>
      <c r="JEN131" s="77"/>
      <c r="JEO131" s="77"/>
      <c r="JEP131" s="77"/>
      <c r="JEQ131" s="77"/>
      <c r="JER131" s="77"/>
      <c r="JES131" s="77"/>
      <c r="JET131" s="77"/>
      <c r="JEU131" s="77"/>
      <c r="JEV131" s="77"/>
      <c r="JEW131" s="77"/>
      <c r="JEX131" s="77"/>
      <c r="JEY131" s="77"/>
      <c r="JEZ131" s="77"/>
      <c r="JFA131" s="77"/>
      <c r="JFB131" s="77"/>
      <c r="JFC131" s="77"/>
      <c r="JFD131" s="77"/>
      <c r="JFE131" s="77"/>
      <c r="JFF131" s="77"/>
      <c r="JFG131" s="77"/>
      <c r="JFH131" s="77"/>
      <c r="JFI131" s="77"/>
      <c r="JFJ131" s="77"/>
      <c r="JFK131" s="77"/>
      <c r="JFL131" s="77"/>
      <c r="JFM131" s="77"/>
      <c r="JFN131" s="77"/>
      <c r="JFO131" s="77"/>
      <c r="JFP131" s="77"/>
      <c r="JFQ131" s="77"/>
      <c r="JFR131" s="77"/>
      <c r="JFS131" s="77"/>
      <c r="JFT131" s="77"/>
      <c r="JFU131" s="77"/>
      <c r="JFV131" s="77"/>
      <c r="JFW131" s="77"/>
      <c r="JFX131" s="77"/>
      <c r="JFY131" s="77"/>
      <c r="JFZ131" s="77"/>
      <c r="JGA131" s="77"/>
      <c r="JGB131" s="77"/>
      <c r="JGC131" s="77"/>
      <c r="JGD131" s="77"/>
      <c r="JGE131" s="77"/>
      <c r="JGF131" s="77"/>
      <c r="JGG131" s="77"/>
      <c r="JGH131" s="77"/>
      <c r="JGI131" s="77"/>
      <c r="JGJ131" s="77"/>
      <c r="JGK131" s="77"/>
      <c r="JGL131" s="77"/>
      <c r="JGM131" s="77"/>
      <c r="JGN131" s="77"/>
      <c r="JGO131" s="77"/>
      <c r="JGP131" s="77"/>
      <c r="JGQ131" s="77"/>
      <c r="JGR131" s="77"/>
      <c r="JGS131" s="77"/>
      <c r="JGT131" s="77"/>
      <c r="JGU131" s="77"/>
      <c r="JGV131" s="77"/>
      <c r="JGW131" s="77"/>
      <c r="JGX131" s="77"/>
      <c r="JGY131" s="77"/>
      <c r="JGZ131" s="77"/>
      <c r="JHA131" s="77"/>
      <c r="JHB131" s="77"/>
      <c r="JHC131" s="77"/>
      <c r="JHD131" s="77"/>
      <c r="JHE131" s="77"/>
      <c r="JHF131" s="77"/>
      <c r="JHG131" s="77"/>
      <c r="JHH131" s="77"/>
      <c r="JHI131" s="77"/>
      <c r="JHJ131" s="77"/>
      <c r="JHK131" s="77"/>
      <c r="JHL131" s="77"/>
      <c r="JHM131" s="77"/>
      <c r="JHN131" s="77"/>
      <c r="JHO131" s="77"/>
      <c r="JHP131" s="77"/>
      <c r="JHQ131" s="77"/>
      <c r="JHR131" s="77"/>
      <c r="JHS131" s="77"/>
      <c r="JHT131" s="77"/>
      <c r="JHU131" s="77"/>
      <c r="JHV131" s="77"/>
      <c r="JHW131" s="77"/>
      <c r="JHX131" s="77"/>
      <c r="JHY131" s="77"/>
      <c r="JHZ131" s="77"/>
      <c r="JIA131" s="77"/>
      <c r="JIB131" s="77"/>
      <c r="JIC131" s="77"/>
      <c r="JID131" s="77"/>
      <c r="JIE131" s="77"/>
      <c r="JIF131" s="77"/>
      <c r="JIG131" s="77"/>
      <c r="JIH131" s="77"/>
      <c r="JII131" s="77"/>
      <c r="JIJ131" s="77"/>
      <c r="JIK131" s="77"/>
      <c r="JIL131" s="77"/>
      <c r="JIM131" s="77"/>
      <c r="JIN131" s="77"/>
      <c r="JIO131" s="77"/>
      <c r="JIP131" s="77"/>
      <c r="JIQ131" s="77"/>
      <c r="JIR131" s="77"/>
      <c r="JIS131" s="77"/>
      <c r="JIT131" s="77"/>
      <c r="JIU131" s="77"/>
      <c r="JIV131" s="77"/>
      <c r="JIW131" s="77"/>
      <c r="JIX131" s="77"/>
      <c r="JIY131" s="77"/>
      <c r="JIZ131" s="77"/>
      <c r="JJA131" s="77"/>
      <c r="JJB131" s="77"/>
      <c r="JJC131" s="77"/>
      <c r="JJD131" s="77"/>
      <c r="JJE131" s="77"/>
      <c r="JJF131" s="77"/>
      <c r="JJG131" s="77"/>
      <c r="JJH131" s="77"/>
      <c r="JJI131" s="77"/>
      <c r="JJJ131" s="77"/>
      <c r="JJK131" s="77"/>
      <c r="JJL131" s="77"/>
      <c r="JJM131" s="77"/>
      <c r="JJN131" s="77"/>
      <c r="JJO131" s="77"/>
      <c r="JJP131" s="77"/>
      <c r="JJQ131" s="77"/>
      <c r="JJR131" s="77"/>
      <c r="JJS131" s="77"/>
      <c r="JJT131" s="77"/>
      <c r="JJU131" s="77"/>
      <c r="JJV131" s="77"/>
      <c r="JJW131" s="77"/>
      <c r="JJX131" s="77"/>
      <c r="JJY131" s="77"/>
      <c r="JJZ131" s="77"/>
      <c r="JKA131" s="77"/>
      <c r="JKB131" s="77"/>
      <c r="JKC131" s="77"/>
      <c r="JKD131" s="77"/>
      <c r="JKE131" s="77"/>
      <c r="JKF131" s="77"/>
      <c r="JKG131" s="77"/>
      <c r="JKH131" s="77"/>
      <c r="JKI131" s="77"/>
      <c r="JKJ131" s="77"/>
      <c r="JKK131" s="77"/>
      <c r="JKL131" s="77"/>
      <c r="JKM131" s="77"/>
      <c r="JKN131" s="77"/>
      <c r="JKO131" s="77"/>
      <c r="JKP131" s="77"/>
      <c r="JKQ131" s="77"/>
      <c r="JKR131" s="77"/>
      <c r="JKS131" s="77"/>
      <c r="JKT131" s="77"/>
      <c r="JKU131" s="77"/>
      <c r="JKV131" s="77"/>
      <c r="JKW131" s="77"/>
      <c r="JKX131" s="77"/>
      <c r="JKY131" s="77"/>
      <c r="JKZ131" s="77"/>
      <c r="JLA131" s="77"/>
      <c r="JLB131" s="77"/>
      <c r="JLC131" s="77"/>
      <c r="JLD131" s="77"/>
      <c r="JLE131" s="77"/>
      <c r="JLF131" s="77"/>
      <c r="JLG131" s="77"/>
      <c r="JLH131" s="77"/>
      <c r="JLI131" s="77"/>
      <c r="JLJ131" s="77"/>
      <c r="JLK131" s="77"/>
      <c r="JLL131" s="77"/>
      <c r="JLM131" s="77"/>
      <c r="JLN131" s="77"/>
      <c r="JLO131" s="77"/>
      <c r="JLP131" s="77"/>
      <c r="JLQ131" s="77"/>
      <c r="JLR131" s="77"/>
      <c r="JLS131" s="77"/>
      <c r="JLT131" s="77"/>
      <c r="JLU131" s="77"/>
      <c r="JLV131" s="77"/>
      <c r="JLW131" s="77"/>
      <c r="JLX131" s="77"/>
      <c r="JLY131" s="77"/>
      <c r="JLZ131" s="77"/>
      <c r="JMA131" s="77"/>
      <c r="JMB131" s="77"/>
      <c r="JMC131" s="77"/>
      <c r="JMD131" s="77"/>
      <c r="JME131" s="77"/>
      <c r="JMF131" s="77"/>
      <c r="JMG131" s="77"/>
      <c r="JMH131" s="77"/>
      <c r="JMI131" s="77"/>
      <c r="JMJ131" s="77"/>
      <c r="JMK131" s="77"/>
      <c r="JML131" s="77"/>
      <c r="JMM131" s="77"/>
      <c r="JMN131" s="77"/>
      <c r="JMO131" s="77"/>
      <c r="JMP131" s="77"/>
      <c r="JMQ131" s="77"/>
      <c r="JMR131" s="77"/>
      <c r="JMS131" s="77"/>
      <c r="JMT131" s="77"/>
      <c r="JMU131" s="77"/>
      <c r="JMV131" s="77"/>
      <c r="JMW131" s="77"/>
      <c r="JMX131" s="77"/>
      <c r="JMY131" s="77"/>
      <c r="JMZ131" s="77"/>
      <c r="JNA131" s="77"/>
      <c r="JNB131" s="77"/>
      <c r="JNC131" s="77"/>
      <c r="JND131" s="77"/>
      <c r="JNE131" s="77"/>
      <c r="JNF131" s="77"/>
      <c r="JNG131" s="77"/>
      <c r="JNH131" s="77"/>
      <c r="JNI131" s="77"/>
      <c r="JNJ131" s="77"/>
      <c r="JNK131" s="77"/>
      <c r="JNL131" s="77"/>
      <c r="JNM131" s="77"/>
      <c r="JNN131" s="77"/>
      <c r="JNO131" s="77"/>
      <c r="JNP131" s="77"/>
      <c r="JNQ131" s="77"/>
      <c r="JNR131" s="77"/>
      <c r="JNS131" s="77"/>
      <c r="JNT131" s="77"/>
      <c r="JNU131" s="77"/>
      <c r="JNV131" s="77"/>
      <c r="JNW131" s="77"/>
      <c r="JNX131" s="77"/>
      <c r="JNY131" s="77"/>
      <c r="JNZ131" s="77"/>
      <c r="JOA131" s="77"/>
      <c r="JOB131" s="77"/>
      <c r="JOC131" s="77"/>
      <c r="JOD131" s="77"/>
      <c r="JOE131" s="77"/>
      <c r="JOF131" s="77"/>
      <c r="JOG131" s="77"/>
      <c r="JOH131" s="77"/>
      <c r="JOI131" s="77"/>
      <c r="JOJ131" s="77"/>
      <c r="JOK131" s="77"/>
      <c r="JOL131" s="77"/>
      <c r="JOM131" s="77"/>
      <c r="JON131" s="77"/>
      <c r="JOO131" s="77"/>
      <c r="JOP131" s="77"/>
      <c r="JOQ131" s="77"/>
      <c r="JOR131" s="77"/>
      <c r="JOS131" s="77"/>
      <c r="JOT131" s="77"/>
      <c r="JOU131" s="77"/>
      <c r="JOV131" s="77"/>
      <c r="JOW131" s="77"/>
      <c r="JOX131" s="77"/>
      <c r="JOY131" s="77"/>
      <c r="JOZ131" s="77"/>
      <c r="JPA131" s="77"/>
      <c r="JPB131" s="77"/>
      <c r="JPC131" s="77"/>
      <c r="JPD131" s="77"/>
      <c r="JPE131" s="77"/>
      <c r="JPF131" s="77"/>
      <c r="JPG131" s="77"/>
      <c r="JPH131" s="77"/>
      <c r="JPI131" s="77"/>
      <c r="JPJ131" s="77"/>
      <c r="JPK131" s="77"/>
      <c r="JPL131" s="77"/>
      <c r="JPM131" s="77"/>
      <c r="JPN131" s="77"/>
      <c r="JPO131" s="77"/>
      <c r="JPP131" s="77"/>
      <c r="JPQ131" s="77"/>
      <c r="JPR131" s="77"/>
      <c r="JPS131" s="77"/>
      <c r="JPT131" s="77"/>
      <c r="JPU131" s="77"/>
      <c r="JPV131" s="77"/>
      <c r="JPW131" s="77"/>
      <c r="JPX131" s="77"/>
      <c r="JPY131" s="77"/>
      <c r="JPZ131" s="77"/>
      <c r="JQA131" s="77"/>
      <c r="JQB131" s="77"/>
      <c r="JQC131" s="77"/>
      <c r="JQD131" s="77"/>
      <c r="JQE131" s="77"/>
      <c r="JQF131" s="77"/>
      <c r="JQG131" s="77"/>
      <c r="JQH131" s="77"/>
      <c r="JQI131" s="77"/>
      <c r="JQJ131" s="77"/>
      <c r="JQK131" s="77"/>
      <c r="JQL131" s="77"/>
      <c r="JQM131" s="77"/>
      <c r="JQN131" s="77"/>
      <c r="JQO131" s="77"/>
      <c r="JQP131" s="77"/>
      <c r="JQQ131" s="77"/>
      <c r="JQR131" s="77"/>
      <c r="JQS131" s="77"/>
      <c r="JQT131" s="77"/>
      <c r="JQU131" s="77"/>
      <c r="JQV131" s="77"/>
      <c r="JQW131" s="77"/>
      <c r="JQX131" s="77"/>
      <c r="JQY131" s="77"/>
      <c r="JQZ131" s="77"/>
      <c r="JRA131" s="77"/>
      <c r="JRB131" s="77"/>
      <c r="JRC131" s="77"/>
      <c r="JRD131" s="77"/>
      <c r="JRE131" s="77"/>
      <c r="JRF131" s="77"/>
      <c r="JRG131" s="77"/>
      <c r="JRH131" s="77"/>
      <c r="JRI131" s="77"/>
      <c r="JRJ131" s="77"/>
      <c r="JRK131" s="77"/>
      <c r="JRL131" s="77"/>
      <c r="JRM131" s="77"/>
      <c r="JRN131" s="77"/>
      <c r="JRO131" s="77"/>
      <c r="JRP131" s="77"/>
      <c r="JRQ131" s="77"/>
      <c r="JRR131" s="77"/>
      <c r="JRS131" s="77"/>
      <c r="JRT131" s="77"/>
      <c r="JRU131" s="77"/>
      <c r="JRV131" s="77"/>
      <c r="JRW131" s="77"/>
      <c r="JRX131" s="77"/>
      <c r="JRY131" s="77"/>
      <c r="JRZ131" s="77"/>
      <c r="JSA131" s="77"/>
      <c r="JSB131" s="77"/>
      <c r="JSC131" s="77"/>
      <c r="JSD131" s="77"/>
      <c r="JSE131" s="77"/>
      <c r="JSF131" s="77"/>
      <c r="JSG131" s="77"/>
      <c r="JSH131" s="77"/>
      <c r="JSI131" s="77"/>
      <c r="JSJ131" s="77"/>
      <c r="JSK131" s="77"/>
      <c r="JSL131" s="77"/>
      <c r="JSM131" s="77"/>
      <c r="JSN131" s="77"/>
      <c r="JSO131" s="77"/>
      <c r="JSP131" s="77"/>
      <c r="JSQ131" s="77"/>
      <c r="JSR131" s="77"/>
      <c r="JSS131" s="77"/>
      <c r="JST131" s="77"/>
      <c r="JSU131" s="77"/>
      <c r="JSV131" s="77"/>
      <c r="JSW131" s="77"/>
      <c r="JSX131" s="77"/>
      <c r="JSY131" s="77"/>
      <c r="JSZ131" s="77"/>
      <c r="JTA131" s="77"/>
      <c r="JTB131" s="77"/>
      <c r="JTC131" s="77"/>
      <c r="JTD131" s="77"/>
      <c r="JTE131" s="77"/>
      <c r="JTF131" s="77"/>
      <c r="JTG131" s="77"/>
      <c r="JTH131" s="77"/>
      <c r="JTI131" s="77"/>
      <c r="JTJ131" s="77"/>
      <c r="JTK131" s="77"/>
      <c r="JTL131" s="77"/>
      <c r="JTM131" s="77"/>
      <c r="JTN131" s="77"/>
      <c r="JTO131" s="77"/>
      <c r="JTP131" s="77"/>
      <c r="JTQ131" s="77"/>
      <c r="JTR131" s="77"/>
      <c r="JTS131" s="77"/>
      <c r="JTT131" s="77"/>
      <c r="JTU131" s="77"/>
      <c r="JTV131" s="77"/>
      <c r="JTW131" s="77"/>
      <c r="JTX131" s="77"/>
      <c r="JTY131" s="77"/>
      <c r="JTZ131" s="77"/>
      <c r="JUA131" s="77"/>
      <c r="JUB131" s="77"/>
      <c r="JUC131" s="77"/>
      <c r="JUD131" s="77"/>
      <c r="JUE131" s="77"/>
      <c r="JUF131" s="77"/>
      <c r="JUG131" s="77"/>
      <c r="JUH131" s="77"/>
      <c r="JUI131" s="77"/>
      <c r="JUJ131" s="77"/>
      <c r="JUK131" s="77"/>
      <c r="JUL131" s="77"/>
      <c r="JUM131" s="77"/>
      <c r="JUN131" s="77"/>
      <c r="JUO131" s="77"/>
      <c r="JUP131" s="77"/>
      <c r="JUQ131" s="77"/>
      <c r="JUR131" s="77"/>
      <c r="JUS131" s="77"/>
      <c r="JUT131" s="77"/>
      <c r="JUU131" s="77"/>
      <c r="JUV131" s="77"/>
      <c r="JUW131" s="77"/>
      <c r="JUX131" s="77"/>
      <c r="JUY131" s="77"/>
      <c r="JUZ131" s="77"/>
      <c r="JVA131" s="77"/>
      <c r="JVB131" s="77"/>
      <c r="JVC131" s="77"/>
      <c r="JVD131" s="77"/>
      <c r="JVE131" s="77"/>
      <c r="JVF131" s="77"/>
      <c r="JVG131" s="77"/>
      <c r="JVH131" s="77"/>
      <c r="JVI131" s="77"/>
      <c r="JVJ131" s="77"/>
      <c r="JVK131" s="77"/>
      <c r="JVL131" s="77"/>
      <c r="JVM131" s="77"/>
      <c r="JVN131" s="77"/>
      <c r="JVO131" s="77"/>
      <c r="JVP131" s="77"/>
      <c r="JVQ131" s="77"/>
      <c r="JVR131" s="77"/>
      <c r="JVS131" s="77"/>
      <c r="JVT131" s="77"/>
      <c r="JVU131" s="77"/>
      <c r="JVV131" s="77"/>
      <c r="JVW131" s="77"/>
      <c r="JVX131" s="77"/>
      <c r="JVY131" s="77"/>
      <c r="JVZ131" s="77"/>
      <c r="JWA131" s="77"/>
      <c r="JWB131" s="77"/>
      <c r="JWC131" s="77"/>
      <c r="JWD131" s="77"/>
      <c r="JWE131" s="77"/>
      <c r="JWF131" s="77"/>
      <c r="JWG131" s="77"/>
      <c r="JWH131" s="77"/>
      <c r="JWI131" s="77"/>
      <c r="JWJ131" s="77"/>
      <c r="JWK131" s="77"/>
      <c r="JWL131" s="77"/>
      <c r="JWM131" s="77"/>
      <c r="JWN131" s="77"/>
      <c r="JWO131" s="77"/>
      <c r="JWP131" s="77"/>
      <c r="JWQ131" s="77"/>
      <c r="JWR131" s="77"/>
      <c r="JWS131" s="77"/>
      <c r="JWT131" s="77"/>
      <c r="JWU131" s="77"/>
      <c r="JWV131" s="77"/>
      <c r="JWW131" s="77"/>
      <c r="JWX131" s="77"/>
      <c r="JWY131" s="77"/>
      <c r="JWZ131" s="77"/>
      <c r="JXA131" s="77"/>
      <c r="JXB131" s="77"/>
      <c r="JXC131" s="77"/>
      <c r="JXD131" s="77"/>
      <c r="JXE131" s="77"/>
      <c r="JXF131" s="77"/>
      <c r="JXG131" s="77"/>
      <c r="JXH131" s="77"/>
      <c r="JXI131" s="77"/>
      <c r="JXJ131" s="77"/>
      <c r="JXK131" s="77"/>
      <c r="JXL131" s="77"/>
      <c r="JXM131" s="77"/>
      <c r="JXN131" s="77"/>
      <c r="JXO131" s="77"/>
      <c r="JXP131" s="77"/>
      <c r="JXQ131" s="77"/>
      <c r="JXR131" s="77"/>
      <c r="JXS131" s="77"/>
      <c r="JXT131" s="77"/>
      <c r="JXU131" s="77"/>
      <c r="JXV131" s="77"/>
      <c r="JXW131" s="77"/>
      <c r="JXX131" s="77"/>
      <c r="JXY131" s="77"/>
      <c r="JXZ131" s="77"/>
      <c r="JYA131" s="77"/>
      <c r="JYB131" s="77"/>
      <c r="JYC131" s="77"/>
      <c r="JYD131" s="77"/>
      <c r="JYE131" s="77"/>
      <c r="JYF131" s="77"/>
      <c r="JYG131" s="77"/>
      <c r="JYH131" s="77"/>
      <c r="JYI131" s="77"/>
      <c r="JYJ131" s="77"/>
      <c r="JYK131" s="77"/>
      <c r="JYL131" s="77"/>
      <c r="JYM131" s="77"/>
      <c r="JYN131" s="77"/>
      <c r="JYO131" s="77"/>
      <c r="JYP131" s="77"/>
      <c r="JYQ131" s="77"/>
      <c r="JYR131" s="77"/>
      <c r="JYS131" s="77"/>
      <c r="JYT131" s="77"/>
      <c r="JYU131" s="77"/>
      <c r="JYV131" s="77"/>
      <c r="JYW131" s="77"/>
      <c r="JYX131" s="77"/>
      <c r="JYY131" s="77"/>
      <c r="JYZ131" s="77"/>
      <c r="JZA131" s="77"/>
      <c r="JZB131" s="77"/>
      <c r="JZC131" s="77"/>
      <c r="JZD131" s="77"/>
      <c r="JZE131" s="77"/>
      <c r="JZF131" s="77"/>
      <c r="JZG131" s="77"/>
      <c r="JZH131" s="77"/>
      <c r="JZI131" s="77"/>
      <c r="JZJ131" s="77"/>
      <c r="JZK131" s="77"/>
      <c r="JZL131" s="77"/>
      <c r="JZM131" s="77"/>
      <c r="JZN131" s="77"/>
      <c r="JZO131" s="77"/>
      <c r="JZP131" s="77"/>
      <c r="JZQ131" s="77"/>
      <c r="JZR131" s="77"/>
      <c r="JZS131" s="77"/>
      <c r="JZT131" s="77"/>
      <c r="JZU131" s="77"/>
      <c r="JZV131" s="77"/>
      <c r="JZW131" s="77"/>
      <c r="JZX131" s="77"/>
      <c r="JZY131" s="77"/>
      <c r="JZZ131" s="77"/>
      <c r="KAA131" s="77"/>
      <c r="KAB131" s="77"/>
      <c r="KAC131" s="77"/>
      <c r="KAD131" s="77"/>
      <c r="KAE131" s="77"/>
      <c r="KAF131" s="77"/>
      <c r="KAG131" s="77"/>
      <c r="KAH131" s="77"/>
      <c r="KAI131" s="77"/>
      <c r="KAJ131" s="77"/>
      <c r="KAK131" s="77"/>
      <c r="KAL131" s="77"/>
      <c r="KAM131" s="77"/>
      <c r="KAN131" s="77"/>
      <c r="KAO131" s="77"/>
      <c r="KAP131" s="77"/>
      <c r="KAQ131" s="77"/>
      <c r="KAR131" s="77"/>
      <c r="KAS131" s="77"/>
      <c r="KAT131" s="77"/>
      <c r="KAU131" s="77"/>
      <c r="KAV131" s="77"/>
      <c r="KAW131" s="77"/>
      <c r="KAX131" s="77"/>
      <c r="KAY131" s="77"/>
      <c r="KAZ131" s="77"/>
      <c r="KBA131" s="77"/>
      <c r="KBB131" s="77"/>
      <c r="KBC131" s="77"/>
      <c r="KBD131" s="77"/>
      <c r="KBE131" s="77"/>
      <c r="KBF131" s="77"/>
      <c r="KBG131" s="77"/>
      <c r="KBH131" s="77"/>
      <c r="KBI131" s="77"/>
      <c r="KBJ131" s="77"/>
      <c r="KBK131" s="77"/>
      <c r="KBL131" s="77"/>
      <c r="KBM131" s="77"/>
      <c r="KBN131" s="77"/>
      <c r="KBO131" s="77"/>
      <c r="KBP131" s="77"/>
      <c r="KBQ131" s="77"/>
      <c r="KBR131" s="77"/>
      <c r="KBS131" s="77"/>
      <c r="KBT131" s="77"/>
      <c r="KBU131" s="77"/>
      <c r="KBV131" s="77"/>
      <c r="KBW131" s="77"/>
      <c r="KBX131" s="77"/>
      <c r="KBY131" s="77"/>
      <c r="KBZ131" s="77"/>
      <c r="KCA131" s="77"/>
      <c r="KCB131" s="77"/>
      <c r="KCC131" s="77"/>
      <c r="KCD131" s="77"/>
      <c r="KCE131" s="77"/>
      <c r="KCF131" s="77"/>
      <c r="KCG131" s="77"/>
      <c r="KCH131" s="77"/>
      <c r="KCI131" s="77"/>
      <c r="KCJ131" s="77"/>
      <c r="KCK131" s="77"/>
      <c r="KCL131" s="77"/>
      <c r="KCM131" s="77"/>
      <c r="KCN131" s="77"/>
      <c r="KCO131" s="77"/>
      <c r="KCP131" s="77"/>
      <c r="KCQ131" s="77"/>
      <c r="KCR131" s="77"/>
      <c r="KCS131" s="77"/>
      <c r="KCT131" s="77"/>
      <c r="KCU131" s="77"/>
      <c r="KCV131" s="77"/>
      <c r="KCW131" s="77"/>
      <c r="KCX131" s="77"/>
      <c r="KCY131" s="77"/>
      <c r="KCZ131" s="77"/>
      <c r="KDA131" s="77"/>
      <c r="KDB131" s="77"/>
      <c r="KDC131" s="77"/>
      <c r="KDD131" s="77"/>
      <c r="KDE131" s="77"/>
      <c r="KDF131" s="77"/>
      <c r="KDG131" s="77"/>
      <c r="KDH131" s="77"/>
      <c r="KDI131" s="77"/>
      <c r="KDJ131" s="77"/>
      <c r="KDK131" s="77"/>
      <c r="KDL131" s="77"/>
      <c r="KDM131" s="77"/>
      <c r="KDN131" s="77"/>
      <c r="KDO131" s="77"/>
      <c r="KDP131" s="77"/>
      <c r="KDQ131" s="77"/>
      <c r="KDR131" s="77"/>
      <c r="KDS131" s="77"/>
      <c r="KDT131" s="77"/>
      <c r="KDU131" s="77"/>
      <c r="KDV131" s="77"/>
      <c r="KDW131" s="77"/>
      <c r="KDX131" s="77"/>
      <c r="KDY131" s="77"/>
      <c r="KDZ131" s="77"/>
      <c r="KEA131" s="77"/>
      <c r="KEB131" s="77"/>
      <c r="KEC131" s="77"/>
      <c r="KED131" s="77"/>
      <c r="KEE131" s="77"/>
      <c r="KEF131" s="77"/>
      <c r="KEG131" s="77"/>
      <c r="KEH131" s="77"/>
      <c r="KEI131" s="77"/>
      <c r="KEJ131" s="77"/>
      <c r="KEK131" s="77"/>
      <c r="KEL131" s="77"/>
      <c r="KEM131" s="77"/>
      <c r="KEN131" s="77"/>
      <c r="KEO131" s="77"/>
      <c r="KEP131" s="77"/>
      <c r="KEQ131" s="77"/>
      <c r="KER131" s="77"/>
      <c r="KES131" s="77"/>
      <c r="KET131" s="77"/>
      <c r="KEU131" s="77"/>
      <c r="KEV131" s="77"/>
      <c r="KEW131" s="77"/>
      <c r="KEX131" s="77"/>
      <c r="KEY131" s="77"/>
      <c r="KEZ131" s="77"/>
      <c r="KFA131" s="77"/>
      <c r="KFB131" s="77"/>
      <c r="KFC131" s="77"/>
      <c r="KFD131" s="77"/>
      <c r="KFE131" s="77"/>
      <c r="KFF131" s="77"/>
      <c r="KFG131" s="77"/>
      <c r="KFH131" s="77"/>
      <c r="KFI131" s="77"/>
      <c r="KFJ131" s="77"/>
      <c r="KFK131" s="77"/>
      <c r="KFL131" s="77"/>
      <c r="KFM131" s="77"/>
      <c r="KFN131" s="77"/>
      <c r="KFO131" s="77"/>
      <c r="KFP131" s="77"/>
      <c r="KFQ131" s="77"/>
      <c r="KFR131" s="77"/>
      <c r="KFS131" s="77"/>
      <c r="KFT131" s="77"/>
      <c r="KFU131" s="77"/>
      <c r="KFV131" s="77"/>
      <c r="KFW131" s="77"/>
      <c r="KFX131" s="77"/>
      <c r="KFY131" s="77"/>
      <c r="KFZ131" s="77"/>
      <c r="KGA131" s="77"/>
      <c r="KGB131" s="77"/>
      <c r="KGC131" s="77"/>
      <c r="KGD131" s="77"/>
      <c r="KGE131" s="77"/>
      <c r="KGF131" s="77"/>
      <c r="KGG131" s="77"/>
      <c r="KGH131" s="77"/>
      <c r="KGI131" s="77"/>
      <c r="KGJ131" s="77"/>
      <c r="KGK131" s="77"/>
      <c r="KGL131" s="77"/>
      <c r="KGM131" s="77"/>
      <c r="KGN131" s="77"/>
      <c r="KGO131" s="77"/>
      <c r="KGP131" s="77"/>
      <c r="KGQ131" s="77"/>
      <c r="KGR131" s="77"/>
      <c r="KGS131" s="77"/>
      <c r="KGT131" s="77"/>
      <c r="KGU131" s="77"/>
      <c r="KGV131" s="77"/>
      <c r="KGW131" s="77"/>
      <c r="KGX131" s="77"/>
      <c r="KGY131" s="77"/>
      <c r="KGZ131" s="77"/>
      <c r="KHA131" s="77"/>
      <c r="KHB131" s="77"/>
      <c r="KHC131" s="77"/>
      <c r="KHD131" s="77"/>
      <c r="KHE131" s="77"/>
      <c r="KHF131" s="77"/>
      <c r="KHG131" s="77"/>
      <c r="KHH131" s="77"/>
      <c r="KHI131" s="77"/>
      <c r="KHJ131" s="77"/>
      <c r="KHK131" s="77"/>
      <c r="KHL131" s="77"/>
      <c r="KHM131" s="77"/>
      <c r="KHN131" s="77"/>
      <c r="KHO131" s="77"/>
      <c r="KHP131" s="77"/>
      <c r="KHQ131" s="77"/>
      <c r="KHR131" s="77"/>
      <c r="KHS131" s="77"/>
      <c r="KHT131" s="77"/>
      <c r="KHU131" s="77"/>
      <c r="KHV131" s="77"/>
      <c r="KHW131" s="77"/>
      <c r="KHX131" s="77"/>
      <c r="KHY131" s="77"/>
      <c r="KHZ131" s="77"/>
      <c r="KIA131" s="77"/>
      <c r="KIB131" s="77"/>
      <c r="KIC131" s="77"/>
      <c r="KID131" s="77"/>
      <c r="KIE131" s="77"/>
      <c r="KIF131" s="77"/>
      <c r="KIG131" s="77"/>
      <c r="KIH131" s="77"/>
      <c r="KII131" s="77"/>
      <c r="KIJ131" s="77"/>
      <c r="KIK131" s="77"/>
      <c r="KIL131" s="77"/>
      <c r="KIM131" s="77"/>
      <c r="KIN131" s="77"/>
      <c r="KIO131" s="77"/>
      <c r="KIP131" s="77"/>
      <c r="KIQ131" s="77"/>
      <c r="KIR131" s="77"/>
      <c r="KIS131" s="77"/>
      <c r="KIT131" s="77"/>
      <c r="KIU131" s="77"/>
      <c r="KIV131" s="77"/>
      <c r="KIW131" s="77"/>
      <c r="KIX131" s="77"/>
      <c r="KIY131" s="77"/>
      <c r="KIZ131" s="77"/>
      <c r="KJA131" s="77"/>
      <c r="KJB131" s="77"/>
      <c r="KJC131" s="77"/>
      <c r="KJD131" s="77"/>
      <c r="KJE131" s="77"/>
      <c r="KJF131" s="77"/>
      <c r="KJG131" s="77"/>
      <c r="KJH131" s="77"/>
      <c r="KJI131" s="77"/>
      <c r="KJJ131" s="77"/>
      <c r="KJK131" s="77"/>
      <c r="KJL131" s="77"/>
      <c r="KJM131" s="77"/>
      <c r="KJN131" s="77"/>
      <c r="KJO131" s="77"/>
      <c r="KJP131" s="77"/>
      <c r="KJQ131" s="77"/>
      <c r="KJR131" s="77"/>
      <c r="KJS131" s="77"/>
      <c r="KJT131" s="77"/>
      <c r="KJU131" s="77"/>
      <c r="KJV131" s="77"/>
      <c r="KJW131" s="77"/>
      <c r="KJX131" s="77"/>
      <c r="KJY131" s="77"/>
      <c r="KJZ131" s="77"/>
      <c r="KKA131" s="77"/>
      <c r="KKB131" s="77"/>
      <c r="KKC131" s="77"/>
      <c r="KKD131" s="77"/>
      <c r="KKE131" s="77"/>
      <c r="KKF131" s="77"/>
      <c r="KKG131" s="77"/>
      <c r="KKH131" s="77"/>
      <c r="KKI131" s="77"/>
      <c r="KKJ131" s="77"/>
      <c r="KKK131" s="77"/>
      <c r="KKL131" s="77"/>
      <c r="KKM131" s="77"/>
      <c r="KKN131" s="77"/>
      <c r="KKO131" s="77"/>
      <c r="KKP131" s="77"/>
      <c r="KKQ131" s="77"/>
      <c r="KKR131" s="77"/>
      <c r="KKS131" s="77"/>
      <c r="KKT131" s="77"/>
      <c r="KKU131" s="77"/>
      <c r="KKV131" s="77"/>
      <c r="KKW131" s="77"/>
      <c r="KKX131" s="77"/>
      <c r="KKY131" s="77"/>
      <c r="KKZ131" s="77"/>
      <c r="KLA131" s="77"/>
      <c r="KLB131" s="77"/>
      <c r="KLC131" s="77"/>
      <c r="KLD131" s="77"/>
      <c r="KLE131" s="77"/>
      <c r="KLF131" s="77"/>
      <c r="KLG131" s="77"/>
      <c r="KLH131" s="77"/>
      <c r="KLI131" s="77"/>
      <c r="KLJ131" s="77"/>
      <c r="KLK131" s="77"/>
      <c r="KLL131" s="77"/>
      <c r="KLM131" s="77"/>
      <c r="KLN131" s="77"/>
      <c r="KLO131" s="77"/>
      <c r="KLP131" s="77"/>
      <c r="KLQ131" s="77"/>
      <c r="KLR131" s="77"/>
      <c r="KLS131" s="77"/>
      <c r="KLT131" s="77"/>
      <c r="KLU131" s="77"/>
      <c r="KLV131" s="77"/>
      <c r="KLW131" s="77"/>
      <c r="KLX131" s="77"/>
      <c r="KLY131" s="77"/>
      <c r="KLZ131" s="77"/>
      <c r="KMA131" s="77"/>
      <c r="KMB131" s="77"/>
      <c r="KMC131" s="77"/>
      <c r="KMD131" s="77"/>
      <c r="KME131" s="77"/>
      <c r="KMF131" s="77"/>
      <c r="KMG131" s="77"/>
      <c r="KMH131" s="77"/>
      <c r="KMI131" s="77"/>
      <c r="KMJ131" s="77"/>
      <c r="KMK131" s="77"/>
      <c r="KML131" s="77"/>
      <c r="KMM131" s="77"/>
      <c r="KMN131" s="77"/>
      <c r="KMO131" s="77"/>
      <c r="KMP131" s="77"/>
      <c r="KMQ131" s="77"/>
      <c r="KMR131" s="77"/>
      <c r="KMS131" s="77"/>
      <c r="KMT131" s="77"/>
      <c r="KMU131" s="77"/>
      <c r="KMV131" s="77"/>
      <c r="KMW131" s="77"/>
      <c r="KMX131" s="77"/>
      <c r="KMY131" s="77"/>
      <c r="KMZ131" s="77"/>
      <c r="KNA131" s="77"/>
      <c r="KNB131" s="77"/>
      <c r="KNC131" s="77"/>
      <c r="KND131" s="77"/>
      <c r="KNE131" s="77"/>
      <c r="KNF131" s="77"/>
      <c r="KNG131" s="77"/>
      <c r="KNH131" s="77"/>
      <c r="KNI131" s="77"/>
      <c r="KNJ131" s="77"/>
      <c r="KNK131" s="77"/>
      <c r="KNL131" s="77"/>
      <c r="KNM131" s="77"/>
      <c r="KNN131" s="77"/>
      <c r="KNO131" s="77"/>
      <c r="KNP131" s="77"/>
      <c r="KNQ131" s="77"/>
      <c r="KNR131" s="77"/>
      <c r="KNS131" s="77"/>
      <c r="KNT131" s="77"/>
      <c r="KNU131" s="77"/>
      <c r="KNV131" s="77"/>
      <c r="KNW131" s="77"/>
      <c r="KNX131" s="77"/>
      <c r="KNY131" s="77"/>
      <c r="KNZ131" s="77"/>
      <c r="KOA131" s="77"/>
      <c r="KOB131" s="77"/>
      <c r="KOC131" s="77"/>
      <c r="KOD131" s="77"/>
      <c r="KOE131" s="77"/>
      <c r="KOF131" s="77"/>
      <c r="KOG131" s="77"/>
      <c r="KOH131" s="77"/>
      <c r="KOI131" s="77"/>
      <c r="KOJ131" s="77"/>
      <c r="KOK131" s="77"/>
      <c r="KOL131" s="77"/>
      <c r="KOM131" s="77"/>
      <c r="KON131" s="77"/>
      <c r="KOO131" s="77"/>
      <c r="KOP131" s="77"/>
      <c r="KOQ131" s="77"/>
      <c r="KOR131" s="77"/>
      <c r="KOS131" s="77"/>
      <c r="KOT131" s="77"/>
      <c r="KOU131" s="77"/>
      <c r="KOV131" s="77"/>
      <c r="KOW131" s="77"/>
      <c r="KOX131" s="77"/>
      <c r="KOY131" s="77"/>
      <c r="KOZ131" s="77"/>
      <c r="KPA131" s="77"/>
      <c r="KPB131" s="77"/>
      <c r="KPC131" s="77"/>
      <c r="KPD131" s="77"/>
      <c r="KPE131" s="77"/>
      <c r="KPF131" s="77"/>
      <c r="KPG131" s="77"/>
      <c r="KPH131" s="77"/>
      <c r="KPI131" s="77"/>
      <c r="KPJ131" s="77"/>
      <c r="KPK131" s="77"/>
      <c r="KPL131" s="77"/>
      <c r="KPM131" s="77"/>
      <c r="KPN131" s="77"/>
      <c r="KPO131" s="77"/>
      <c r="KPP131" s="77"/>
      <c r="KPQ131" s="77"/>
      <c r="KPR131" s="77"/>
      <c r="KPS131" s="77"/>
      <c r="KPT131" s="77"/>
      <c r="KPU131" s="77"/>
      <c r="KPV131" s="77"/>
      <c r="KPW131" s="77"/>
      <c r="KPX131" s="77"/>
      <c r="KPY131" s="77"/>
      <c r="KPZ131" s="77"/>
      <c r="KQA131" s="77"/>
      <c r="KQB131" s="77"/>
      <c r="KQC131" s="77"/>
      <c r="KQD131" s="77"/>
      <c r="KQE131" s="77"/>
      <c r="KQF131" s="77"/>
      <c r="KQG131" s="77"/>
      <c r="KQH131" s="77"/>
      <c r="KQI131" s="77"/>
      <c r="KQJ131" s="77"/>
      <c r="KQK131" s="77"/>
      <c r="KQL131" s="77"/>
      <c r="KQM131" s="77"/>
      <c r="KQN131" s="77"/>
      <c r="KQO131" s="77"/>
      <c r="KQP131" s="77"/>
      <c r="KQQ131" s="77"/>
      <c r="KQR131" s="77"/>
      <c r="KQS131" s="77"/>
      <c r="KQT131" s="77"/>
      <c r="KQU131" s="77"/>
      <c r="KQV131" s="77"/>
      <c r="KQW131" s="77"/>
      <c r="KQX131" s="77"/>
      <c r="KQY131" s="77"/>
      <c r="KQZ131" s="77"/>
      <c r="KRA131" s="77"/>
      <c r="KRB131" s="77"/>
      <c r="KRC131" s="77"/>
      <c r="KRD131" s="77"/>
      <c r="KRE131" s="77"/>
      <c r="KRF131" s="77"/>
      <c r="KRG131" s="77"/>
      <c r="KRH131" s="77"/>
      <c r="KRI131" s="77"/>
      <c r="KRJ131" s="77"/>
      <c r="KRK131" s="77"/>
      <c r="KRL131" s="77"/>
      <c r="KRM131" s="77"/>
      <c r="KRN131" s="77"/>
      <c r="KRO131" s="77"/>
      <c r="KRP131" s="77"/>
      <c r="KRQ131" s="77"/>
      <c r="KRR131" s="77"/>
      <c r="KRS131" s="77"/>
      <c r="KRT131" s="77"/>
      <c r="KRU131" s="77"/>
      <c r="KRV131" s="77"/>
      <c r="KRW131" s="77"/>
      <c r="KRX131" s="77"/>
      <c r="KRY131" s="77"/>
      <c r="KRZ131" s="77"/>
      <c r="KSA131" s="77"/>
      <c r="KSB131" s="77"/>
      <c r="KSC131" s="77"/>
      <c r="KSD131" s="77"/>
      <c r="KSE131" s="77"/>
      <c r="KSF131" s="77"/>
      <c r="KSG131" s="77"/>
      <c r="KSH131" s="77"/>
      <c r="KSI131" s="77"/>
      <c r="KSJ131" s="77"/>
      <c r="KSK131" s="77"/>
      <c r="KSL131" s="77"/>
      <c r="KSM131" s="77"/>
      <c r="KSN131" s="77"/>
      <c r="KSO131" s="77"/>
      <c r="KSP131" s="77"/>
      <c r="KSQ131" s="77"/>
      <c r="KSR131" s="77"/>
      <c r="KSS131" s="77"/>
      <c r="KST131" s="77"/>
      <c r="KSU131" s="77"/>
      <c r="KSV131" s="77"/>
      <c r="KSW131" s="77"/>
      <c r="KSX131" s="77"/>
      <c r="KSY131" s="77"/>
      <c r="KSZ131" s="77"/>
      <c r="KTA131" s="77"/>
      <c r="KTB131" s="77"/>
      <c r="KTC131" s="77"/>
      <c r="KTD131" s="77"/>
      <c r="KTE131" s="77"/>
      <c r="KTF131" s="77"/>
      <c r="KTG131" s="77"/>
      <c r="KTH131" s="77"/>
      <c r="KTI131" s="77"/>
      <c r="KTJ131" s="77"/>
      <c r="KTK131" s="77"/>
      <c r="KTL131" s="77"/>
      <c r="KTM131" s="77"/>
      <c r="KTN131" s="77"/>
      <c r="KTO131" s="77"/>
      <c r="KTP131" s="77"/>
      <c r="KTQ131" s="77"/>
      <c r="KTR131" s="77"/>
      <c r="KTS131" s="77"/>
      <c r="KTT131" s="77"/>
      <c r="KTU131" s="77"/>
      <c r="KTV131" s="77"/>
      <c r="KTW131" s="77"/>
      <c r="KTX131" s="77"/>
      <c r="KTY131" s="77"/>
      <c r="KTZ131" s="77"/>
      <c r="KUA131" s="77"/>
      <c r="KUB131" s="77"/>
      <c r="KUC131" s="77"/>
      <c r="KUD131" s="77"/>
      <c r="KUE131" s="77"/>
      <c r="KUF131" s="77"/>
      <c r="KUG131" s="77"/>
      <c r="KUH131" s="77"/>
      <c r="KUI131" s="77"/>
      <c r="KUJ131" s="77"/>
      <c r="KUK131" s="77"/>
      <c r="KUL131" s="77"/>
      <c r="KUM131" s="77"/>
      <c r="KUN131" s="77"/>
      <c r="KUO131" s="77"/>
      <c r="KUP131" s="77"/>
      <c r="KUQ131" s="77"/>
      <c r="KUR131" s="77"/>
      <c r="KUS131" s="77"/>
      <c r="KUT131" s="77"/>
      <c r="KUU131" s="77"/>
      <c r="KUV131" s="77"/>
      <c r="KUW131" s="77"/>
      <c r="KUX131" s="77"/>
      <c r="KUY131" s="77"/>
      <c r="KUZ131" s="77"/>
      <c r="KVA131" s="77"/>
      <c r="KVB131" s="77"/>
      <c r="KVC131" s="77"/>
      <c r="KVD131" s="77"/>
      <c r="KVE131" s="77"/>
      <c r="KVF131" s="77"/>
      <c r="KVG131" s="77"/>
      <c r="KVH131" s="77"/>
      <c r="KVI131" s="77"/>
      <c r="KVJ131" s="77"/>
      <c r="KVK131" s="77"/>
      <c r="KVL131" s="77"/>
      <c r="KVM131" s="77"/>
      <c r="KVN131" s="77"/>
      <c r="KVO131" s="77"/>
      <c r="KVP131" s="77"/>
      <c r="KVQ131" s="77"/>
      <c r="KVR131" s="77"/>
      <c r="KVS131" s="77"/>
      <c r="KVT131" s="77"/>
      <c r="KVU131" s="77"/>
      <c r="KVV131" s="77"/>
      <c r="KVW131" s="77"/>
      <c r="KVX131" s="77"/>
      <c r="KVY131" s="77"/>
      <c r="KVZ131" s="77"/>
      <c r="KWA131" s="77"/>
      <c r="KWB131" s="77"/>
      <c r="KWC131" s="77"/>
      <c r="KWD131" s="77"/>
      <c r="KWE131" s="77"/>
      <c r="KWF131" s="77"/>
      <c r="KWG131" s="77"/>
      <c r="KWH131" s="77"/>
      <c r="KWI131" s="77"/>
      <c r="KWJ131" s="77"/>
      <c r="KWK131" s="77"/>
      <c r="KWL131" s="77"/>
      <c r="KWM131" s="77"/>
      <c r="KWN131" s="77"/>
      <c r="KWO131" s="77"/>
      <c r="KWP131" s="77"/>
      <c r="KWQ131" s="77"/>
      <c r="KWR131" s="77"/>
      <c r="KWS131" s="77"/>
      <c r="KWT131" s="77"/>
      <c r="KWU131" s="77"/>
      <c r="KWV131" s="77"/>
      <c r="KWW131" s="77"/>
      <c r="KWX131" s="77"/>
      <c r="KWY131" s="77"/>
      <c r="KWZ131" s="77"/>
      <c r="KXA131" s="77"/>
      <c r="KXB131" s="77"/>
      <c r="KXC131" s="77"/>
      <c r="KXD131" s="77"/>
      <c r="KXE131" s="77"/>
      <c r="KXF131" s="77"/>
      <c r="KXG131" s="77"/>
      <c r="KXH131" s="77"/>
      <c r="KXI131" s="77"/>
      <c r="KXJ131" s="77"/>
      <c r="KXK131" s="77"/>
      <c r="KXL131" s="77"/>
      <c r="KXM131" s="77"/>
      <c r="KXN131" s="77"/>
      <c r="KXO131" s="77"/>
      <c r="KXP131" s="77"/>
      <c r="KXQ131" s="77"/>
      <c r="KXR131" s="77"/>
      <c r="KXS131" s="77"/>
      <c r="KXT131" s="77"/>
      <c r="KXU131" s="77"/>
      <c r="KXV131" s="77"/>
      <c r="KXW131" s="77"/>
      <c r="KXX131" s="77"/>
      <c r="KXY131" s="77"/>
      <c r="KXZ131" s="77"/>
      <c r="KYA131" s="77"/>
      <c r="KYB131" s="77"/>
      <c r="KYC131" s="77"/>
      <c r="KYD131" s="77"/>
      <c r="KYE131" s="77"/>
      <c r="KYF131" s="77"/>
      <c r="KYG131" s="77"/>
      <c r="KYH131" s="77"/>
      <c r="KYI131" s="77"/>
      <c r="KYJ131" s="77"/>
      <c r="KYK131" s="77"/>
      <c r="KYL131" s="77"/>
      <c r="KYM131" s="77"/>
      <c r="KYN131" s="77"/>
      <c r="KYO131" s="77"/>
      <c r="KYP131" s="77"/>
      <c r="KYQ131" s="77"/>
      <c r="KYR131" s="77"/>
      <c r="KYS131" s="77"/>
      <c r="KYT131" s="77"/>
      <c r="KYU131" s="77"/>
      <c r="KYV131" s="77"/>
      <c r="KYW131" s="77"/>
      <c r="KYX131" s="77"/>
      <c r="KYY131" s="77"/>
      <c r="KYZ131" s="77"/>
      <c r="KZA131" s="77"/>
      <c r="KZB131" s="77"/>
      <c r="KZC131" s="77"/>
      <c r="KZD131" s="77"/>
      <c r="KZE131" s="77"/>
      <c r="KZF131" s="77"/>
      <c r="KZG131" s="77"/>
      <c r="KZH131" s="77"/>
      <c r="KZI131" s="77"/>
      <c r="KZJ131" s="77"/>
      <c r="KZK131" s="77"/>
      <c r="KZL131" s="77"/>
      <c r="KZM131" s="77"/>
      <c r="KZN131" s="77"/>
      <c r="KZO131" s="77"/>
      <c r="KZP131" s="77"/>
      <c r="KZQ131" s="77"/>
      <c r="KZR131" s="77"/>
      <c r="KZS131" s="77"/>
      <c r="KZT131" s="77"/>
      <c r="KZU131" s="77"/>
      <c r="KZV131" s="77"/>
      <c r="KZW131" s="77"/>
      <c r="KZX131" s="77"/>
      <c r="KZY131" s="77"/>
      <c r="KZZ131" s="77"/>
      <c r="LAA131" s="77"/>
      <c r="LAB131" s="77"/>
      <c r="LAC131" s="77"/>
      <c r="LAD131" s="77"/>
      <c r="LAE131" s="77"/>
      <c r="LAF131" s="77"/>
      <c r="LAG131" s="77"/>
      <c r="LAH131" s="77"/>
      <c r="LAI131" s="77"/>
      <c r="LAJ131" s="77"/>
      <c r="LAK131" s="77"/>
      <c r="LAL131" s="77"/>
      <c r="LAM131" s="77"/>
      <c r="LAN131" s="77"/>
      <c r="LAO131" s="77"/>
      <c r="LAP131" s="77"/>
      <c r="LAQ131" s="77"/>
      <c r="LAR131" s="77"/>
      <c r="LAS131" s="77"/>
      <c r="LAT131" s="77"/>
      <c r="LAU131" s="77"/>
      <c r="LAV131" s="77"/>
      <c r="LAW131" s="77"/>
      <c r="LAX131" s="77"/>
      <c r="LAY131" s="77"/>
      <c r="LAZ131" s="77"/>
      <c r="LBA131" s="77"/>
      <c r="LBB131" s="77"/>
      <c r="LBC131" s="77"/>
      <c r="LBD131" s="77"/>
      <c r="LBE131" s="77"/>
      <c r="LBF131" s="77"/>
      <c r="LBG131" s="77"/>
      <c r="LBH131" s="77"/>
      <c r="LBI131" s="77"/>
      <c r="LBJ131" s="77"/>
      <c r="LBK131" s="77"/>
      <c r="LBL131" s="77"/>
      <c r="LBM131" s="77"/>
      <c r="LBN131" s="77"/>
      <c r="LBO131" s="77"/>
      <c r="LBP131" s="77"/>
      <c r="LBQ131" s="77"/>
      <c r="LBR131" s="77"/>
      <c r="LBS131" s="77"/>
      <c r="LBT131" s="77"/>
      <c r="LBU131" s="77"/>
      <c r="LBV131" s="77"/>
      <c r="LBW131" s="77"/>
      <c r="LBX131" s="77"/>
      <c r="LBY131" s="77"/>
      <c r="LBZ131" s="77"/>
      <c r="LCA131" s="77"/>
      <c r="LCB131" s="77"/>
      <c r="LCC131" s="77"/>
      <c r="LCD131" s="77"/>
      <c r="LCE131" s="77"/>
      <c r="LCF131" s="77"/>
      <c r="LCG131" s="77"/>
      <c r="LCH131" s="77"/>
      <c r="LCI131" s="77"/>
      <c r="LCJ131" s="77"/>
      <c r="LCK131" s="77"/>
      <c r="LCL131" s="77"/>
      <c r="LCM131" s="77"/>
      <c r="LCN131" s="77"/>
      <c r="LCO131" s="77"/>
      <c r="LCP131" s="77"/>
      <c r="LCQ131" s="77"/>
      <c r="LCR131" s="77"/>
      <c r="LCS131" s="77"/>
      <c r="LCT131" s="77"/>
      <c r="LCU131" s="77"/>
      <c r="LCV131" s="77"/>
      <c r="LCW131" s="77"/>
      <c r="LCX131" s="77"/>
      <c r="LCY131" s="77"/>
      <c r="LCZ131" s="77"/>
      <c r="LDA131" s="77"/>
      <c r="LDB131" s="77"/>
      <c r="LDC131" s="77"/>
      <c r="LDD131" s="77"/>
      <c r="LDE131" s="77"/>
      <c r="LDF131" s="77"/>
      <c r="LDG131" s="77"/>
      <c r="LDH131" s="77"/>
      <c r="LDI131" s="77"/>
      <c r="LDJ131" s="77"/>
      <c r="LDK131" s="77"/>
      <c r="LDL131" s="77"/>
      <c r="LDM131" s="77"/>
      <c r="LDN131" s="77"/>
      <c r="LDO131" s="77"/>
      <c r="LDP131" s="77"/>
      <c r="LDQ131" s="77"/>
      <c r="LDR131" s="77"/>
      <c r="LDS131" s="77"/>
      <c r="LDT131" s="77"/>
      <c r="LDU131" s="77"/>
      <c r="LDV131" s="77"/>
      <c r="LDW131" s="77"/>
      <c r="LDX131" s="77"/>
      <c r="LDY131" s="77"/>
      <c r="LDZ131" s="77"/>
      <c r="LEA131" s="77"/>
      <c r="LEB131" s="77"/>
      <c r="LEC131" s="77"/>
      <c r="LED131" s="77"/>
      <c r="LEE131" s="77"/>
      <c r="LEF131" s="77"/>
      <c r="LEG131" s="77"/>
      <c r="LEH131" s="77"/>
      <c r="LEI131" s="77"/>
      <c r="LEJ131" s="77"/>
      <c r="LEK131" s="77"/>
      <c r="LEL131" s="77"/>
      <c r="LEM131" s="77"/>
      <c r="LEN131" s="77"/>
      <c r="LEO131" s="77"/>
      <c r="LEP131" s="77"/>
      <c r="LEQ131" s="77"/>
      <c r="LER131" s="77"/>
      <c r="LES131" s="77"/>
      <c r="LET131" s="77"/>
      <c r="LEU131" s="77"/>
      <c r="LEV131" s="77"/>
      <c r="LEW131" s="77"/>
      <c r="LEX131" s="77"/>
      <c r="LEY131" s="77"/>
      <c r="LEZ131" s="77"/>
      <c r="LFA131" s="77"/>
      <c r="LFB131" s="77"/>
      <c r="LFC131" s="77"/>
      <c r="LFD131" s="77"/>
      <c r="LFE131" s="77"/>
      <c r="LFF131" s="77"/>
      <c r="LFG131" s="77"/>
      <c r="LFH131" s="77"/>
      <c r="LFI131" s="77"/>
      <c r="LFJ131" s="77"/>
      <c r="LFK131" s="77"/>
      <c r="LFL131" s="77"/>
      <c r="LFM131" s="77"/>
      <c r="LFN131" s="77"/>
      <c r="LFO131" s="77"/>
      <c r="LFP131" s="77"/>
      <c r="LFQ131" s="77"/>
      <c r="LFR131" s="77"/>
      <c r="LFS131" s="77"/>
      <c r="LFT131" s="77"/>
      <c r="LFU131" s="77"/>
      <c r="LFV131" s="77"/>
      <c r="LFW131" s="77"/>
      <c r="LFX131" s="77"/>
      <c r="LFY131" s="77"/>
      <c r="LFZ131" s="77"/>
      <c r="LGA131" s="77"/>
      <c r="LGB131" s="77"/>
      <c r="LGC131" s="77"/>
      <c r="LGD131" s="77"/>
      <c r="LGE131" s="77"/>
      <c r="LGF131" s="77"/>
      <c r="LGG131" s="77"/>
      <c r="LGH131" s="77"/>
      <c r="LGI131" s="77"/>
      <c r="LGJ131" s="77"/>
      <c r="LGK131" s="77"/>
      <c r="LGL131" s="77"/>
      <c r="LGM131" s="77"/>
      <c r="LGN131" s="77"/>
      <c r="LGO131" s="77"/>
      <c r="LGP131" s="77"/>
      <c r="LGQ131" s="77"/>
      <c r="LGR131" s="77"/>
      <c r="LGS131" s="77"/>
      <c r="LGT131" s="77"/>
      <c r="LGU131" s="77"/>
      <c r="LGV131" s="77"/>
      <c r="LGW131" s="77"/>
      <c r="LGX131" s="77"/>
      <c r="LGY131" s="77"/>
      <c r="LGZ131" s="77"/>
      <c r="LHA131" s="77"/>
      <c r="LHB131" s="77"/>
      <c r="LHC131" s="77"/>
      <c r="LHD131" s="77"/>
      <c r="LHE131" s="77"/>
      <c r="LHF131" s="77"/>
      <c r="LHG131" s="77"/>
      <c r="LHH131" s="77"/>
      <c r="LHI131" s="77"/>
      <c r="LHJ131" s="77"/>
      <c r="LHK131" s="77"/>
      <c r="LHL131" s="77"/>
      <c r="LHM131" s="77"/>
      <c r="LHN131" s="77"/>
      <c r="LHO131" s="77"/>
      <c r="LHP131" s="77"/>
      <c r="LHQ131" s="77"/>
      <c r="LHR131" s="77"/>
      <c r="LHS131" s="77"/>
      <c r="LHT131" s="77"/>
      <c r="LHU131" s="77"/>
      <c r="LHV131" s="77"/>
      <c r="LHW131" s="77"/>
      <c r="LHX131" s="77"/>
      <c r="LHY131" s="77"/>
      <c r="LHZ131" s="77"/>
      <c r="LIA131" s="77"/>
      <c r="LIB131" s="77"/>
      <c r="LIC131" s="77"/>
      <c r="LID131" s="77"/>
      <c r="LIE131" s="77"/>
      <c r="LIF131" s="77"/>
      <c r="LIG131" s="77"/>
      <c r="LIH131" s="77"/>
      <c r="LII131" s="77"/>
      <c r="LIJ131" s="77"/>
      <c r="LIK131" s="77"/>
      <c r="LIL131" s="77"/>
      <c r="LIM131" s="77"/>
      <c r="LIN131" s="77"/>
      <c r="LIO131" s="77"/>
      <c r="LIP131" s="77"/>
      <c r="LIQ131" s="77"/>
      <c r="LIR131" s="77"/>
      <c r="LIS131" s="77"/>
      <c r="LIT131" s="77"/>
      <c r="LIU131" s="77"/>
      <c r="LIV131" s="77"/>
      <c r="LIW131" s="77"/>
      <c r="LIX131" s="77"/>
      <c r="LIY131" s="77"/>
      <c r="LIZ131" s="77"/>
      <c r="LJA131" s="77"/>
      <c r="LJB131" s="77"/>
      <c r="LJC131" s="77"/>
      <c r="LJD131" s="77"/>
      <c r="LJE131" s="77"/>
      <c r="LJF131" s="77"/>
      <c r="LJG131" s="77"/>
      <c r="LJH131" s="77"/>
      <c r="LJI131" s="77"/>
      <c r="LJJ131" s="77"/>
      <c r="LJK131" s="77"/>
      <c r="LJL131" s="77"/>
      <c r="LJM131" s="77"/>
      <c r="LJN131" s="77"/>
      <c r="LJO131" s="77"/>
      <c r="LJP131" s="77"/>
      <c r="LJQ131" s="77"/>
      <c r="LJR131" s="77"/>
      <c r="LJS131" s="77"/>
      <c r="LJT131" s="77"/>
      <c r="LJU131" s="77"/>
      <c r="LJV131" s="77"/>
      <c r="LJW131" s="77"/>
      <c r="LJX131" s="77"/>
      <c r="LJY131" s="77"/>
      <c r="LJZ131" s="77"/>
      <c r="LKA131" s="77"/>
      <c r="LKB131" s="77"/>
      <c r="LKC131" s="77"/>
      <c r="LKD131" s="77"/>
      <c r="LKE131" s="77"/>
      <c r="LKF131" s="77"/>
      <c r="LKG131" s="77"/>
      <c r="LKH131" s="77"/>
      <c r="LKI131" s="77"/>
      <c r="LKJ131" s="77"/>
      <c r="LKK131" s="77"/>
      <c r="LKL131" s="77"/>
      <c r="LKM131" s="77"/>
      <c r="LKN131" s="77"/>
      <c r="LKO131" s="77"/>
      <c r="LKP131" s="77"/>
      <c r="LKQ131" s="77"/>
      <c r="LKR131" s="77"/>
      <c r="LKS131" s="77"/>
      <c r="LKT131" s="77"/>
      <c r="LKU131" s="77"/>
      <c r="LKV131" s="77"/>
      <c r="LKW131" s="77"/>
      <c r="LKX131" s="77"/>
      <c r="LKY131" s="77"/>
      <c r="LKZ131" s="77"/>
      <c r="LLA131" s="77"/>
      <c r="LLB131" s="77"/>
      <c r="LLC131" s="77"/>
      <c r="LLD131" s="77"/>
      <c r="LLE131" s="77"/>
      <c r="LLF131" s="77"/>
      <c r="LLG131" s="77"/>
      <c r="LLH131" s="77"/>
      <c r="LLI131" s="77"/>
      <c r="LLJ131" s="77"/>
      <c r="LLK131" s="77"/>
      <c r="LLL131" s="77"/>
      <c r="LLM131" s="77"/>
      <c r="LLN131" s="77"/>
      <c r="LLO131" s="77"/>
      <c r="LLP131" s="77"/>
      <c r="LLQ131" s="77"/>
      <c r="LLR131" s="77"/>
      <c r="LLS131" s="77"/>
      <c r="LLT131" s="77"/>
      <c r="LLU131" s="77"/>
      <c r="LLV131" s="77"/>
      <c r="LLW131" s="77"/>
      <c r="LLX131" s="77"/>
      <c r="LLY131" s="77"/>
      <c r="LLZ131" s="77"/>
      <c r="LMA131" s="77"/>
      <c r="LMB131" s="77"/>
      <c r="LMC131" s="77"/>
      <c r="LMD131" s="77"/>
      <c r="LME131" s="77"/>
      <c r="LMF131" s="77"/>
      <c r="LMG131" s="77"/>
      <c r="LMH131" s="77"/>
      <c r="LMI131" s="77"/>
      <c r="LMJ131" s="77"/>
      <c r="LMK131" s="77"/>
      <c r="LML131" s="77"/>
      <c r="LMM131" s="77"/>
      <c r="LMN131" s="77"/>
      <c r="LMO131" s="77"/>
      <c r="LMP131" s="77"/>
      <c r="LMQ131" s="77"/>
      <c r="LMR131" s="77"/>
      <c r="LMS131" s="77"/>
      <c r="LMT131" s="77"/>
      <c r="LMU131" s="77"/>
      <c r="LMV131" s="77"/>
      <c r="LMW131" s="77"/>
      <c r="LMX131" s="77"/>
      <c r="LMY131" s="77"/>
      <c r="LMZ131" s="77"/>
      <c r="LNA131" s="77"/>
      <c r="LNB131" s="77"/>
      <c r="LNC131" s="77"/>
      <c r="LND131" s="77"/>
      <c r="LNE131" s="77"/>
      <c r="LNF131" s="77"/>
      <c r="LNG131" s="77"/>
      <c r="LNH131" s="77"/>
      <c r="LNI131" s="77"/>
      <c r="LNJ131" s="77"/>
      <c r="LNK131" s="77"/>
      <c r="LNL131" s="77"/>
      <c r="LNM131" s="77"/>
      <c r="LNN131" s="77"/>
      <c r="LNO131" s="77"/>
      <c r="LNP131" s="77"/>
      <c r="LNQ131" s="77"/>
      <c r="LNR131" s="77"/>
      <c r="LNS131" s="77"/>
      <c r="LNT131" s="77"/>
      <c r="LNU131" s="77"/>
      <c r="LNV131" s="77"/>
      <c r="LNW131" s="77"/>
      <c r="LNX131" s="77"/>
      <c r="LNY131" s="77"/>
      <c r="LNZ131" s="77"/>
      <c r="LOA131" s="77"/>
      <c r="LOB131" s="77"/>
      <c r="LOC131" s="77"/>
      <c r="LOD131" s="77"/>
      <c r="LOE131" s="77"/>
      <c r="LOF131" s="77"/>
      <c r="LOG131" s="77"/>
      <c r="LOH131" s="77"/>
      <c r="LOI131" s="77"/>
      <c r="LOJ131" s="77"/>
      <c r="LOK131" s="77"/>
      <c r="LOL131" s="77"/>
      <c r="LOM131" s="77"/>
      <c r="LON131" s="77"/>
      <c r="LOO131" s="77"/>
      <c r="LOP131" s="77"/>
      <c r="LOQ131" s="77"/>
      <c r="LOR131" s="77"/>
      <c r="LOS131" s="77"/>
      <c r="LOT131" s="77"/>
      <c r="LOU131" s="77"/>
      <c r="LOV131" s="77"/>
      <c r="LOW131" s="77"/>
      <c r="LOX131" s="77"/>
      <c r="LOY131" s="77"/>
      <c r="LOZ131" s="77"/>
      <c r="LPA131" s="77"/>
      <c r="LPB131" s="77"/>
      <c r="LPC131" s="77"/>
      <c r="LPD131" s="77"/>
      <c r="LPE131" s="77"/>
      <c r="LPF131" s="77"/>
      <c r="LPG131" s="77"/>
      <c r="LPH131" s="77"/>
      <c r="LPI131" s="77"/>
      <c r="LPJ131" s="77"/>
      <c r="LPK131" s="77"/>
      <c r="LPL131" s="77"/>
      <c r="LPM131" s="77"/>
      <c r="LPN131" s="77"/>
      <c r="LPO131" s="77"/>
      <c r="LPP131" s="77"/>
      <c r="LPQ131" s="77"/>
      <c r="LPR131" s="77"/>
      <c r="LPS131" s="77"/>
      <c r="LPT131" s="77"/>
      <c r="LPU131" s="77"/>
      <c r="LPV131" s="77"/>
      <c r="LPW131" s="77"/>
      <c r="LPX131" s="77"/>
      <c r="LPY131" s="77"/>
      <c r="LPZ131" s="77"/>
      <c r="LQA131" s="77"/>
      <c r="LQB131" s="77"/>
      <c r="LQC131" s="77"/>
      <c r="LQD131" s="77"/>
      <c r="LQE131" s="77"/>
      <c r="LQF131" s="77"/>
      <c r="LQG131" s="77"/>
      <c r="LQH131" s="77"/>
      <c r="LQI131" s="77"/>
      <c r="LQJ131" s="77"/>
      <c r="LQK131" s="77"/>
      <c r="LQL131" s="77"/>
      <c r="LQM131" s="77"/>
      <c r="LQN131" s="77"/>
      <c r="LQO131" s="77"/>
      <c r="LQP131" s="77"/>
      <c r="LQQ131" s="77"/>
      <c r="LQR131" s="77"/>
      <c r="LQS131" s="77"/>
      <c r="LQT131" s="77"/>
      <c r="LQU131" s="77"/>
      <c r="LQV131" s="77"/>
      <c r="LQW131" s="77"/>
      <c r="LQX131" s="77"/>
      <c r="LQY131" s="77"/>
      <c r="LQZ131" s="77"/>
      <c r="LRA131" s="77"/>
      <c r="LRB131" s="77"/>
      <c r="LRC131" s="77"/>
      <c r="LRD131" s="77"/>
      <c r="LRE131" s="77"/>
      <c r="LRF131" s="77"/>
      <c r="LRG131" s="77"/>
      <c r="LRH131" s="77"/>
      <c r="LRI131" s="77"/>
      <c r="LRJ131" s="77"/>
      <c r="LRK131" s="77"/>
      <c r="LRL131" s="77"/>
      <c r="LRM131" s="77"/>
      <c r="LRN131" s="77"/>
      <c r="LRO131" s="77"/>
      <c r="LRP131" s="77"/>
      <c r="LRQ131" s="77"/>
      <c r="LRR131" s="77"/>
      <c r="LRS131" s="77"/>
      <c r="LRT131" s="77"/>
      <c r="LRU131" s="77"/>
      <c r="LRV131" s="77"/>
      <c r="LRW131" s="77"/>
      <c r="LRX131" s="77"/>
      <c r="LRY131" s="77"/>
      <c r="LRZ131" s="77"/>
      <c r="LSA131" s="77"/>
      <c r="LSB131" s="77"/>
      <c r="LSC131" s="77"/>
      <c r="LSD131" s="77"/>
      <c r="LSE131" s="77"/>
      <c r="LSF131" s="77"/>
      <c r="LSG131" s="77"/>
      <c r="LSH131" s="77"/>
      <c r="LSI131" s="77"/>
      <c r="LSJ131" s="77"/>
      <c r="LSK131" s="77"/>
      <c r="LSL131" s="77"/>
      <c r="LSM131" s="77"/>
      <c r="LSN131" s="77"/>
      <c r="LSO131" s="77"/>
      <c r="LSP131" s="77"/>
      <c r="LSQ131" s="77"/>
      <c r="LSR131" s="77"/>
      <c r="LSS131" s="77"/>
      <c r="LST131" s="77"/>
      <c r="LSU131" s="77"/>
      <c r="LSV131" s="77"/>
      <c r="LSW131" s="77"/>
      <c r="LSX131" s="77"/>
      <c r="LSY131" s="77"/>
      <c r="LSZ131" s="77"/>
      <c r="LTA131" s="77"/>
      <c r="LTB131" s="77"/>
      <c r="LTC131" s="77"/>
      <c r="LTD131" s="77"/>
      <c r="LTE131" s="77"/>
      <c r="LTF131" s="77"/>
      <c r="LTG131" s="77"/>
      <c r="LTH131" s="77"/>
      <c r="LTI131" s="77"/>
      <c r="LTJ131" s="77"/>
      <c r="LTK131" s="77"/>
      <c r="LTL131" s="77"/>
      <c r="LTM131" s="77"/>
      <c r="LTN131" s="77"/>
      <c r="LTO131" s="77"/>
      <c r="LTP131" s="77"/>
      <c r="LTQ131" s="77"/>
      <c r="LTR131" s="77"/>
      <c r="LTS131" s="77"/>
      <c r="LTT131" s="77"/>
      <c r="LTU131" s="77"/>
      <c r="LTV131" s="77"/>
      <c r="LTW131" s="77"/>
      <c r="LTX131" s="77"/>
      <c r="LTY131" s="77"/>
      <c r="LTZ131" s="77"/>
      <c r="LUA131" s="77"/>
      <c r="LUB131" s="77"/>
      <c r="LUC131" s="77"/>
      <c r="LUD131" s="77"/>
      <c r="LUE131" s="77"/>
      <c r="LUF131" s="77"/>
      <c r="LUG131" s="77"/>
      <c r="LUH131" s="77"/>
      <c r="LUI131" s="77"/>
      <c r="LUJ131" s="77"/>
      <c r="LUK131" s="77"/>
      <c r="LUL131" s="77"/>
      <c r="LUM131" s="77"/>
      <c r="LUN131" s="77"/>
      <c r="LUO131" s="77"/>
      <c r="LUP131" s="77"/>
      <c r="LUQ131" s="77"/>
      <c r="LUR131" s="77"/>
      <c r="LUS131" s="77"/>
      <c r="LUT131" s="77"/>
      <c r="LUU131" s="77"/>
      <c r="LUV131" s="77"/>
      <c r="LUW131" s="77"/>
      <c r="LUX131" s="77"/>
      <c r="LUY131" s="77"/>
      <c r="LUZ131" s="77"/>
      <c r="LVA131" s="77"/>
      <c r="LVB131" s="77"/>
      <c r="LVC131" s="77"/>
      <c r="LVD131" s="77"/>
      <c r="LVE131" s="77"/>
      <c r="LVF131" s="77"/>
      <c r="LVG131" s="77"/>
      <c r="LVH131" s="77"/>
      <c r="LVI131" s="77"/>
      <c r="LVJ131" s="77"/>
      <c r="LVK131" s="77"/>
      <c r="LVL131" s="77"/>
      <c r="LVM131" s="77"/>
      <c r="LVN131" s="77"/>
      <c r="LVO131" s="77"/>
      <c r="LVP131" s="77"/>
      <c r="LVQ131" s="77"/>
      <c r="LVR131" s="77"/>
      <c r="LVS131" s="77"/>
      <c r="LVT131" s="77"/>
      <c r="LVU131" s="77"/>
      <c r="LVV131" s="77"/>
      <c r="LVW131" s="77"/>
      <c r="LVX131" s="77"/>
      <c r="LVY131" s="77"/>
      <c r="LVZ131" s="77"/>
      <c r="LWA131" s="77"/>
      <c r="LWB131" s="77"/>
      <c r="LWC131" s="77"/>
      <c r="LWD131" s="77"/>
      <c r="LWE131" s="77"/>
      <c r="LWF131" s="77"/>
      <c r="LWG131" s="77"/>
      <c r="LWH131" s="77"/>
      <c r="LWI131" s="77"/>
      <c r="LWJ131" s="77"/>
      <c r="LWK131" s="77"/>
      <c r="LWL131" s="77"/>
      <c r="LWM131" s="77"/>
      <c r="LWN131" s="77"/>
      <c r="LWO131" s="77"/>
      <c r="LWP131" s="77"/>
      <c r="LWQ131" s="77"/>
      <c r="LWR131" s="77"/>
      <c r="LWS131" s="77"/>
      <c r="LWT131" s="77"/>
      <c r="LWU131" s="77"/>
      <c r="LWV131" s="77"/>
      <c r="LWW131" s="77"/>
      <c r="LWX131" s="77"/>
      <c r="LWY131" s="77"/>
      <c r="LWZ131" s="77"/>
      <c r="LXA131" s="77"/>
      <c r="LXB131" s="77"/>
      <c r="LXC131" s="77"/>
      <c r="LXD131" s="77"/>
      <c r="LXE131" s="77"/>
      <c r="LXF131" s="77"/>
      <c r="LXG131" s="77"/>
      <c r="LXH131" s="77"/>
      <c r="LXI131" s="77"/>
      <c r="LXJ131" s="77"/>
      <c r="LXK131" s="77"/>
      <c r="LXL131" s="77"/>
      <c r="LXM131" s="77"/>
      <c r="LXN131" s="77"/>
      <c r="LXO131" s="77"/>
      <c r="LXP131" s="77"/>
      <c r="LXQ131" s="77"/>
      <c r="LXR131" s="77"/>
      <c r="LXS131" s="77"/>
      <c r="LXT131" s="77"/>
      <c r="LXU131" s="77"/>
      <c r="LXV131" s="77"/>
      <c r="LXW131" s="77"/>
      <c r="LXX131" s="77"/>
      <c r="LXY131" s="77"/>
      <c r="LXZ131" s="77"/>
      <c r="LYA131" s="77"/>
      <c r="LYB131" s="77"/>
      <c r="LYC131" s="77"/>
      <c r="LYD131" s="77"/>
      <c r="LYE131" s="77"/>
      <c r="LYF131" s="77"/>
      <c r="LYG131" s="77"/>
      <c r="LYH131" s="77"/>
      <c r="LYI131" s="77"/>
      <c r="LYJ131" s="77"/>
      <c r="LYK131" s="77"/>
      <c r="LYL131" s="77"/>
      <c r="LYM131" s="77"/>
      <c r="LYN131" s="77"/>
      <c r="LYO131" s="77"/>
      <c r="LYP131" s="77"/>
      <c r="LYQ131" s="77"/>
      <c r="LYR131" s="77"/>
      <c r="LYS131" s="77"/>
      <c r="LYT131" s="77"/>
      <c r="LYU131" s="77"/>
      <c r="LYV131" s="77"/>
      <c r="LYW131" s="77"/>
      <c r="LYX131" s="77"/>
      <c r="LYY131" s="77"/>
      <c r="LYZ131" s="77"/>
      <c r="LZA131" s="77"/>
      <c r="LZB131" s="77"/>
      <c r="LZC131" s="77"/>
      <c r="LZD131" s="77"/>
      <c r="LZE131" s="77"/>
      <c r="LZF131" s="77"/>
      <c r="LZG131" s="77"/>
      <c r="LZH131" s="77"/>
      <c r="LZI131" s="77"/>
      <c r="LZJ131" s="77"/>
      <c r="LZK131" s="77"/>
      <c r="LZL131" s="77"/>
      <c r="LZM131" s="77"/>
      <c r="LZN131" s="77"/>
      <c r="LZO131" s="77"/>
      <c r="LZP131" s="77"/>
      <c r="LZQ131" s="77"/>
      <c r="LZR131" s="77"/>
      <c r="LZS131" s="77"/>
      <c r="LZT131" s="77"/>
      <c r="LZU131" s="77"/>
      <c r="LZV131" s="77"/>
      <c r="LZW131" s="77"/>
      <c r="LZX131" s="77"/>
      <c r="LZY131" s="77"/>
      <c r="LZZ131" s="77"/>
      <c r="MAA131" s="77"/>
      <c r="MAB131" s="77"/>
      <c r="MAC131" s="77"/>
      <c r="MAD131" s="77"/>
      <c r="MAE131" s="77"/>
      <c r="MAF131" s="77"/>
      <c r="MAG131" s="77"/>
      <c r="MAH131" s="77"/>
      <c r="MAI131" s="77"/>
      <c r="MAJ131" s="77"/>
      <c r="MAK131" s="77"/>
      <c r="MAL131" s="77"/>
      <c r="MAM131" s="77"/>
      <c r="MAN131" s="77"/>
      <c r="MAO131" s="77"/>
      <c r="MAP131" s="77"/>
      <c r="MAQ131" s="77"/>
      <c r="MAR131" s="77"/>
      <c r="MAS131" s="77"/>
      <c r="MAT131" s="77"/>
      <c r="MAU131" s="77"/>
      <c r="MAV131" s="77"/>
      <c r="MAW131" s="77"/>
      <c r="MAX131" s="77"/>
      <c r="MAY131" s="77"/>
      <c r="MAZ131" s="77"/>
      <c r="MBA131" s="77"/>
      <c r="MBB131" s="77"/>
      <c r="MBC131" s="77"/>
      <c r="MBD131" s="77"/>
      <c r="MBE131" s="77"/>
      <c r="MBF131" s="77"/>
      <c r="MBG131" s="77"/>
      <c r="MBH131" s="77"/>
      <c r="MBI131" s="77"/>
      <c r="MBJ131" s="77"/>
      <c r="MBK131" s="77"/>
      <c r="MBL131" s="77"/>
      <c r="MBM131" s="77"/>
      <c r="MBN131" s="77"/>
      <c r="MBO131" s="77"/>
      <c r="MBP131" s="77"/>
      <c r="MBQ131" s="77"/>
      <c r="MBR131" s="77"/>
      <c r="MBS131" s="77"/>
      <c r="MBT131" s="77"/>
      <c r="MBU131" s="77"/>
      <c r="MBV131" s="77"/>
      <c r="MBW131" s="77"/>
      <c r="MBX131" s="77"/>
      <c r="MBY131" s="77"/>
      <c r="MBZ131" s="77"/>
      <c r="MCA131" s="77"/>
      <c r="MCB131" s="77"/>
      <c r="MCC131" s="77"/>
      <c r="MCD131" s="77"/>
      <c r="MCE131" s="77"/>
      <c r="MCF131" s="77"/>
      <c r="MCG131" s="77"/>
      <c r="MCH131" s="77"/>
      <c r="MCI131" s="77"/>
      <c r="MCJ131" s="77"/>
      <c r="MCK131" s="77"/>
      <c r="MCL131" s="77"/>
      <c r="MCM131" s="77"/>
      <c r="MCN131" s="77"/>
      <c r="MCO131" s="77"/>
      <c r="MCP131" s="77"/>
      <c r="MCQ131" s="77"/>
      <c r="MCR131" s="77"/>
      <c r="MCS131" s="77"/>
      <c r="MCT131" s="77"/>
      <c r="MCU131" s="77"/>
      <c r="MCV131" s="77"/>
      <c r="MCW131" s="77"/>
      <c r="MCX131" s="77"/>
      <c r="MCY131" s="77"/>
      <c r="MCZ131" s="77"/>
      <c r="MDA131" s="77"/>
      <c r="MDB131" s="77"/>
      <c r="MDC131" s="77"/>
      <c r="MDD131" s="77"/>
      <c r="MDE131" s="77"/>
      <c r="MDF131" s="77"/>
      <c r="MDG131" s="77"/>
      <c r="MDH131" s="77"/>
      <c r="MDI131" s="77"/>
      <c r="MDJ131" s="77"/>
      <c r="MDK131" s="77"/>
      <c r="MDL131" s="77"/>
      <c r="MDM131" s="77"/>
      <c r="MDN131" s="77"/>
      <c r="MDO131" s="77"/>
      <c r="MDP131" s="77"/>
      <c r="MDQ131" s="77"/>
      <c r="MDR131" s="77"/>
      <c r="MDS131" s="77"/>
      <c r="MDT131" s="77"/>
      <c r="MDU131" s="77"/>
      <c r="MDV131" s="77"/>
      <c r="MDW131" s="77"/>
      <c r="MDX131" s="77"/>
      <c r="MDY131" s="77"/>
      <c r="MDZ131" s="77"/>
      <c r="MEA131" s="77"/>
      <c r="MEB131" s="77"/>
      <c r="MEC131" s="77"/>
      <c r="MED131" s="77"/>
      <c r="MEE131" s="77"/>
      <c r="MEF131" s="77"/>
      <c r="MEG131" s="77"/>
      <c r="MEH131" s="77"/>
      <c r="MEI131" s="77"/>
      <c r="MEJ131" s="77"/>
      <c r="MEK131" s="77"/>
      <c r="MEL131" s="77"/>
      <c r="MEM131" s="77"/>
      <c r="MEN131" s="77"/>
      <c r="MEO131" s="77"/>
      <c r="MEP131" s="77"/>
      <c r="MEQ131" s="77"/>
      <c r="MER131" s="77"/>
      <c r="MES131" s="77"/>
      <c r="MET131" s="77"/>
      <c r="MEU131" s="77"/>
      <c r="MEV131" s="77"/>
      <c r="MEW131" s="77"/>
      <c r="MEX131" s="77"/>
      <c r="MEY131" s="77"/>
      <c r="MEZ131" s="77"/>
      <c r="MFA131" s="77"/>
      <c r="MFB131" s="77"/>
      <c r="MFC131" s="77"/>
      <c r="MFD131" s="77"/>
      <c r="MFE131" s="77"/>
      <c r="MFF131" s="77"/>
      <c r="MFG131" s="77"/>
      <c r="MFH131" s="77"/>
      <c r="MFI131" s="77"/>
      <c r="MFJ131" s="77"/>
      <c r="MFK131" s="77"/>
      <c r="MFL131" s="77"/>
      <c r="MFM131" s="77"/>
      <c r="MFN131" s="77"/>
      <c r="MFO131" s="77"/>
      <c r="MFP131" s="77"/>
      <c r="MFQ131" s="77"/>
      <c r="MFR131" s="77"/>
      <c r="MFS131" s="77"/>
      <c r="MFT131" s="77"/>
      <c r="MFU131" s="77"/>
      <c r="MFV131" s="77"/>
      <c r="MFW131" s="77"/>
      <c r="MFX131" s="77"/>
      <c r="MFY131" s="77"/>
      <c r="MFZ131" s="77"/>
      <c r="MGA131" s="77"/>
      <c r="MGB131" s="77"/>
      <c r="MGC131" s="77"/>
      <c r="MGD131" s="77"/>
      <c r="MGE131" s="77"/>
      <c r="MGF131" s="77"/>
      <c r="MGG131" s="77"/>
      <c r="MGH131" s="77"/>
      <c r="MGI131" s="77"/>
      <c r="MGJ131" s="77"/>
      <c r="MGK131" s="77"/>
      <c r="MGL131" s="77"/>
      <c r="MGM131" s="77"/>
      <c r="MGN131" s="77"/>
      <c r="MGO131" s="77"/>
      <c r="MGP131" s="77"/>
      <c r="MGQ131" s="77"/>
      <c r="MGR131" s="77"/>
      <c r="MGS131" s="77"/>
      <c r="MGT131" s="77"/>
      <c r="MGU131" s="77"/>
      <c r="MGV131" s="77"/>
      <c r="MGW131" s="77"/>
      <c r="MGX131" s="77"/>
      <c r="MGY131" s="77"/>
      <c r="MGZ131" s="77"/>
      <c r="MHA131" s="77"/>
      <c r="MHB131" s="77"/>
      <c r="MHC131" s="77"/>
      <c r="MHD131" s="77"/>
      <c r="MHE131" s="77"/>
      <c r="MHF131" s="77"/>
      <c r="MHG131" s="77"/>
      <c r="MHH131" s="77"/>
      <c r="MHI131" s="77"/>
      <c r="MHJ131" s="77"/>
      <c r="MHK131" s="77"/>
      <c r="MHL131" s="77"/>
      <c r="MHM131" s="77"/>
      <c r="MHN131" s="77"/>
      <c r="MHO131" s="77"/>
      <c r="MHP131" s="77"/>
      <c r="MHQ131" s="77"/>
      <c r="MHR131" s="77"/>
      <c r="MHS131" s="77"/>
      <c r="MHT131" s="77"/>
      <c r="MHU131" s="77"/>
      <c r="MHV131" s="77"/>
      <c r="MHW131" s="77"/>
      <c r="MHX131" s="77"/>
      <c r="MHY131" s="77"/>
      <c r="MHZ131" s="77"/>
      <c r="MIA131" s="77"/>
      <c r="MIB131" s="77"/>
      <c r="MIC131" s="77"/>
      <c r="MID131" s="77"/>
      <c r="MIE131" s="77"/>
      <c r="MIF131" s="77"/>
      <c r="MIG131" s="77"/>
      <c r="MIH131" s="77"/>
      <c r="MII131" s="77"/>
      <c r="MIJ131" s="77"/>
      <c r="MIK131" s="77"/>
      <c r="MIL131" s="77"/>
      <c r="MIM131" s="77"/>
      <c r="MIN131" s="77"/>
      <c r="MIO131" s="77"/>
      <c r="MIP131" s="77"/>
      <c r="MIQ131" s="77"/>
      <c r="MIR131" s="77"/>
      <c r="MIS131" s="77"/>
      <c r="MIT131" s="77"/>
      <c r="MIU131" s="77"/>
      <c r="MIV131" s="77"/>
      <c r="MIW131" s="77"/>
      <c r="MIX131" s="77"/>
      <c r="MIY131" s="77"/>
      <c r="MIZ131" s="77"/>
      <c r="MJA131" s="77"/>
      <c r="MJB131" s="77"/>
      <c r="MJC131" s="77"/>
      <c r="MJD131" s="77"/>
      <c r="MJE131" s="77"/>
      <c r="MJF131" s="77"/>
      <c r="MJG131" s="77"/>
      <c r="MJH131" s="77"/>
      <c r="MJI131" s="77"/>
      <c r="MJJ131" s="77"/>
      <c r="MJK131" s="77"/>
      <c r="MJL131" s="77"/>
      <c r="MJM131" s="77"/>
      <c r="MJN131" s="77"/>
      <c r="MJO131" s="77"/>
      <c r="MJP131" s="77"/>
      <c r="MJQ131" s="77"/>
      <c r="MJR131" s="77"/>
      <c r="MJS131" s="77"/>
      <c r="MJT131" s="77"/>
      <c r="MJU131" s="77"/>
      <c r="MJV131" s="77"/>
      <c r="MJW131" s="77"/>
      <c r="MJX131" s="77"/>
      <c r="MJY131" s="77"/>
      <c r="MJZ131" s="77"/>
      <c r="MKA131" s="77"/>
      <c r="MKB131" s="77"/>
      <c r="MKC131" s="77"/>
      <c r="MKD131" s="77"/>
      <c r="MKE131" s="77"/>
      <c r="MKF131" s="77"/>
      <c r="MKG131" s="77"/>
      <c r="MKH131" s="77"/>
      <c r="MKI131" s="77"/>
      <c r="MKJ131" s="77"/>
      <c r="MKK131" s="77"/>
      <c r="MKL131" s="77"/>
      <c r="MKM131" s="77"/>
      <c r="MKN131" s="77"/>
      <c r="MKO131" s="77"/>
      <c r="MKP131" s="77"/>
      <c r="MKQ131" s="77"/>
      <c r="MKR131" s="77"/>
      <c r="MKS131" s="77"/>
      <c r="MKT131" s="77"/>
      <c r="MKU131" s="77"/>
      <c r="MKV131" s="77"/>
      <c r="MKW131" s="77"/>
      <c r="MKX131" s="77"/>
      <c r="MKY131" s="77"/>
      <c r="MKZ131" s="77"/>
      <c r="MLA131" s="77"/>
      <c r="MLB131" s="77"/>
      <c r="MLC131" s="77"/>
      <c r="MLD131" s="77"/>
      <c r="MLE131" s="77"/>
      <c r="MLF131" s="77"/>
      <c r="MLG131" s="77"/>
      <c r="MLH131" s="77"/>
      <c r="MLI131" s="77"/>
      <c r="MLJ131" s="77"/>
      <c r="MLK131" s="77"/>
      <c r="MLL131" s="77"/>
      <c r="MLM131" s="77"/>
      <c r="MLN131" s="77"/>
      <c r="MLO131" s="77"/>
      <c r="MLP131" s="77"/>
      <c r="MLQ131" s="77"/>
      <c r="MLR131" s="77"/>
      <c r="MLS131" s="77"/>
      <c r="MLT131" s="77"/>
      <c r="MLU131" s="77"/>
      <c r="MLV131" s="77"/>
      <c r="MLW131" s="77"/>
      <c r="MLX131" s="77"/>
      <c r="MLY131" s="77"/>
      <c r="MLZ131" s="77"/>
      <c r="MMA131" s="77"/>
      <c r="MMB131" s="77"/>
      <c r="MMC131" s="77"/>
      <c r="MMD131" s="77"/>
      <c r="MME131" s="77"/>
      <c r="MMF131" s="77"/>
      <c r="MMG131" s="77"/>
      <c r="MMH131" s="77"/>
      <c r="MMI131" s="77"/>
      <c r="MMJ131" s="77"/>
      <c r="MMK131" s="77"/>
      <c r="MML131" s="77"/>
      <c r="MMM131" s="77"/>
      <c r="MMN131" s="77"/>
      <c r="MMO131" s="77"/>
      <c r="MMP131" s="77"/>
      <c r="MMQ131" s="77"/>
      <c r="MMR131" s="77"/>
      <c r="MMS131" s="77"/>
      <c r="MMT131" s="77"/>
      <c r="MMU131" s="77"/>
      <c r="MMV131" s="77"/>
      <c r="MMW131" s="77"/>
      <c r="MMX131" s="77"/>
      <c r="MMY131" s="77"/>
      <c r="MMZ131" s="77"/>
      <c r="MNA131" s="77"/>
      <c r="MNB131" s="77"/>
      <c r="MNC131" s="77"/>
      <c r="MND131" s="77"/>
      <c r="MNE131" s="77"/>
      <c r="MNF131" s="77"/>
      <c r="MNG131" s="77"/>
      <c r="MNH131" s="77"/>
      <c r="MNI131" s="77"/>
      <c r="MNJ131" s="77"/>
      <c r="MNK131" s="77"/>
      <c r="MNL131" s="77"/>
      <c r="MNM131" s="77"/>
      <c r="MNN131" s="77"/>
      <c r="MNO131" s="77"/>
      <c r="MNP131" s="77"/>
      <c r="MNQ131" s="77"/>
      <c r="MNR131" s="77"/>
      <c r="MNS131" s="77"/>
      <c r="MNT131" s="77"/>
      <c r="MNU131" s="77"/>
      <c r="MNV131" s="77"/>
      <c r="MNW131" s="77"/>
      <c r="MNX131" s="77"/>
      <c r="MNY131" s="77"/>
      <c r="MNZ131" s="77"/>
      <c r="MOA131" s="77"/>
      <c r="MOB131" s="77"/>
      <c r="MOC131" s="77"/>
      <c r="MOD131" s="77"/>
      <c r="MOE131" s="77"/>
      <c r="MOF131" s="77"/>
      <c r="MOG131" s="77"/>
      <c r="MOH131" s="77"/>
      <c r="MOI131" s="77"/>
      <c r="MOJ131" s="77"/>
      <c r="MOK131" s="77"/>
      <c r="MOL131" s="77"/>
      <c r="MOM131" s="77"/>
      <c r="MON131" s="77"/>
      <c r="MOO131" s="77"/>
      <c r="MOP131" s="77"/>
      <c r="MOQ131" s="77"/>
      <c r="MOR131" s="77"/>
      <c r="MOS131" s="77"/>
      <c r="MOT131" s="77"/>
      <c r="MOU131" s="77"/>
      <c r="MOV131" s="77"/>
      <c r="MOW131" s="77"/>
      <c r="MOX131" s="77"/>
      <c r="MOY131" s="77"/>
      <c r="MOZ131" s="77"/>
      <c r="MPA131" s="77"/>
      <c r="MPB131" s="77"/>
      <c r="MPC131" s="77"/>
      <c r="MPD131" s="77"/>
      <c r="MPE131" s="77"/>
      <c r="MPF131" s="77"/>
      <c r="MPG131" s="77"/>
      <c r="MPH131" s="77"/>
      <c r="MPI131" s="77"/>
      <c r="MPJ131" s="77"/>
      <c r="MPK131" s="77"/>
      <c r="MPL131" s="77"/>
      <c r="MPM131" s="77"/>
      <c r="MPN131" s="77"/>
      <c r="MPO131" s="77"/>
      <c r="MPP131" s="77"/>
      <c r="MPQ131" s="77"/>
      <c r="MPR131" s="77"/>
      <c r="MPS131" s="77"/>
      <c r="MPT131" s="77"/>
      <c r="MPU131" s="77"/>
      <c r="MPV131" s="77"/>
      <c r="MPW131" s="77"/>
      <c r="MPX131" s="77"/>
      <c r="MPY131" s="77"/>
      <c r="MPZ131" s="77"/>
      <c r="MQA131" s="77"/>
      <c r="MQB131" s="77"/>
      <c r="MQC131" s="77"/>
      <c r="MQD131" s="77"/>
      <c r="MQE131" s="77"/>
      <c r="MQF131" s="77"/>
      <c r="MQG131" s="77"/>
      <c r="MQH131" s="77"/>
      <c r="MQI131" s="77"/>
      <c r="MQJ131" s="77"/>
      <c r="MQK131" s="77"/>
      <c r="MQL131" s="77"/>
      <c r="MQM131" s="77"/>
      <c r="MQN131" s="77"/>
      <c r="MQO131" s="77"/>
      <c r="MQP131" s="77"/>
      <c r="MQQ131" s="77"/>
      <c r="MQR131" s="77"/>
      <c r="MQS131" s="77"/>
      <c r="MQT131" s="77"/>
      <c r="MQU131" s="77"/>
      <c r="MQV131" s="77"/>
      <c r="MQW131" s="77"/>
      <c r="MQX131" s="77"/>
      <c r="MQY131" s="77"/>
      <c r="MQZ131" s="77"/>
      <c r="MRA131" s="77"/>
      <c r="MRB131" s="77"/>
      <c r="MRC131" s="77"/>
      <c r="MRD131" s="77"/>
      <c r="MRE131" s="77"/>
      <c r="MRF131" s="77"/>
      <c r="MRG131" s="77"/>
      <c r="MRH131" s="77"/>
      <c r="MRI131" s="77"/>
      <c r="MRJ131" s="77"/>
      <c r="MRK131" s="77"/>
      <c r="MRL131" s="77"/>
      <c r="MRM131" s="77"/>
      <c r="MRN131" s="77"/>
      <c r="MRO131" s="77"/>
      <c r="MRP131" s="77"/>
      <c r="MRQ131" s="77"/>
      <c r="MRR131" s="77"/>
      <c r="MRS131" s="77"/>
      <c r="MRT131" s="77"/>
      <c r="MRU131" s="77"/>
      <c r="MRV131" s="77"/>
      <c r="MRW131" s="77"/>
      <c r="MRX131" s="77"/>
      <c r="MRY131" s="77"/>
      <c r="MRZ131" s="77"/>
      <c r="MSA131" s="77"/>
      <c r="MSB131" s="77"/>
      <c r="MSC131" s="77"/>
      <c r="MSD131" s="77"/>
      <c r="MSE131" s="77"/>
      <c r="MSF131" s="77"/>
      <c r="MSG131" s="77"/>
      <c r="MSH131" s="77"/>
      <c r="MSI131" s="77"/>
      <c r="MSJ131" s="77"/>
      <c r="MSK131" s="77"/>
      <c r="MSL131" s="77"/>
      <c r="MSM131" s="77"/>
      <c r="MSN131" s="77"/>
      <c r="MSO131" s="77"/>
      <c r="MSP131" s="77"/>
      <c r="MSQ131" s="77"/>
      <c r="MSR131" s="77"/>
      <c r="MSS131" s="77"/>
      <c r="MST131" s="77"/>
      <c r="MSU131" s="77"/>
      <c r="MSV131" s="77"/>
      <c r="MSW131" s="77"/>
      <c r="MSX131" s="77"/>
      <c r="MSY131" s="77"/>
      <c r="MSZ131" s="77"/>
      <c r="MTA131" s="77"/>
      <c r="MTB131" s="77"/>
      <c r="MTC131" s="77"/>
      <c r="MTD131" s="77"/>
      <c r="MTE131" s="77"/>
      <c r="MTF131" s="77"/>
      <c r="MTG131" s="77"/>
      <c r="MTH131" s="77"/>
      <c r="MTI131" s="77"/>
      <c r="MTJ131" s="77"/>
      <c r="MTK131" s="77"/>
      <c r="MTL131" s="77"/>
      <c r="MTM131" s="77"/>
      <c r="MTN131" s="77"/>
      <c r="MTO131" s="77"/>
      <c r="MTP131" s="77"/>
      <c r="MTQ131" s="77"/>
      <c r="MTR131" s="77"/>
      <c r="MTS131" s="77"/>
      <c r="MTT131" s="77"/>
      <c r="MTU131" s="77"/>
      <c r="MTV131" s="77"/>
      <c r="MTW131" s="77"/>
      <c r="MTX131" s="77"/>
      <c r="MTY131" s="77"/>
      <c r="MTZ131" s="77"/>
      <c r="MUA131" s="77"/>
      <c r="MUB131" s="77"/>
      <c r="MUC131" s="77"/>
      <c r="MUD131" s="77"/>
      <c r="MUE131" s="77"/>
      <c r="MUF131" s="77"/>
      <c r="MUG131" s="77"/>
      <c r="MUH131" s="77"/>
      <c r="MUI131" s="77"/>
      <c r="MUJ131" s="77"/>
      <c r="MUK131" s="77"/>
      <c r="MUL131" s="77"/>
      <c r="MUM131" s="77"/>
      <c r="MUN131" s="77"/>
      <c r="MUO131" s="77"/>
      <c r="MUP131" s="77"/>
      <c r="MUQ131" s="77"/>
      <c r="MUR131" s="77"/>
      <c r="MUS131" s="77"/>
      <c r="MUT131" s="77"/>
      <c r="MUU131" s="77"/>
      <c r="MUV131" s="77"/>
      <c r="MUW131" s="77"/>
      <c r="MUX131" s="77"/>
      <c r="MUY131" s="77"/>
      <c r="MUZ131" s="77"/>
      <c r="MVA131" s="77"/>
      <c r="MVB131" s="77"/>
      <c r="MVC131" s="77"/>
      <c r="MVD131" s="77"/>
      <c r="MVE131" s="77"/>
      <c r="MVF131" s="77"/>
      <c r="MVG131" s="77"/>
      <c r="MVH131" s="77"/>
      <c r="MVI131" s="77"/>
      <c r="MVJ131" s="77"/>
      <c r="MVK131" s="77"/>
      <c r="MVL131" s="77"/>
      <c r="MVM131" s="77"/>
      <c r="MVN131" s="77"/>
      <c r="MVO131" s="77"/>
      <c r="MVP131" s="77"/>
      <c r="MVQ131" s="77"/>
      <c r="MVR131" s="77"/>
      <c r="MVS131" s="77"/>
      <c r="MVT131" s="77"/>
      <c r="MVU131" s="77"/>
      <c r="MVV131" s="77"/>
      <c r="MVW131" s="77"/>
      <c r="MVX131" s="77"/>
      <c r="MVY131" s="77"/>
      <c r="MVZ131" s="77"/>
      <c r="MWA131" s="77"/>
      <c r="MWB131" s="77"/>
      <c r="MWC131" s="77"/>
      <c r="MWD131" s="77"/>
      <c r="MWE131" s="77"/>
      <c r="MWF131" s="77"/>
      <c r="MWG131" s="77"/>
      <c r="MWH131" s="77"/>
      <c r="MWI131" s="77"/>
      <c r="MWJ131" s="77"/>
      <c r="MWK131" s="77"/>
      <c r="MWL131" s="77"/>
      <c r="MWM131" s="77"/>
      <c r="MWN131" s="77"/>
      <c r="MWO131" s="77"/>
      <c r="MWP131" s="77"/>
      <c r="MWQ131" s="77"/>
      <c r="MWR131" s="77"/>
      <c r="MWS131" s="77"/>
      <c r="MWT131" s="77"/>
      <c r="MWU131" s="77"/>
      <c r="MWV131" s="77"/>
      <c r="MWW131" s="77"/>
      <c r="MWX131" s="77"/>
      <c r="MWY131" s="77"/>
      <c r="MWZ131" s="77"/>
      <c r="MXA131" s="77"/>
      <c r="MXB131" s="77"/>
      <c r="MXC131" s="77"/>
      <c r="MXD131" s="77"/>
      <c r="MXE131" s="77"/>
      <c r="MXF131" s="77"/>
      <c r="MXG131" s="77"/>
      <c r="MXH131" s="77"/>
      <c r="MXI131" s="77"/>
      <c r="MXJ131" s="77"/>
      <c r="MXK131" s="77"/>
      <c r="MXL131" s="77"/>
      <c r="MXM131" s="77"/>
      <c r="MXN131" s="77"/>
      <c r="MXO131" s="77"/>
      <c r="MXP131" s="77"/>
      <c r="MXQ131" s="77"/>
      <c r="MXR131" s="77"/>
      <c r="MXS131" s="77"/>
      <c r="MXT131" s="77"/>
      <c r="MXU131" s="77"/>
      <c r="MXV131" s="77"/>
      <c r="MXW131" s="77"/>
      <c r="MXX131" s="77"/>
      <c r="MXY131" s="77"/>
      <c r="MXZ131" s="77"/>
      <c r="MYA131" s="77"/>
      <c r="MYB131" s="77"/>
      <c r="MYC131" s="77"/>
      <c r="MYD131" s="77"/>
      <c r="MYE131" s="77"/>
      <c r="MYF131" s="77"/>
      <c r="MYG131" s="77"/>
      <c r="MYH131" s="77"/>
      <c r="MYI131" s="77"/>
      <c r="MYJ131" s="77"/>
      <c r="MYK131" s="77"/>
      <c r="MYL131" s="77"/>
      <c r="MYM131" s="77"/>
      <c r="MYN131" s="77"/>
      <c r="MYO131" s="77"/>
      <c r="MYP131" s="77"/>
      <c r="MYQ131" s="77"/>
      <c r="MYR131" s="77"/>
      <c r="MYS131" s="77"/>
      <c r="MYT131" s="77"/>
      <c r="MYU131" s="77"/>
      <c r="MYV131" s="77"/>
      <c r="MYW131" s="77"/>
      <c r="MYX131" s="77"/>
      <c r="MYY131" s="77"/>
      <c r="MYZ131" s="77"/>
      <c r="MZA131" s="77"/>
      <c r="MZB131" s="77"/>
      <c r="MZC131" s="77"/>
      <c r="MZD131" s="77"/>
      <c r="MZE131" s="77"/>
      <c r="MZF131" s="77"/>
      <c r="MZG131" s="77"/>
      <c r="MZH131" s="77"/>
      <c r="MZI131" s="77"/>
      <c r="MZJ131" s="77"/>
      <c r="MZK131" s="77"/>
      <c r="MZL131" s="77"/>
      <c r="MZM131" s="77"/>
      <c r="MZN131" s="77"/>
      <c r="MZO131" s="77"/>
      <c r="MZP131" s="77"/>
      <c r="MZQ131" s="77"/>
      <c r="MZR131" s="77"/>
      <c r="MZS131" s="77"/>
      <c r="MZT131" s="77"/>
      <c r="MZU131" s="77"/>
      <c r="MZV131" s="77"/>
      <c r="MZW131" s="77"/>
      <c r="MZX131" s="77"/>
      <c r="MZY131" s="77"/>
      <c r="MZZ131" s="77"/>
      <c r="NAA131" s="77"/>
      <c r="NAB131" s="77"/>
      <c r="NAC131" s="77"/>
      <c r="NAD131" s="77"/>
      <c r="NAE131" s="77"/>
      <c r="NAF131" s="77"/>
      <c r="NAG131" s="77"/>
      <c r="NAH131" s="77"/>
      <c r="NAI131" s="77"/>
      <c r="NAJ131" s="77"/>
      <c r="NAK131" s="77"/>
      <c r="NAL131" s="77"/>
      <c r="NAM131" s="77"/>
      <c r="NAN131" s="77"/>
      <c r="NAO131" s="77"/>
      <c r="NAP131" s="77"/>
      <c r="NAQ131" s="77"/>
      <c r="NAR131" s="77"/>
      <c r="NAS131" s="77"/>
      <c r="NAT131" s="77"/>
      <c r="NAU131" s="77"/>
      <c r="NAV131" s="77"/>
      <c r="NAW131" s="77"/>
      <c r="NAX131" s="77"/>
      <c r="NAY131" s="77"/>
      <c r="NAZ131" s="77"/>
      <c r="NBA131" s="77"/>
      <c r="NBB131" s="77"/>
      <c r="NBC131" s="77"/>
      <c r="NBD131" s="77"/>
      <c r="NBE131" s="77"/>
      <c r="NBF131" s="77"/>
      <c r="NBG131" s="77"/>
      <c r="NBH131" s="77"/>
      <c r="NBI131" s="77"/>
      <c r="NBJ131" s="77"/>
      <c r="NBK131" s="77"/>
      <c r="NBL131" s="77"/>
      <c r="NBM131" s="77"/>
      <c r="NBN131" s="77"/>
      <c r="NBO131" s="77"/>
      <c r="NBP131" s="77"/>
      <c r="NBQ131" s="77"/>
      <c r="NBR131" s="77"/>
      <c r="NBS131" s="77"/>
      <c r="NBT131" s="77"/>
      <c r="NBU131" s="77"/>
      <c r="NBV131" s="77"/>
      <c r="NBW131" s="77"/>
      <c r="NBX131" s="77"/>
      <c r="NBY131" s="77"/>
      <c r="NBZ131" s="77"/>
      <c r="NCA131" s="77"/>
      <c r="NCB131" s="77"/>
      <c r="NCC131" s="77"/>
      <c r="NCD131" s="77"/>
      <c r="NCE131" s="77"/>
      <c r="NCF131" s="77"/>
      <c r="NCG131" s="77"/>
      <c r="NCH131" s="77"/>
      <c r="NCI131" s="77"/>
      <c r="NCJ131" s="77"/>
      <c r="NCK131" s="77"/>
      <c r="NCL131" s="77"/>
      <c r="NCM131" s="77"/>
      <c r="NCN131" s="77"/>
      <c r="NCO131" s="77"/>
      <c r="NCP131" s="77"/>
      <c r="NCQ131" s="77"/>
      <c r="NCR131" s="77"/>
      <c r="NCS131" s="77"/>
      <c r="NCT131" s="77"/>
      <c r="NCU131" s="77"/>
      <c r="NCV131" s="77"/>
      <c r="NCW131" s="77"/>
      <c r="NCX131" s="77"/>
      <c r="NCY131" s="77"/>
      <c r="NCZ131" s="77"/>
      <c r="NDA131" s="77"/>
      <c r="NDB131" s="77"/>
      <c r="NDC131" s="77"/>
      <c r="NDD131" s="77"/>
      <c r="NDE131" s="77"/>
      <c r="NDF131" s="77"/>
      <c r="NDG131" s="77"/>
      <c r="NDH131" s="77"/>
      <c r="NDI131" s="77"/>
      <c r="NDJ131" s="77"/>
      <c r="NDK131" s="77"/>
      <c r="NDL131" s="77"/>
      <c r="NDM131" s="77"/>
      <c r="NDN131" s="77"/>
      <c r="NDO131" s="77"/>
      <c r="NDP131" s="77"/>
      <c r="NDQ131" s="77"/>
      <c r="NDR131" s="77"/>
      <c r="NDS131" s="77"/>
      <c r="NDT131" s="77"/>
      <c r="NDU131" s="77"/>
      <c r="NDV131" s="77"/>
      <c r="NDW131" s="77"/>
      <c r="NDX131" s="77"/>
      <c r="NDY131" s="77"/>
      <c r="NDZ131" s="77"/>
      <c r="NEA131" s="77"/>
      <c r="NEB131" s="77"/>
      <c r="NEC131" s="77"/>
      <c r="NED131" s="77"/>
      <c r="NEE131" s="77"/>
      <c r="NEF131" s="77"/>
      <c r="NEG131" s="77"/>
      <c r="NEH131" s="77"/>
      <c r="NEI131" s="77"/>
      <c r="NEJ131" s="77"/>
      <c r="NEK131" s="77"/>
      <c r="NEL131" s="77"/>
      <c r="NEM131" s="77"/>
      <c r="NEN131" s="77"/>
      <c r="NEO131" s="77"/>
      <c r="NEP131" s="77"/>
      <c r="NEQ131" s="77"/>
      <c r="NER131" s="77"/>
      <c r="NES131" s="77"/>
      <c r="NET131" s="77"/>
      <c r="NEU131" s="77"/>
      <c r="NEV131" s="77"/>
      <c r="NEW131" s="77"/>
      <c r="NEX131" s="77"/>
      <c r="NEY131" s="77"/>
      <c r="NEZ131" s="77"/>
      <c r="NFA131" s="77"/>
      <c r="NFB131" s="77"/>
      <c r="NFC131" s="77"/>
      <c r="NFD131" s="77"/>
      <c r="NFE131" s="77"/>
      <c r="NFF131" s="77"/>
      <c r="NFG131" s="77"/>
      <c r="NFH131" s="77"/>
      <c r="NFI131" s="77"/>
      <c r="NFJ131" s="77"/>
      <c r="NFK131" s="77"/>
      <c r="NFL131" s="77"/>
      <c r="NFM131" s="77"/>
      <c r="NFN131" s="77"/>
      <c r="NFO131" s="77"/>
      <c r="NFP131" s="77"/>
      <c r="NFQ131" s="77"/>
      <c r="NFR131" s="77"/>
      <c r="NFS131" s="77"/>
      <c r="NFT131" s="77"/>
      <c r="NFU131" s="77"/>
      <c r="NFV131" s="77"/>
      <c r="NFW131" s="77"/>
      <c r="NFX131" s="77"/>
      <c r="NFY131" s="77"/>
      <c r="NFZ131" s="77"/>
      <c r="NGA131" s="77"/>
      <c r="NGB131" s="77"/>
      <c r="NGC131" s="77"/>
      <c r="NGD131" s="77"/>
      <c r="NGE131" s="77"/>
      <c r="NGF131" s="77"/>
      <c r="NGG131" s="77"/>
      <c r="NGH131" s="77"/>
      <c r="NGI131" s="77"/>
      <c r="NGJ131" s="77"/>
      <c r="NGK131" s="77"/>
      <c r="NGL131" s="77"/>
      <c r="NGM131" s="77"/>
      <c r="NGN131" s="77"/>
      <c r="NGO131" s="77"/>
      <c r="NGP131" s="77"/>
      <c r="NGQ131" s="77"/>
      <c r="NGR131" s="77"/>
      <c r="NGS131" s="77"/>
      <c r="NGT131" s="77"/>
      <c r="NGU131" s="77"/>
      <c r="NGV131" s="77"/>
      <c r="NGW131" s="77"/>
      <c r="NGX131" s="77"/>
      <c r="NGY131" s="77"/>
      <c r="NGZ131" s="77"/>
      <c r="NHA131" s="77"/>
      <c r="NHB131" s="77"/>
      <c r="NHC131" s="77"/>
      <c r="NHD131" s="77"/>
      <c r="NHE131" s="77"/>
      <c r="NHF131" s="77"/>
      <c r="NHG131" s="77"/>
      <c r="NHH131" s="77"/>
      <c r="NHI131" s="77"/>
      <c r="NHJ131" s="77"/>
      <c r="NHK131" s="77"/>
      <c r="NHL131" s="77"/>
      <c r="NHM131" s="77"/>
      <c r="NHN131" s="77"/>
      <c r="NHO131" s="77"/>
      <c r="NHP131" s="77"/>
      <c r="NHQ131" s="77"/>
      <c r="NHR131" s="77"/>
      <c r="NHS131" s="77"/>
      <c r="NHT131" s="77"/>
      <c r="NHU131" s="77"/>
      <c r="NHV131" s="77"/>
      <c r="NHW131" s="77"/>
      <c r="NHX131" s="77"/>
      <c r="NHY131" s="77"/>
      <c r="NHZ131" s="77"/>
      <c r="NIA131" s="77"/>
      <c r="NIB131" s="77"/>
      <c r="NIC131" s="77"/>
      <c r="NID131" s="77"/>
      <c r="NIE131" s="77"/>
      <c r="NIF131" s="77"/>
      <c r="NIG131" s="77"/>
      <c r="NIH131" s="77"/>
      <c r="NII131" s="77"/>
      <c r="NIJ131" s="77"/>
      <c r="NIK131" s="77"/>
      <c r="NIL131" s="77"/>
      <c r="NIM131" s="77"/>
      <c r="NIN131" s="77"/>
      <c r="NIO131" s="77"/>
      <c r="NIP131" s="77"/>
      <c r="NIQ131" s="77"/>
      <c r="NIR131" s="77"/>
      <c r="NIS131" s="77"/>
      <c r="NIT131" s="77"/>
      <c r="NIU131" s="77"/>
      <c r="NIV131" s="77"/>
      <c r="NIW131" s="77"/>
      <c r="NIX131" s="77"/>
      <c r="NIY131" s="77"/>
      <c r="NIZ131" s="77"/>
      <c r="NJA131" s="77"/>
      <c r="NJB131" s="77"/>
      <c r="NJC131" s="77"/>
      <c r="NJD131" s="77"/>
      <c r="NJE131" s="77"/>
      <c r="NJF131" s="77"/>
      <c r="NJG131" s="77"/>
      <c r="NJH131" s="77"/>
      <c r="NJI131" s="77"/>
      <c r="NJJ131" s="77"/>
      <c r="NJK131" s="77"/>
      <c r="NJL131" s="77"/>
      <c r="NJM131" s="77"/>
      <c r="NJN131" s="77"/>
      <c r="NJO131" s="77"/>
      <c r="NJP131" s="77"/>
      <c r="NJQ131" s="77"/>
      <c r="NJR131" s="77"/>
      <c r="NJS131" s="77"/>
      <c r="NJT131" s="77"/>
      <c r="NJU131" s="77"/>
      <c r="NJV131" s="77"/>
      <c r="NJW131" s="77"/>
      <c r="NJX131" s="77"/>
      <c r="NJY131" s="77"/>
      <c r="NJZ131" s="77"/>
      <c r="NKA131" s="77"/>
      <c r="NKB131" s="77"/>
      <c r="NKC131" s="77"/>
      <c r="NKD131" s="77"/>
      <c r="NKE131" s="77"/>
      <c r="NKF131" s="77"/>
      <c r="NKG131" s="77"/>
      <c r="NKH131" s="77"/>
      <c r="NKI131" s="77"/>
      <c r="NKJ131" s="77"/>
      <c r="NKK131" s="77"/>
      <c r="NKL131" s="77"/>
      <c r="NKM131" s="77"/>
      <c r="NKN131" s="77"/>
      <c r="NKO131" s="77"/>
      <c r="NKP131" s="77"/>
      <c r="NKQ131" s="77"/>
      <c r="NKR131" s="77"/>
      <c r="NKS131" s="77"/>
      <c r="NKT131" s="77"/>
      <c r="NKU131" s="77"/>
      <c r="NKV131" s="77"/>
      <c r="NKW131" s="77"/>
      <c r="NKX131" s="77"/>
      <c r="NKY131" s="77"/>
      <c r="NKZ131" s="77"/>
      <c r="NLA131" s="77"/>
      <c r="NLB131" s="77"/>
      <c r="NLC131" s="77"/>
      <c r="NLD131" s="77"/>
      <c r="NLE131" s="77"/>
      <c r="NLF131" s="77"/>
      <c r="NLG131" s="77"/>
      <c r="NLH131" s="77"/>
      <c r="NLI131" s="77"/>
      <c r="NLJ131" s="77"/>
      <c r="NLK131" s="77"/>
      <c r="NLL131" s="77"/>
      <c r="NLM131" s="77"/>
      <c r="NLN131" s="77"/>
      <c r="NLO131" s="77"/>
      <c r="NLP131" s="77"/>
      <c r="NLQ131" s="77"/>
      <c r="NLR131" s="77"/>
      <c r="NLS131" s="77"/>
      <c r="NLT131" s="77"/>
      <c r="NLU131" s="77"/>
      <c r="NLV131" s="77"/>
      <c r="NLW131" s="77"/>
      <c r="NLX131" s="77"/>
      <c r="NLY131" s="77"/>
      <c r="NLZ131" s="77"/>
      <c r="NMA131" s="77"/>
      <c r="NMB131" s="77"/>
      <c r="NMC131" s="77"/>
      <c r="NMD131" s="77"/>
      <c r="NME131" s="77"/>
      <c r="NMF131" s="77"/>
      <c r="NMG131" s="77"/>
      <c r="NMH131" s="77"/>
      <c r="NMI131" s="77"/>
      <c r="NMJ131" s="77"/>
      <c r="NMK131" s="77"/>
      <c r="NML131" s="77"/>
      <c r="NMM131" s="77"/>
      <c r="NMN131" s="77"/>
      <c r="NMO131" s="77"/>
      <c r="NMP131" s="77"/>
      <c r="NMQ131" s="77"/>
      <c r="NMR131" s="77"/>
      <c r="NMS131" s="77"/>
      <c r="NMT131" s="77"/>
      <c r="NMU131" s="77"/>
      <c r="NMV131" s="77"/>
      <c r="NMW131" s="77"/>
      <c r="NMX131" s="77"/>
      <c r="NMY131" s="77"/>
      <c r="NMZ131" s="77"/>
      <c r="NNA131" s="77"/>
      <c r="NNB131" s="77"/>
      <c r="NNC131" s="77"/>
      <c r="NND131" s="77"/>
      <c r="NNE131" s="77"/>
      <c r="NNF131" s="77"/>
      <c r="NNG131" s="77"/>
      <c r="NNH131" s="77"/>
      <c r="NNI131" s="77"/>
      <c r="NNJ131" s="77"/>
      <c r="NNK131" s="77"/>
      <c r="NNL131" s="77"/>
      <c r="NNM131" s="77"/>
      <c r="NNN131" s="77"/>
      <c r="NNO131" s="77"/>
      <c r="NNP131" s="77"/>
      <c r="NNQ131" s="77"/>
      <c r="NNR131" s="77"/>
      <c r="NNS131" s="77"/>
      <c r="NNT131" s="77"/>
      <c r="NNU131" s="77"/>
      <c r="NNV131" s="77"/>
      <c r="NNW131" s="77"/>
      <c r="NNX131" s="77"/>
      <c r="NNY131" s="77"/>
      <c r="NNZ131" s="77"/>
      <c r="NOA131" s="77"/>
      <c r="NOB131" s="77"/>
      <c r="NOC131" s="77"/>
      <c r="NOD131" s="77"/>
      <c r="NOE131" s="77"/>
      <c r="NOF131" s="77"/>
      <c r="NOG131" s="77"/>
      <c r="NOH131" s="77"/>
      <c r="NOI131" s="77"/>
      <c r="NOJ131" s="77"/>
      <c r="NOK131" s="77"/>
      <c r="NOL131" s="77"/>
      <c r="NOM131" s="77"/>
      <c r="NON131" s="77"/>
      <c r="NOO131" s="77"/>
      <c r="NOP131" s="77"/>
      <c r="NOQ131" s="77"/>
      <c r="NOR131" s="77"/>
      <c r="NOS131" s="77"/>
      <c r="NOT131" s="77"/>
      <c r="NOU131" s="77"/>
      <c r="NOV131" s="77"/>
      <c r="NOW131" s="77"/>
      <c r="NOX131" s="77"/>
      <c r="NOY131" s="77"/>
      <c r="NOZ131" s="77"/>
      <c r="NPA131" s="77"/>
      <c r="NPB131" s="77"/>
      <c r="NPC131" s="77"/>
      <c r="NPD131" s="77"/>
      <c r="NPE131" s="77"/>
      <c r="NPF131" s="77"/>
      <c r="NPG131" s="77"/>
      <c r="NPH131" s="77"/>
      <c r="NPI131" s="77"/>
      <c r="NPJ131" s="77"/>
      <c r="NPK131" s="77"/>
      <c r="NPL131" s="77"/>
      <c r="NPM131" s="77"/>
      <c r="NPN131" s="77"/>
      <c r="NPO131" s="77"/>
      <c r="NPP131" s="77"/>
      <c r="NPQ131" s="77"/>
      <c r="NPR131" s="77"/>
      <c r="NPS131" s="77"/>
      <c r="NPT131" s="77"/>
      <c r="NPU131" s="77"/>
      <c r="NPV131" s="77"/>
      <c r="NPW131" s="77"/>
      <c r="NPX131" s="77"/>
      <c r="NPY131" s="77"/>
      <c r="NPZ131" s="77"/>
      <c r="NQA131" s="77"/>
      <c r="NQB131" s="77"/>
      <c r="NQC131" s="77"/>
      <c r="NQD131" s="77"/>
      <c r="NQE131" s="77"/>
      <c r="NQF131" s="77"/>
      <c r="NQG131" s="77"/>
      <c r="NQH131" s="77"/>
      <c r="NQI131" s="77"/>
      <c r="NQJ131" s="77"/>
      <c r="NQK131" s="77"/>
      <c r="NQL131" s="77"/>
      <c r="NQM131" s="77"/>
      <c r="NQN131" s="77"/>
      <c r="NQO131" s="77"/>
      <c r="NQP131" s="77"/>
      <c r="NQQ131" s="77"/>
      <c r="NQR131" s="77"/>
      <c r="NQS131" s="77"/>
      <c r="NQT131" s="77"/>
      <c r="NQU131" s="77"/>
      <c r="NQV131" s="77"/>
      <c r="NQW131" s="77"/>
      <c r="NQX131" s="77"/>
      <c r="NQY131" s="77"/>
      <c r="NQZ131" s="77"/>
      <c r="NRA131" s="77"/>
      <c r="NRB131" s="77"/>
      <c r="NRC131" s="77"/>
      <c r="NRD131" s="77"/>
      <c r="NRE131" s="77"/>
      <c r="NRF131" s="77"/>
      <c r="NRG131" s="77"/>
      <c r="NRH131" s="77"/>
      <c r="NRI131" s="77"/>
      <c r="NRJ131" s="77"/>
      <c r="NRK131" s="77"/>
      <c r="NRL131" s="77"/>
      <c r="NRM131" s="77"/>
      <c r="NRN131" s="77"/>
      <c r="NRO131" s="77"/>
      <c r="NRP131" s="77"/>
      <c r="NRQ131" s="77"/>
      <c r="NRR131" s="77"/>
      <c r="NRS131" s="77"/>
      <c r="NRT131" s="77"/>
      <c r="NRU131" s="77"/>
      <c r="NRV131" s="77"/>
      <c r="NRW131" s="77"/>
      <c r="NRX131" s="77"/>
      <c r="NRY131" s="77"/>
      <c r="NRZ131" s="77"/>
      <c r="NSA131" s="77"/>
      <c r="NSB131" s="77"/>
      <c r="NSC131" s="77"/>
      <c r="NSD131" s="77"/>
      <c r="NSE131" s="77"/>
      <c r="NSF131" s="77"/>
      <c r="NSG131" s="77"/>
      <c r="NSH131" s="77"/>
      <c r="NSI131" s="77"/>
      <c r="NSJ131" s="77"/>
      <c r="NSK131" s="77"/>
      <c r="NSL131" s="77"/>
      <c r="NSM131" s="77"/>
      <c r="NSN131" s="77"/>
      <c r="NSO131" s="77"/>
      <c r="NSP131" s="77"/>
      <c r="NSQ131" s="77"/>
      <c r="NSR131" s="77"/>
      <c r="NSS131" s="77"/>
      <c r="NST131" s="77"/>
      <c r="NSU131" s="77"/>
      <c r="NSV131" s="77"/>
      <c r="NSW131" s="77"/>
      <c r="NSX131" s="77"/>
      <c r="NSY131" s="77"/>
      <c r="NSZ131" s="77"/>
      <c r="NTA131" s="77"/>
      <c r="NTB131" s="77"/>
      <c r="NTC131" s="77"/>
      <c r="NTD131" s="77"/>
      <c r="NTE131" s="77"/>
      <c r="NTF131" s="77"/>
      <c r="NTG131" s="77"/>
      <c r="NTH131" s="77"/>
      <c r="NTI131" s="77"/>
      <c r="NTJ131" s="77"/>
      <c r="NTK131" s="77"/>
      <c r="NTL131" s="77"/>
      <c r="NTM131" s="77"/>
      <c r="NTN131" s="77"/>
      <c r="NTO131" s="77"/>
      <c r="NTP131" s="77"/>
      <c r="NTQ131" s="77"/>
      <c r="NTR131" s="77"/>
      <c r="NTS131" s="77"/>
      <c r="NTT131" s="77"/>
      <c r="NTU131" s="77"/>
      <c r="NTV131" s="77"/>
      <c r="NTW131" s="77"/>
      <c r="NTX131" s="77"/>
      <c r="NTY131" s="77"/>
      <c r="NTZ131" s="77"/>
      <c r="NUA131" s="77"/>
      <c r="NUB131" s="77"/>
      <c r="NUC131" s="77"/>
      <c r="NUD131" s="77"/>
      <c r="NUE131" s="77"/>
      <c r="NUF131" s="77"/>
      <c r="NUG131" s="77"/>
      <c r="NUH131" s="77"/>
      <c r="NUI131" s="77"/>
      <c r="NUJ131" s="77"/>
      <c r="NUK131" s="77"/>
      <c r="NUL131" s="77"/>
      <c r="NUM131" s="77"/>
      <c r="NUN131" s="77"/>
      <c r="NUO131" s="77"/>
      <c r="NUP131" s="77"/>
      <c r="NUQ131" s="77"/>
      <c r="NUR131" s="77"/>
      <c r="NUS131" s="77"/>
      <c r="NUT131" s="77"/>
      <c r="NUU131" s="77"/>
      <c r="NUV131" s="77"/>
      <c r="NUW131" s="77"/>
      <c r="NUX131" s="77"/>
      <c r="NUY131" s="77"/>
      <c r="NUZ131" s="77"/>
      <c r="NVA131" s="77"/>
      <c r="NVB131" s="77"/>
      <c r="NVC131" s="77"/>
      <c r="NVD131" s="77"/>
      <c r="NVE131" s="77"/>
      <c r="NVF131" s="77"/>
      <c r="NVG131" s="77"/>
      <c r="NVH131" s="77"/>
      <c r="NVI131" s="77"/>
      <c r="NVJ131" s="77"/>
      <c r="NVK131" s="77"/>
      <c r="NVL131" s="77"/>
      <c r="NVM131" s="77"/>
      <c r="NVN131" s="77"/>
      <c r="NVO131" s="77"/>
      <c r="NVP131" s="77"/>
      <c r="NVQ131" s="77"/>
      <c r="NVR131" s="77"/>
      <c r="NVS131" s="77"/>
      <c r="NVT131" s="77"/>
      <c r="NVU131" s="77"/>
      <c r="NVV131" s="77"/>
      <c r="NVW131" s="77"/>
      <c r="NVX131" s="77"/>
      <c r="NVY131" s="77"/>
      <c r="NVZ131" s="77"/>
      <c r="NWA131" s="77"/>
      <c r="NWB131" s="77"/>
      <c r="NWC131" s="77"/>
      <c r="NWD131" s="77"/>
      <c r="NWE131" s="77"/>
      <c r="NWF131" s="77"/>
      <c r="NWG131" s="77"/>
      <c r="NWH131" s="77"/>
      <c r="NWI131" s="77"/>
      <c r="NWJ131" s="77"/>
      <c r="NWK131" s="77"/>
      <c r="NWL131" s="77"/>
      <c r="NWM131" s="77"/>
      <c r="NWN131" s="77"/>
      <c r="NWO131" s="77"/>
      <c r="NWP131" s="77"/>
      <c r="NWQ131" s="77"/>
      <c r="NWR131" s="77"/>
      <c r="NWS131" s="77"/>
      <c r="NWT131" s="77"/>
      <c r="NWU131" s="77"/>
      <c r="NWV131" s="77"/>
      <c r="NWW131" s="77"/>
      <c r="NWX131" s="77"/>
      <c r="NWY131" s="77"/>
      <c r="NWZ131" s="77"/>
      <c r="NXA131" s="77"/>
      <c r="NXB131" s="77"/>
      <c r="NXC131" s="77"/>
      <c r="NXD131" s="77"/>
      <c r="NXE131" s="77"/>
      <c r="NXF131" s="77"/>
      <c r="NXG131" s="77"/>
      <c r="NXH131" s="77"/>
      <c r="NXI131" s="77"/>
      <c r="NXJ131" s="77"/>
      <c r="NXK131" s="77"/>
      <c r="NXL131" s="77"/>
      <c r="NXM131" s="77"/>
      <c r="NXN131" s="77"/>
      <c r="NXO131" s="77"/>
      <c r="NXP131" s="77"/>
      <c r="NXQ131" s="77"/>
      <c r="NXR131" s="77"/>
      <c r="NXS131" s="77"/>
      <c r="NXT131" s="77"/>
      <c r="NXU131" s="77"/>
      <c r="NXV131" s="77"/>
      <c r="NXW131" s="77"/>
      <c r="NXX131" s="77"/>
      <c r="NXY131" s="77"/>
      <c r="NXZ131" s="77"/>
      <c r="NYA131" s="77"/>
      <c r="NYB131" s="77"/>
      <c r="NYC131" s="77"/>
      <c r="NYD131" s="77"/>
      <c r="NYE131" s="77"/>
      <c r="NYF131" s="77"/>
      <c r="NYG131" s="77"/>
      <c r="NYH131" s="77"/>
      <c r="NYI131" s="77"/>
      <c r="NYJ131" s="77"/>
      <c r="NYK131" s="77"/>
      <c r="NYL131" s="77"/>
      <c r="NYM131" s="77"/>
      <c r="NYN131" s="77"/>
      <c r="NYO131" s="77"/>
      <c r="NYP131" s="77"/>
      <c r="NYQ131" s="77"/>
      <c r="NYR131" s="77"/>
      <c r="NYS131" s="77"/>
      <c r="NYT131" s="77"/>
      <c r="NYU131" s="77"/>
      <c r="NYV131" s="77"/>
      <c r="NYW131" s="77"/>
      <c r="NYX131" s="77"/>
      <c r="NYY131" s="77"/>
      <c r="NYZ131" s="77"/>
      <c r="NZA131" s="77"/>
      <c r="NZB131" s="77"/>
      <c r="NZC131" s="77"/>
      <c r="NZD131" s="77"/>
      <c r="NZE131" s="77"/>
      <c r="NZF131" s="77"/>
      <c r="NZG131" s="77"/>
      <c r="NZH131" s="77"/>
      <c r="NZI131" s="77"/>
      <c r="NZJ131" s="77"/>
      <c r="NZK131" s="77"/>
      <c r="NZL131" s="77"/>
      <c r="NZM131" s="77"/>
      <c r="NZN131" s="77"/>
      <c r="NZO131" s="77"/>
      <c r="NZP131" s="77"/>
      <c r="NZQ131" s="77"/>
      <c r="NZR131" s="77"/>
      <c r="NZS131" s="77"/>
      <c r="NZT131" s="77"/>
      <c r="NZU131" s="77"/>
      <c r="NZV131" s="77"/>
      <c r="NZW131" s="77"/>
      <c r="NZX131" s="77"/>
      <c r="NZY131" s="77"/>
      <c r="NZZ131" s="77"/>
      <c r="OAA131" s="77"/>
      <c r="OAB131" s="77"/>
      <c r="OAC131" s="77"/>
      <c r="OAD131" s="77"/>
      <c r="OAE131" s="77"/>
      <c r="OAF131" s="77"/>
      <c r="OAG131" s="77"/>
      <c r="OAH131" s="77"/>
      <c r="OAI131" s="77"/>
      <c r="OAJ131" s="77"/>
      <c r="OAK131" s="77"/>
      <c r="OAL131" s="77"/>
      <c r="OAM131" s="77"/>
      <c r="OAN131" s="77"/>
      <c r="OAO131" s="77"/>
      <c r="OAP131" s="77"/>
      <c r="OAQ131" s="77"/>
      <c r="OAR131" s="77"/>
      <c r="OAS131" s="77"/>
      <c r="OAT131" s="77"/>
      <c r="OAU131" s="77"/>
      <c r="OAV131" s="77"/>
      <c r="OAW131" s="77"/>
      <c r="OAX131" s="77"/>
      <c r="OAY131" s="77"/>
      <c r="OAZ131" s="77"/>
      <c r="OBA131" s="77"/>
      <c r="OBB131" s="77"/>
      <c r="OBC131" s="77"/>
      <c r="OBD131" s="77"/>
      <c r="OBE131" s="77"/>
      <c r="OBF131" s="77"/>
      <c r="OBG131" s="77"/>
      <c r="OBH131" s="77"/>
      <c r="OBI131" s="77"/>
      <c r="OBJ131" s="77"/>
      <c r="OBK131" s="77"/>
      <c r="OBL131" s="77"/>
      <c r="OBM131" s="77"/>
      <c r="OBN131" s="77"/>
      <c r="OBO131" s="77"/>
      <c r="OBP131" s="77"/>
      <c r="OBQ131" s="77"/>
      <c r="OBR131" s="77"/>
      <c r="OBS131" s="77"/>
      <c r="OBT131" s="77"/>
      <c r="OBU131" s="77"/>
      <c r="OBV131" s="77"/>
      <c r="OBW131" s="77"/>
      <c r="OBX131" s="77"/>
      <c r="OBY131" s="77"/>
      <c r="OBZ131" s="77"/>
      <c r="OCA131" s="77"/>
      <c r="OCB131" s="77"/>
      <c r="OCC131" s="77"/>
      <c r="OCD131" s="77"/>
      <c r="OCE131" s="77"/>
      <c r="OCF131" s="77"/>
      <c r="OCG131" s="77"/>
      <c r="OCH131" s="77"/>
      <c r="OCI131" s="77"/>
      <c r="OCJ131" s="77"/>
      <c r="OCK131" s="77"/>
      <c r="OCL131" s="77"/>
      <c r="OCM131" s="77"/>
      <c r="OCN131" s="77"/>
      <c r="OCO131" s="77"/>
      <c r="OCP131" s="77"/>
      <c r="OCQ131" s="77"/>
      <c r="OCR131" s="77"/>
      <c r="OCS131" s="77"/>
      <c r="OCT131" s="77"/>
      <c r="OCU131" s="77"/>
      <c r="OCV131" s="77"/>
      <c r="OCW131" s="77"/>
      <c r="OCX131" s="77"/>
      <c r="OCY131" s="77"/>
      <c r="OCZ131" s="77"/>
      <c r="ODA131" s="77"/>
      <c r="ODB131" s="77"/>
      <c r="ODC131" s="77"/>
      <c r="ODD131" s="77"/>
      <c r="ODE131" s="77"/>
      <c r="ODF131" s="77"/>
      <c r="ODG131" s="77"/>
      <c r="ODH131" s="77"/>
      <c r="ODI131" s="77"/>
      <c r="ODJ131" s="77"/>
      <c r="ODK131" s="77"/>
      <c r="ODL131" s="77"/>
      <c r="ODM131" s="77"/>
      <c r="ODN131" s="77"/>
      <c r="ODO131" s="77"/>
      <c r="ODP131" s="77"/>
      <c r="ODQ131" s="77"/>
      <c r="ODR131" s="77"/>
      <c r="ODS131" s="77"/>
      <c r="ODT131" s="77"/>
      <c r="ODU131" s="77"/>
      <c r="ODV131" s="77"/>
      <c r="ODW131" s="77"/>
      <c r="ODX131" s="77"/>
      <c r="ODY131" s="77"/>
      <c r="ODZ131" s="77"/>
      <c r="OEA131" s="77"/>
      <c r="OEB131" s="77"/>
      <c r="OEC131" s="77"/>
      <c r="OED131" s="77"/>
      <c r="OEE131" s="77"/>
      <c r="OEF131" s="77"/>
      <c r="OEG131" s="77"/>
      <c r="OEH131" s="77"/>
      <c r="OEI131" s="77"/>
      <c r="OEJ131" s="77"/>
      <c r="OEK131" s="77"/>
      <c r="OEL131" s="77"/>
      <c r="OEM131" s="77"/>
      <c r="OEN131" s="77"/>
      <c r="OEO131" s="77"/>
      <c r="OEP131" s="77"/>
      <c r="OEQ131" s="77"/>
      <c r="OER131" s="77"/>
      <c r="OES131" s="77"/>
      <c r="OET131" s="77"/>
      <c r="OEU131" s="77"/>
      <c r="OEV131" s="77"/>
      <c r="OEW131" s="77"/>
      <c r="OEX131" s="77"/>
      <c r="OEY131" s="77"/>
      <c r="OEZ131" s="77"/>
      <c r="OFA131" s="77"/>
      <c r="OFB131" s="77"/>
      <c r="OFC131" s="77"/>
      <c r="OFD131" s="77"/>
      <c r="OFE131" s="77"/>
      <c r="OFF131" s="77"/>
      <c r="OFG131" s="77"/>
      <c r="OFH131" s="77"/>
      <c r="OFI131" s="77"/>
      <c r="OFJ131" s="77"/>
      <c r="OFK131" s="77"/>
      <c r="OFL131" s="77"/>
      <c r="OFM131" s="77"/>
      <c r="OFN131" s="77"/>
      <c r="OFO131" s="77"/>
      <c r="OFP131" s="77"/>
      <c r="OFQ131" s="77"/>
      <c r="OFR131" s="77"/>
      <c r="OFS131" s="77"/>
      <c r="OFT131" s="77"/>
      <c r="OFU131" s="77"/>
      <c r="OFV131" s="77"/>
      <c r="OFW131" s="77"/>
      <c r="OFX131" s="77"/>
      <c r="OFY131" s="77"/>
      <c r="OFZ131" s="77"/>
      <c r="OGA131" s="77"/>
      <c r="OGB131" s="77"/>
      <c r="OGC131" s="77"/>
      <c r="OGD131" s="77"/>
      <c r="OGE131" s="77"/>
      <c r="OGF131" s="77"/>
      <c r="OGG131" s="77"/>
      <c r="OGH131" s="77"/>
      <c r="OGI131" s="77"/>
      <c r="OGJ131" s="77"/>
      <c r="OGK131" s="77"/>
      <c r="OGL131" s="77"/>
      <c r="OGM131" s="77"/>
      <c r="OGN131" s="77"/>
      <c r="OGO131" s="77"/>
      <c r="OGP131" s="77"/>
      <c r="OGQ131" s="77"/>
      <c r="OGR131" s="77"/>
      <c r="OGS131" s="77"/>
      <c r="OGT131" s="77"/>
      <c r="OGU131" s="77"/>
      <c r="OGV131" s="77"/>
      <c r="OGW131" s="77"/>
      <c r="OGX131" s="77"/>
      <c r="OGY131" s="77"/>
      <c r="OGZ131" s="77"/>
      <c r="OHA131" s="77"/>
      <c r="OHB131" s="77"/>
      <c r="OHC131" s="77"/>
      <c r="OHD131" s="77"/>
      <c r="OHE131" s="77"/>
      <c r="OHF131" s="77"/>
      <c r="OHG131" s="77"/>
      <c r="OHH131" s="77"/>
      <c r="OHI131" s="77"/>
      <c r="OHJ131" s="77"/>
      <c r="OHK131" s="77"/>
      <c r="OHL131" s="77"/>
      <c r="OHM131" s="77"/>
      <c r="OHN131" s="77"/>
      <c r="OHO131" s="77"/>
      <c r="OHP131" s="77"/>
      <c r="OHQ131" s="77"/>
      <c r="OHR131" s="77"/>
      <c r="OHS131" s="77"/>
      <c r="OHT131" s="77"/>
      <c r="OHU131" s="77"/>
      <c r="OHV131" s="77"/>
      <c r="OHW131" s="77"/>
      <c r="OHX131" s="77"/>
      <c r="OHY131" s="77"/>
      <c r="OHZ131" s="77"/>
      <c r="OIA131" s="77"/>
      <c r="OIB131" s="77"/>
      <c r="OIC131" s="77"/>
      <c r="OID131" s="77"/>
      <c r="OIE131" s="77"/>
      <c r="OIF131" s="77"/>
      <c r="OIG131" s="77"/>
      <c r="OIH131" s="77"/>
      <c r="OII131" s="77"/>
      <c r="OIJ131" s="77"/>
      <c r="OIK131" s="77"/>
      <c r="OIL131" s="77"/>
      <c r="OIM131" s="77"/>
      <c r="OIN131" s="77"/>
      <c r="OIO131" s="77"/>
      <c r="OIP131" s="77"/>
      <c r="OIQ131" s="77"/>
      <c r="OIR131" s="77"/>
      <c r="OIS131" s="77"/>
      <c r="OIT131" s="77"/>
      <c r="OIU131" s="77"/>
      <c r="OIV131" s="77"/>
      <c r="OIW131" s="77"/>
      <c r="OIX131" s="77"/>
      <c r="OIY131" s="77"/>
      <c r="OIZ131" s="77"/>
      <c r="OJA131" s="77"/>
      <c r="OJB131" s="77"/>
      <c r="OJC131" s="77"/>
      <c r="OJD131" s="77"/>
      <c r="OJE131" s="77"/>
      <c r="OJF131" s="77"/>
      <c r="OJG131" s="77"/>
      <c r="OJH131" s="77"/>
      <c r="OJI131" s="77"/>
      <c r="OJJ131" s="77"/>
      <c r="OJK131" s="77"/>
      <c r="OJL131" s="77"/>
      <c r="OJM131" s="77"/>
      <c r="OJN131" s="77"/>
      <c r="OJO131" s="77"/>
      <c r="OJP131" s="77"/>
      <c r="OJQ131" s="77"/>
      <c r="OJR131" s="77"/>
      <c r="OJS131" s="77"/>
      <c r="OJT131" s="77"/>
      <c r="OJU131" s="77"/>
      <c r="OJV131" s="77"/>
      <c r="OJW131" s="77"/>
      <c r="OJX131" s="77"/>
      <c r="OJY131" s="77"/>
      <c r="OJZ131" s="77"/>
      <c r="OKA131" s="77"/>
      <c r="OKB131" s="77"/>
      <c r="OKC131" s="77"/>
      <c r="OKD131" s="77"/>
      <c r="OKE131" s="77"/>
      <c r="OKF131" s="77"/>
      <c r="OKG131" s="77"/>
      <c r="OKH131" s="77"/>
      <c r="OKI131" s="77"/>
      <c r="OKJ131" s="77"/>
      <c r="OKK131" s="77"/>
      <c r="OKL131" s="77"/>
      <c r="OKM131" s="77"/>
      <c r="OKN131" s="77"/>
      <c r="OKO131" s="77"/>
      <c r="OKP131" s="77"/>
      <c r="OKQ131" s="77"/>
      <c r="OKR131" s="77"/>
      <c r="OKS131" s="77"/>
      <c r="OKT131" s="77"/>
      <c r="OKU131" s="77"/>
      <c r="OKV131" s="77"/>
      <c r="OKW131" s="77"/>
      <c r="OKX131" s="77"/>
      <c r="OKY131" s="77"/>
      <c r="OKZ131" s="77"/>
      <c r="OLA131" s="77"/>
      <c r="OLB131" s="77"/>
      <c r="OLC131" s="77"/>
      <c r="OLD131" s="77"/>
      <c r="OLE131" s="77"/>
      <c r="OLF131" s="77"/>
      <c r="OLG131" s="77"/>
      <c r="OLH131" s="77"/>
      <c r="OLI131" s="77"/>
      <c r="OLJ131" s="77"/>
      <c r="OLK131" s="77"/>
      <c r="OLL131" s="77"/>
      <c r="OLM131" s="77"/>
      <c r="OLN131" s="77"/>
      <c r="OLO131" s="77"/>
      <c r="OLP131" s="77"/>
      <c r="OLQ131" s="77"/>
      <c r="OLR131" s="77"/>
      <c r="OLS131" s="77"/>
      <c r="OLT131" s="77"/>
      <c r="OLU131" s="77"/>
      <c r="OLV131" s="77"/>
      <c r="OLW131" s="77"/>
      <c r="OLX131" s="77"/>
      <c r="OLY131" s="77"/>
      <c r="OLZ131" s="77"/>
      <c r="OMA131" s="77"/>
      <c r="OMB131" s="77"/>
      <c r="OMC131" s="77"/>
      <c r="OMD131" s="77"/>
      <c r="OME131" s="77"/>
      <c r="OMF131" s="77"/>
      <c r="OMG131" s="77"/>
      <c r="OMH131" s="77"/>
      <c r="OMI131" s="77"/>
      <c r="OMJ131" s="77"/>
      <c r="OMK131" s="77"/>
      <c r="OML131" s="77"/>
      <c r="OMM131" s="77"/>
      <c r="OMN131" s="77"/>
      <c r="OMO131" s="77"/>
      <c r="OMP131" s="77"/>
      <c r="OMQ131" s="77"/>
      <c r="OMR131" s="77"/>
      <c r="OMS131" s="77"/>
      <c r="OMT131" s="77"/>
      <c r="OMU131" s="77"/>
      <c r="OMV131" s="77"/>
      <c r="OMW131" s="77"/>
      <c r="OMX131" s="77"/>
      <c r="OMY131" s="77"/>
      <c r="OMZ131" s="77"/>
      <c r="ONA131" s="77"/>
      <c r="ONB131" s="77"/>
      <c r="ONC131" s="77"/>
      <c r="OND131" s="77"/>
      <c r="ONE131" s="77"/>
      <c r="ONF131" s="77"/>
      <c r="ONG131" s="77"/>
      <c r="ONH131" s="77"/>
      <c r="ONI131" s="77"/>
      <c r="ONJ131" s="77"/>
      <c r="ONK131" s="77"/>
      <c r="ONL131" s="77"/>
      <c r="ONM131" s="77"/>
      <c r="ONN131" s="77"/>
      <c r="ONO131" s="77"/>
      <c r="ONP131" s="77"/>
      <c r="ONQ131" s="77"/>
      <c r="ONR131" s="77"/>
      <c r="ONS131" s="77"/>
      <c r="ONT131" s="77"/>
      <c r="ONU131" s="77"/>
      <c r="ONV131" s="77"/>
      <c r="ONW131" s="77"/>
      <c r="ONX131" s="77"/>
      <c r="ONY131" s="77"/>
      <c r="ONZ131" s="77"/>
      <c r="OOA131" s="77"/>
      <c r="OOB131" s="77"/>
      <c r="OOC131" s="77"/>
      <c r="OOD131" s="77"/>
      <c r="OOE131" s="77"/>
      <c r="OOF131" s="77"/>
      <c r="OOG131" s="77"/>
      <c r="OOH131" s="77"/>
      <c r="OOI131" s="77"/>
      <c r="OOJ131" s="77"/>
      <c r="OOK131" s="77"/>
      <c r="OOL131" s="77"/>
      <c r="OOM131" s="77"/>
      <c r="OON131" s="77"/>
      <c r="OOO131" s="77"/>
      <c r="OOP131" s="77"/>
      <c r="OOQ131" s="77"/>
      <c r="OOR131" s="77"/>
      <c r="OOS131" s="77"/>
      <c r="OOT131" s="77"/>
      <c r="OOU131" s="77"/>
      <c r="OOV131" s="77"/>
      <c r="OOW131" s="77"/>
      <c r="OOX131" s="77"/>
      <c r="OOY131" s="77"/>
      <c r="OOZ131" s="77"/>
      <c r="OPA131" s="77"/>
      <c r="OPB131" s="77"/>
      <c r="OPC131" s="77"/>
      <c r="OPD131" s="77"/>
      <c r="OPE131" s="77"/>
      <c r="OPF131" s="77"/>
      <c r="OPG131" s="77"/>
      <c r="OPH131" s="77"/>
      <c r="OPI131" s="77"/>
      <c r="OPJ131" s="77"/>
      <c r="OPK131" s="77"/>
      <c r="OPL131" s="77"/>
      <c r="OPM131" s="77"/>
      <c r="OPN131" s="77"/>
      <c r="OPO131" s="77"/>
      <c r="OPP131" s="77"/>
      <c r="OPQ131" s="77"/>
      <c r="OPR131" s="77"/>
      <c r="OPS131" s="77"/>
      <c r="OPT131" s="77"/>
      <c r="OPU131" s="77"/>
      <c r="OPV131" s="77"/>
      <c r="OPW131" s="77"/>
      <c r="OPX131" s="77"/>
      <c r="OPY131" s="77"/>
      <c r="OPZ131" s="77"/>
      <c r="OQA131" s="77"/>
      <c r="OQB131" s="77"/>
      <c r="OQC131" s="77"/>
      <c r="OQD131" s="77"/>
      <c r="OQE131" s="77"/>
      <c r="OQF131" s="77"/>
      <c r="OQG131" s="77"/>
      <c r="OQH131" s="77"/>
      <c r="OQI131" s="77"/>
      <c r="OQJ131" s="77"/>
      <c r="OQK131" s="77"/>
      <c r="OQL131" s="77"/>
      <c r="OQM131" s="77"/>
      <c r="OQN131" s="77"/>
      <c r="OQO131" s="77"/>
      <c r="OQP131" s="77"/>
      <c r="OQQ131" s="77"/>
      <c r="OQR131" s="77"/>
      <c r="OQS131" s="77"/>
      <c r="OQT131" s="77"/>
      <c r="OQU131" s="77"/>
      <c r="OQV131" s="77"/>
      <c r="OQW131" s="77"/>
      <c r="OQX131" s="77"/>
      <c r="OQY131" s="77"/>
      <c r="OQZ131" s="77"/>
      <c r="ORA131" s="77"/>
      <c r="ORB131" s="77"/>
      <c r="ORC131" s="77"/>
      <c r="ORD131" s="77"/>
      <c r="ORE131" s="77"/>
      <c r="ORF131" s="77"/>
      <c r="ORG131" s="77"/>
      <c r="ORH131" s="77"/>
      <c r="ORI131" s="77"/>
      <c r="ORJ131" s="77"/>
      <c r="ORK131" s="77"/>
      <c r="ORL131" s="77"/>
      <c r="ORM131" s="77"/>
      <c r="ORN131" s="77"/>
      <c r="ORO131" s="77"/>
      <c r="ORP131" s="77"/>
      <c r="ORQ131" s="77"/>
      <c r="ORR131" s="77"/>
      <c r="ORS131" s="77"/>
      <c r="ORT131" s="77"/>
      <c r="ORU131" s="77"/>
      <c r="ORV131" s="77"/>
      <c r="ORW131" s="77"/>
      <c r="ORX131" s="77"/>
      <c r="ORY131" s="77"/>
      <c r="ORZ131" s="77"/>
      <c r="OSA131" s="77"/>
      <c r="OSB131" s="77"/>
      <c r="OSC131" s="77"/>
      <c r="OSD131" s="77"/>
      <c r="OSE131" s="77"/>
      <c r="OSF131" s="77"/>
      <c r="OSG131" s="77"/>
      <c r="OSH131" s="77"/>
      <c r="OSI131" s="77"/>
      <c r="OSJ131" s="77"/>
      <c r="OSK131" s="77"/>
      <c r="OSL131" s="77"/>
      <c r="OSM131" s="77"/>
      <c r="OSN131" s="77"/>
      <c r="OSO131" s="77"/>
      <c r="OSP131" s="77"/>
      <c r="OSQ131" s="77"/>
      <c r="OSR131" s="77"/>
      <c r="OSS131" s="77"/>
      <c r="OST131" s="77"/>
      <c r="OSU131" s="77"/>
      <c r="OSV131" s="77"/>
      <c r="OSW131" s="77"/>
      <c r="OSX131" s="77"/>
      <c r="OSY131" s="77"/>
      <c r="OSZ131" s="77"/>
      <c r="OTA131" s="77"/>
      <c r="OTB131" s="77"/>
      <c r="OTC131" s="77"/>
      <c r="OTD131" s="77"/>
      <c r="OTE131" s="77"/>
      <c r="OTF131" s="77"/>
      <c r="OTG131" s="77"/>
      <c r="OTH131" s="77"/>
      <c r="OTI131" s="77"/>
      <c r="OTJ131" s="77"/>
      <c r="OTK131" s="77"/>
      <c r="OTL131" s="77"/>
      <c r="OTM131" s="77"/>
      <c r="OTN131" s="77"/>
      <c r="OTO131" s="77"/>
      <c r="OTP131" s="77"/>
      <c r="OTQ131" s="77"/>
      <c r="OTR131" s="77"/>
      <c r="OTS131" s="77"/>
      <c r="OTT131" s="77"/>
      <c r="OTU131" s="77"/>
      <c r="OTV131" s="77"/>
      <c r="OTW131" s="77"/>
      <c r="OTX131" s="77"/>
      <c r="OTY131" s="77"/>
      <c r="OTZ131" s="77"/>
      <c r="OUA131" s="77"/>
      <c r="OUB131" s="77"/>
      <c r="OUC131" s="77"/>
      <c r="OUD131" s="77"/>
      <c r="OUE131" s="77"/>
      <c r="OUF131" s="77"/>
      <c r="OUG131" s="77"/>
      <c r="OUH131" s="77"/>
      <c r="OUI131" s="77"/>
      <c r="OUJ131" s="77"/>
      <c r="OUK131" s="77"/>
      <c r="OUL131" s="77"/>
      <c r="OUM131" s="77"/>
      <c r="OUN131" s="77"/>
      <c r="OUO131" s="77"/>
      <c r="OUP131" s="77"/>
      <c r="OUQ131" s="77"/>
      <c r="OUR131" s="77"/>
      <c r="OUS131" s="77"/>
      <c r="OUT131" s="77"/>
      <c r="OUU131" s="77"/>
      <c r="OUV131" s="77"/>
      <c r="OUW131" s="77"/>
      <c r="OUX131" s="77"/>
      <c r="OUY131" s="77"/>
      <c r="OUZ131" s="77"/>
      <c r="OVA131" s="77"/>
      <c r="OVB131" s="77"/>
      <c r="OVC131" s="77"/>
      <c r="OVD131" s="77"/>
      <c r="OVE131" s="77"/>
      <c r="OVF131" s="77"/>
      <c r="OVG131" s="77"/>
      <c r="OVH131" s="77"/>
      <c r="OVI131" s="77"/>
      <c r="OVJ131" s="77"/>
      <c r="OVK131" s="77"/>
      <c r="OVL131" s="77"/>
      <c r="OVM131" s="77"/>
      <c r="OVN131" s="77"/>
      <c r="OVO131" s="77"/>
      <c r="OVP131" s="77"/>
      <c r="OVQ131" s="77"/>
      <c r="OVR131" s="77"/>
      <c r="OVS131" s="77"/>
      <c r="OVT131" s="77"/>
      <c r="OVU131" s="77"/>
      <c r="OVV131" s="77"/>
      <c r="OVW131" s="77"/>
      <c r="OVX131" s="77"/>
      <c r="OVY131" s="77"/>
      <c r="OVZ131" s="77"/>
      <c r="OWA131" s="77"/>
      <c r="OWB131" s="77"/>
      <c r="OWC131" s="77"/>
      <c r="OWD131" s="77"/>
      <c r="OWE131" s="77"/>
      <c r="OWF131" s="77"/>
      <c r="OWG131" s="77"/>
      <c r="OWH131" s="77"/>
      <c r="OWI131" s="77"/>
      <c r="OWJ131" s="77"/>
      <c r="OWK131" s="77"/>
      <c r="OWL131" s="77"/>
      <c r="OWM131" s="77"/>
      <c r="OWN131" s="77"/>
      <c r="OWO131" s="77"/>
      <c r="OWP131" s="77"/>
      <c r="OWQ131" s="77"/>
      <c r="OWR131" s="77"/>
      <c r="OWS131" s="77"/>
      <c r="OWT131" s="77"/>
      <c r="OWU131" s="77"/>
      <c r="OWV131" s="77"/>
      <c r="OWW131" s="77"/>
      <c r="OWX131" s="77"/>
      <c r="OWY131" s="77"/>
      <c r="OWZ131" s="77"/>
      <c r="OXA131" s="77"/>
      <c r="OXB131" s="77"/>
      <c r="OXC131" s="77"/>
      <c r="OXD131" s="77"/>
      <c r="OXE131" s="77"/>
      <c r="OXF131" s="77"/>
      <c r="OXG131" s="77"/>
      <c r="OXH131" s="77"/>
      <c r="OXI131" s="77"/>
      <c r="OXJ131" s="77"/>
      <c r="OXK131" s="77"/>
      <c r="OXL131" s="77"/>
      <c r="OXM131" s="77"/>
      <c r="OXN131" s="77"/>
      <c r="OXO131" s="77"/>
      <c r="OXP131" s="77"/>
      <c r="OXQ131" s="77"/>
      <c r="OXR131" s="77"/>
      <c r="OXS131" s="77"/>
      <c r="OXT131" s="77"/>
      <c r="OXU131" s="77"/>
      <c r="OXV131" s="77"/>
      <c r="OXW131" s="77"/>
      <c r="OXX131" s="77"/>
      <c r="OXY131" s="77"/>
      <c r="OXZ131" s="77"/>
      <c r="OYA131" s="77"/>
      <c r="OYB131" s="77"/>
      <c r="OYC131" s="77"/>
      <c r="OYD131" s="77"/>
      <c r="OYE131" s="77"/>
      <c r="OYF131" s="77"/>
      <c r="OYG131" s="77"/>
      <c r="OYH131" s="77"/>
      <c r="OYI131" s="77"/>
      <c r="OYJ131" s="77"/>
      <c r="OYK131" s="77"/>
      <c r="OYL131" s="77"/>
      <c r="OYM131" s="77"/>
      <c r="OYN131" s="77"/>
      <c r="OYO131" s="77"/>
      <c r="OYP131" s="77"/>
      <c r="OYQ131" s="77"/>
      <c r="OYR131" s="77"/>
      <c r="OYS131" s="77"/>
      <c r="OYT131" s="77"/>
      <c r="OYU131" s="77"/>
      <c r="OYV131" s="77"/>
      <c r="OYW131" s="77"/>
      <c r="OYX131" s="77"/>
      <c r="OYY131" s="77"/>
      <c r="OYZ131" s="77"/>
      <c r="OZA131" s="77"/>
      <c r="OZB131" s="77"/>
      <c r="OZC131" s="77"/>
      <c r="OZD131" s="77"/>
      <c r="OZE131" s="77"/>
      <c r="OZF131" s="77"/>
      <c r="OZG131" s="77"/>
      <c r="OZH131" s="77"/>
      <c r="OZI131" s="77"/>
      <c r="OZJ131" s="77"/>
      <c r="OZK131" s="77"/>
      <c r="OZL131" s="77"/>
      <c r="OZM131" s="77"/>
      <c r="OZN131" s="77"/>
      <c r="OZO131" s="77"/>
      <c r="OZP131" s="77"/>
      <c r="OZQ131" s="77"/>
      <c r="OZR131" s="77"/>
      <c r="OZS131" s="77"/>
      <c r="OZT131" s="77"/>
      <c r="OZU131" s="77"/>
      <c r="OZV131" s="77"/>
      <c r="OZW131" s="77"/>
      <c r="OZX131" s="77"/>
      <c r="OZY131" s="77"/>
      <c r="OZZ131" s="77"/>
      <c r="PAA131" s="77"/>
      <c r="PAB131" s="77"/>
      <c r="PAC131" s="77"/>
      <c r="PAD131" s="77"/>
      <c r="PAE131" s="77"/>
      <c r="PAF131" s="77"/>
      <c r="PAG131" s="77"/>
      <c r="PAH131" s="77"/>
      <c r="PAI131" s="77"/>
      <c r="PAJ131" s="77"/>
      <c r="PAK131" s="77"/>
      <c r="PAL131" s="77"/>
      <c r="PAM131" s="77"/>
      <c r="PAN131" s="77"/>
      <c r="PAO131" s="77"/>
      <c r="PAP131" s="77"/>
      <c r="PAQ131" s="77"/>
      <c r="PAR131" s="77"/>
      <c r="PAS131" s="77"/>
      <c r="PAT131" s="77"/>
      <c r="PAU131" s="77"/>
      <c r="PAV131" s="77"/>
      <c r="PAW131" s="77"/>
      <c r="PAX131" s="77"/>
      <c r="PAY131" s="77"/>
      <c r="PAZ131" s="77"/>
      <c r="PBA131" s="77"/>
      <c r="PBB131" s="77"/>
      <c r="PBC131" s="77"/>
      <c r="PBD131" s="77"/>
      <c r="PBE131" s="77"/>
      <c r="PBF131" s="77"/>
      <c r="PBG131" s="77"/>
      <c r="PBH131" s="77"/>
      <c r="PBI131" s="77"/>
      <c r="PBJ131" s="77"/>
      <c r="PBK131" s="77"/>
      <c r="PBL131" s="77"/>
      <c r="PBM131" s="77"/>
      <c r="PBN131" s="77"/>
      <c r="PBO131" s="77"/>
      <c r="PBP131" s="77"/>
      <c r="PBQ131" s="77"/>
      <c r="PBR131" s="77"/>
      <c r="PBS131" s="77"/>
      <c r="PBT131" s="77"/>
      <c r="PBU131" s="77"/>
      <c r="PBV131" s="77"/>
      <c r="PBW131" s="77"/>
      <c r="PBX131" s="77"/>
      <c r="PBY131" s="77"/>
      <c r="PBZ131" s="77"/>
      <c r="PCA131" s="77"/>
      <c r="PCB131" s="77"/>
      <c r="PCC131" s="77"/>
      <c r="PCD131" s="77"/>
      <c r="PCE131" s="77"/>
      <c r="PCF131" s="77"/>
      <c r="PCG131" s="77"/>
      <c r="PCH131" s="77"/>
      <c r="PCI131" s="77"/>
      <c r="PCJ131" s="77"/>
      <c r="PCK131" s="77"/>
      <c r="PCL131" s="77"/>
      <c r="PCM131" s="77"/>
      <c r="PCN131" s="77"/>
      <c r="PCO131" s="77"/>
      <c r="PCP131" s="77"/>
      <c r="PCQ131" s="77"/>
      <c r="PCR131" s="77"/>
      <c r="PCS131" s="77"/>
      <c r="PCT131" s="77"/>
      <c r="PCU131" s="77"/>
      <c r="PCV131" s="77"/>
      <c r="PCW131" s="77"/>
      <c r="PCX131" s="77"/>
      <c r="PCY131" s="77"/>
      <c r="PCZ131" s="77"/>
      <c r="PDA131" s="77"/>
      <c r="PDB131" s="77"/>
      <c r="PDC131" s="77"/>
      <c r="PDD131" s="77"/>
      <c r="PDE131" s="77"/>
      <c r="PDF131" s="77"/>
      <c r="PDG131" s="77"/>
      <c r="PDH131" s="77"/>
      <c r="PDI131" s="77"/>
      <c r="PDJ131" s="77"/>
      <c r="PDK131" s="77"/>
      <c r="PDL131" s="77"/>
      <c r="PDM131" s="77"/>
      <c r="PDN131" s="77"/>
      <c r="PDO131" s="77"/>
      <c r="PDP131" s="77"/>
      <c r="PDQ131" s="77"/>
      <c r="PDR131" s="77"/>
      <c r="PDS131" s="77"/>
      <c r="PDT131" s="77"/>
      <c r="PDU131" s="77"/>
      <c r="PDV131" s="77"/>
      <c r="PDW131" s="77"/>
      <c r="PDX131" s="77"/>
      <c r="PDY131" s="77"/>
      <c r="PDZ131" s="77"/>
      <c r="PEA131" s="77"/>
      <c r="PEB131" s="77"/>
      <c r="PEC131" s="77"/>
      <c r="PED131" s="77"/>
      <c r="PEE131" s="77"/>
      <c r="PEF131" s="77"/>
      <c r="PEG131" s="77"/>
      <c r="PEH131" s="77"/>
      <c r="PEI131" s="77"/>
      <c r="PEJ131" s="77"/>
      <c r="PEK131" s="77"/>
      <c r="PEL131" s="77"/>
      <c r="PEM131" s="77"/>
      <c r="PEN131" s="77"/>
      <c r="PEO131" s="77"/>
      <c r="PEP131" s="77"/>
      <c r="PEQ131" s="77"/>
      <c r="PER131" s="77"/>
      <c r="PES131" s="77"/>
      <c r="PET131" s="77"/>
      <c r="PEU131" s="77"/>
      <c r="PEV131" s="77"/>
      <c r="PEW131" s="77"/>
      <c r="PEX131" s="77"/>
      <c r="PEY131" s="77"/>
      <c r="PEZ131" s="77"/>
      <c r="PFA131" s="77"/>
      <c r="PFB131" s="77"/>
      <c r="PFC131" s="77"/>
      <c r="PFD131" s="77"/>
      <c r="PFE131" s="77"/>
      <c r="PFF131" s="77"/>
      <c r="PFG131" s="77"/>
      <c r="PFH131" s="77"/>
      <c r="PFI131" s="77"/>
      <c r="PFJ131" s="77"/>
      <c r="PFK131" s="77"/>
      <c r="PFL131" s="77"/>
      <c r="PFM131" s="77"/>
      <c r="PFN131" s="77"/>
      <c r="PFO131" s="77"/>
      <c r="PFP131" s="77"/>
      <c r="PFQ131" s="77"/>
      <c r="PFR131" s="77"/>
      <c r="PFS131" s="77"/>
      <c r="PFT131" s="77"/>
      <c r="PFU131" s="77"/>
      <c r="PFV131" s="77"/>
      <c r="PFW131" s="77"/>
      <c r="PFX131" s="77"/>
      <c r="PFY131" s="77"/>
      <c r="PFZ131" s="77"/>
      <c r="PGA131" s="77"/>
      <c r="PGB131" s="77"/>
      <c r="PGC131" s="77"/>
      <c r="PGD131" s="77"/>
      <c r="PGE131" s="77"/>
      <c r="PGF131" s="77"/>
      <c r="PGG131" s="77"/>
      <c r="PGH131" s="77"/>
      <c r="PGI131" s="77"/>
      <c r="PGJ131" s="77"/>
      <c r="PGK131" s="77"/>
      <c r="PGL131" s="77"/>
      <c r="PGM131" s="77"/>
      <c r="PGN131" s="77"/>
      <c r="PGO131" s="77"/>
      <c r="PGP131" s="77"/>
      <c r="PGQ131" s="77"/>
      <c r="PGR131" s="77"/>
      <c r="PGS131" s="77"/>
      <c r="PGT131" s="77"/>
      <c r="PGU131" s="77"/>
      <c r="PGV131" s="77"/>
      <c r="PGW131" s="77"/>
      <c r="PGX131" s="77"/>
      <c r="PGY131" s="77"/>
      <c r="PGZ131" s="77"/>
      <c r="PHA131" s="77"/>
      <c r="PHB131" s="77"/>
      <c r="PHC131" s="77"/>
      <c r="PHD131" s="77"/>
      <c r="PHE131" s="77"/>
      <c r="PHF131" s="77"/>
      <c r="PHG131" s="77"/>
      <c r="PHH131" s="77"/>
      <c r="PHI131" s="77"/>
      <c r="PHJ131" s="77"/>
      <c r="PHK131" s="77"/>
      <c r="PHL131" s="77"/>
      <c r="PHM131" s="77"/>
      <c r="PHN131" s="77"/>
      <c r="PHO131" s="77"/>
      <c r="PHP131" s="77"/>
      <c r="PHQ131" s="77"/>
      <c r="PHR131" s="77"/>
      <c r="PHS131" s="77"/>
      <c r="PHT131" s="77"/>
      <c r="PHU131" s="77"/>
      <c r="PHV131" s="77"/>
      <c r="PHW131" s="77"/>
      <c r="PHX131" s="77"/>
      <c r="PHY131" s="77"/>
      <c r="PHZ131" s="77"/>
      <c r="PIA131" s="77"/>
      <c r="PIB131" s="77"/>
      <c r="PIC131" s="77"/>
      <c r="PID131" s="77"/>
      <c r="PIE131" s="77"/>
      <c r="PIF131" s="77"/>
      <c r="PIG131" s="77"/>
      <c r="PIH131" s="77"/>
      <c r="PII131" s="77"/>
      <c r="PIJ131" s="77"/>
      <c r="PIK131" s="77"/>
      <c r="PIL131" s="77"/>
      <c r="PIM131" s="77"/>
      <c r="PIN131" s="77"/>
      <c r="PIO131" s="77"/>
      <c r="PIP131" s="77"/>
      <c r="PIQ131" s="77"/>
      <c r="PIR131" s="77"/>
      <c r="PIS131" s="77"/>
      <c r="PIT131" s="77"/>
      <c r="PIU131" s="77"/>
      <c r="PIV131" s="77"/>
      <c r="PIW131" s="77"/>
      <c r="PIX131" s="77"/>
      <c r="PIY131" s="77"/>
      <c r="PIZ131" s="77"/>
      <c r="PJA131" s="77"/>
      <c r="PJB131" s="77"/>
      <c r="PJC131" s="77"/>
      <c r="PJD131" s="77"/>
      <c r="PJE131" s="77"/>
      <c r="PJF131" s="77"/>
      <c r="PJG131" s="77"/>
      <c r="PJH131" s="77"/>
      <c r="PJI131" s="77"/>
      <c r="PJJ131" s="77"/>
      <c r="PJK131" s="77"/>
      <c r="PJL131" s="77"/>
      <c r="PJM131" s="77"/>
      <c r="PJN131" s="77"/>
      <c r="PJO131" s="77"/>
      <c r="PJP131" s="77"/>
      <c r="PJQ131" s="77"/>
      <c r="PJR131" s="77"/>
      <c r="PJS131" s="77"/>
      <c r="PJT131" s="77"/>
      <c r="PJU131" s="77"/>
      <c r="PJV131" s="77"/>
      <c r="PJW131" s="77"/>
      <c r="PJX131" s="77"/>
      <c r="PJY131" s="77"/>
      <c r="PJZ131" s="77"/>
      <c r="PKA131" s="77"/>
      <c r="PKB131" s="77"/>
      <c r="PKC131" s="77"/>
      <c r="PKD131" s="77"/>
      <c r="PKE131" s="77"/>
      <c r="PKF131" s="77"/>
      <c r="PKG131" s="77"/>
      <c r="PKH131" s="77"/>
      <c r="PKI131" s="77"/>
      <c r="PKJ131" s="77"/>
      <c r="PKK131" s="77"/>
      <c r="PKL131" s="77"/>
      <c r="PKM131" s="77"/>
      <c r="PKN131" s="77"/>
      <c r="PKO131" s="77"/>
      <c r="PKP131" s="77"/>
      <c r="PKQ131" s="77"/>
      <c r="PKR131" s="77"/>
      <c r="PKS131" s="77"/>
      <c r="PKT131" s="77"/>
      <c r="PKU131" s="77"/>
      <c r="PKV131" s="77"/>
      <c r="PKW131" s="77"/>
      <c r="PKX131" s="77"/>
      <c r="PKY131" s="77"/>
      <c r="PKZ131" s="77"/>
      <c r="PLA131" s="77"/>
      <c r="PLB131" s="77"/>
      <c r="PLC131" s="77"/>
      <c r="PLD131" s="77"/>
      <c r="PLE131" s="77"/>
      <c r="PLF131" s="77"/>
      <c r="PLG131" s="77"/>
      <c r="PLH131" s="77"/>
      <c r="PLI131" s="77"/>
      <c r="PLJ131" s="77"/>
      <c r="PLK131" s="77"/>
      <c r="PLL131" s="77"/>
      <c r="PLM131" s="77"/>
      <c r="PLN131" s="77"/>
      <c r="PLO131" s="77"/>
      <c r="PLP131" s="77"/>
      <c r="PLQ131" s="77"/>
      <c r="PLR131" s="77"/>
      <c r="PLS131" s="77"/>
      <c r="PLT131" s="77"/>
      <c r="PLU131" s="77"/>
      <c r="PLV131" s="77"/>
      <c r="PLW131" s="77"/>
      <c r="PLX131" s="77"/>
      <c r="PLY131" s="77"/>
      <c r="PLZ131" s="77"/>
      <c r="PMA131" s="77"/>
      <c r="PMB131" s="77"/>
      <c r="PMC131" s="77"/>
      <c r="PMD131" s="77"/>
      <c r="PME131" s="77"/>
      <c r="PMF131" s="77"/>
      <c r="PMG131" s="77"/>
      <c r="PMH131" s="77"/>
      <c r="PMI131" s="77"/>
      <c r="PMJ131" s="77"/>
      <c r="PMK131" s="77"/>
      <c r="PML131" s="77"/>
      <c r="PMM131" s="77"/>
      <c r="PMN131" s="77"/>
      <c r="PMO131" s="77"/>
      <c r="PMP131" s="77"/>
      <c r="PMQ131" s="77"/>
      <c r="PMR131" s="77"/>
      <c r="PMS131" s="77"/>
      <c r="PMT131" s="77"/>
      <c r="PMU131" s="77"/>
      <c r="PMV131" s="77"/>
      <c r="PMW131" s="77"/>
      <c r="PMX131" s="77"/>
      <c r="PMY131" s="77"/>
      <c r="PMZ131" s="77"/>
      <c r="PNA131" s="77"/>
      <c r="PNB131" s="77"/>
      <c r="PNC131" s="77"/>
      <c r="PND131" s="77"/>
      <c r="PNE131" s="77"/>
      <c r="PNF131" s="77"/>
      <c r="PNG131" s="77"/>
      <c r="PNH131" s="77"/>
      <c r="PNI131" s="77"/>
      <c r="PNJ131" s="77"/>
      <c r="PNK131" s="77"/>
      <c r="PNL131" s="77"/>
      <c r="PNM131" s="77"/>
      <c r="PNN131" s="77"/>
      <c r="PNO131" s="77"/>
      <c r="PNP131" s="77"/>
      <c r="PNQ131" s="77"/>
      <c r="PNR131" s="77"/>
      <c r="PNS131" s="77"/>
      <c r="PNT131" s="77"/>
      <c r="PNU131" s="77"/>
      <c r="PNV131" s="77"/>
      <c r="PNW131" s="77"/>
      <c r="PNX131" s="77"/>
      <c r="PNY131" s="77"/>
      <c r="PNZ131" s="77"/>
      <c r="POA131" s="77"/>
      <c r="POB131" s="77"/>
      <c r="POC131" s="77"/>
      <c r="POD131" s="77"/>
      <c r="POE131" s="77"/>
      <c r="POF131" s="77"/>
      <c r="POG131" s="77"/>
      <c r="POH131" s="77"/>
      <c r="POI131" s="77"/>
      <c r="POJ131" s="77"/>
      <c r="POK131" s="77"/>
      <c r="POL131" s="77"/>
      <c r="POM131" s="77"/>
      <c r="PON131" s="77"/>
      <c r="POO131" s="77"/>
      <c r="POP131" s="77"/>
      <c r="POQ131" s="77"/>
      <c r="POR131" s="77"/>
      <c r="POS131" s="77"/>
      <c r="POT131" s="77"/>
      <c r="POU131" s="77"/>
      <c r="POV131" s="77"/>
      <c r="POW131" s="77"/>
      <c r="POX131" s="77"/>
      <c r="POY131" s="77"/>
      <c r="POZ131" s="77"/>
      <c r="PPA131" s="77"/>
      <c r="PPB131" s="77"/>
      <c r="PPC131" s="77"/>
      <c r="PPD131" s="77"/>
      <c r="PPE131" s="77"/>
      <c r="PPF131" s="77"/>
      <c r="PPG131" s="77"/>
      <c r="PPH131" s="77"/>
      <c r="PPI131" s="77"/>
      <c r="PPJ131" s="77"/>
      <c r="PPK131" s="77"/>
      <c r="PPL131" s="77"/>
      <c r="PPM131" s="77"/>
      <c r="PPN131" s="77"/>
      <c r="PPO131" s="77"/>
      <c r="PPP131" s="77"/>
      <c r="PPQ131" s="77"/>
      <c r="PPR131" s="77"/>
      <c r="PPS131" s="77"/>
      <c r="PPT131" s="77"/>
      <c r="PPU131" s="77"/>
      <c r="PPV131" s="77"/>
      <c r="PPW131" s="77"/>
      <c r="PPX131" s="77"/>
      <c r="PPY131" s="77"/>
      <c r="PPZ131" s="77"/>
      <c r="PQA131" s="77"/>
      <c r="PQB131" s="77"/>
      <c r="PQC131" s="77"/>
      <c r="PQD131" s="77"/>
      <c r="PQE131" s="77"/>
      <c r="PQF131" s="77"/>
      <c r="PQG131" s="77"/>
      <c r="PQH131" s="77"/>
      <c r="PQI131" s="77"/>
      <c r="PQJ131" s="77"/>
      <c r="PQK131" s="77"/>
      <c r="PQL131" s="77"/>
      <c r="PQM131" s="77"/>
      <c r="PQN131" s="77"/>
      <c r="PQO131" s="77"/>
      <c r="PQP131" s="77"/>
      <c r="PQQ131" s="77"/>
      <c r="PQR131" s="77"/>
      <c r="PQS131" s="77"/>
      <c r="PQT131" s="77"/>
      <c r="PQU131" s="77"/>
      <c r="PQV131" s="77"/>
      <c r="PQW131" s="77"/>
      <c r="PQX131" s="77"/>
      <c r="PQY131" s="77"/>
      <c r="PQZ131" s="77"/>
      <c r="PRA131" s="77"/>
      <c r="PRB131" s="77"/>
      <c r="PRC131" s="77"/>
      <c r="PRD131" s="77"/>
      <c r="PRE131" s="77"/>
      <c r="PRF131" s="77"/>
      <c r="PRG131" s="77"/>
      <c r="PRH131" s="77"/>
      <c r="PRI131" s="77"/>
      <c r="PRJ131" s="77"/>
      <c r="PRK131" s="77"/>
      <c r="PRL131" s="77"/>
      <c r="PRM131" s="77"/>
      <c r="PRN131" s="77"/>
      <c r="PRO131" s="77"/>
      <c r="PRP131" s="77"/>
      <c r="PRQ131" s="77"/>
      <c r="PRR131" s="77"/>
      <c r="PRS131" s="77"/>
      <c r="PRT131" s="77"/>
      <c r="PRU131" s="77"/>
      <c r="PRV131" s="77"/>
      <c r="PRW131" s="77"/>
      <c r="PRX131" s="77"/>
      <c r="PRY131" s="77"/>
      <c r="PRZ131" s="77"/>
      <c r="PSA131" s="77"/>
      <c r="PSB131" s="77"/>
      <c r="PSC131" s="77"/>
      <c r="PSD131" s="77"/>
      <c r="PSE131" s="77"/>
      <c r="PSF131" s="77"/>
      <c r="PSG131" s="77"/>
      <c r="PSH131" s="77"/>
      <c r="PSI131" s="77"/>
      <c r="PSJ131" s="77"/>
      <c r="PSK131" s="77"/>
      <c r="PSL131" s="77"/>
      <c r="PSM131" s="77"/>
      <c r="PSN131" s="77"/>
      <c r="PSO131" s="77"/>
      <c r="PSP131" s="77"/>
      <c r="PSQ131" s="77"/>
      <c r="PSR131" s="77"/>
      <c r="PSS131" s="77"/>
      <c r="PST131" s="77"/>
      <c r="PSU131" s="77"/>
      <c r="PSV131" s="77"/>
      <c r="PSW131" s="77"/>
      <c r="PSX131" s="77"/>
      <c r="PSY131" s="77"/>
      <c r="PSZ131" s="77"/>
      <c r="PTA131" s="77"/>
      <c r="PTB131" s="77"/>
      <c r="PTC131" s="77"/>
      <c r="PTD131" s="77"/>
      <c r="PTE131" s="77"/>
      <c r="PTF131" s="77"/>
      <c r="PTG131" s="77"/>
      <c r="PTH131" s="77"/>
      <c r="PTI131" s="77"/>
      <c r="PTJ131" s="77"/>
      <c r="PTK131" s="77"/>
      <c r="PTL131" s="77"/>
      <c r="PTM131" s="77"/>
      <c r="PTN131" s="77"/>
      <c r="PTO131" s="77"/>
      <c r="PTP131" s="77"/>
      <c r="PTQ131" s="77"/>
      <c r="PTR131" s="77"/>
      <c r="PTS131" s="77"/>
      <c r="PTT131" s="77"/>
      <c r="PTU131" s="77"/>
      <c r="PTV131" s="77"/>
      <c r="PTW131" s="77"/>
      <c r="PTX131" s="77"/>
      <c r="PTY131" s="77"/>
      <c r="PTZ131" s="77"/>
      <c r="PUA131" s="77"/>
      <c r="PUB131" s="77"/>
      <c r="PUC131" s="77"/>
      <c r="PUD131" s="77"/>
      <c r="PUE131" s="77"/>
      <c r="PUF131" s="77"/>
      <c r="PUG131" s="77"/>
      <c r="PUH131" s="77"/>
      <c r="PUI131" s="77"/>
      <c r="PUJ131" s="77"/>
      <c r="PUK131" s="77"/>
      <c r="PUL131" s="77"/>
      <c r="PUM131" s="77"/>
      <c r="PUN131" s="77"/>
      <c r="PUO131" s="77"/>
      <c r="PUP131" s="77"/>
      <c r="PUQ131" s="77"/>
      <c r="PUR131" s="77"/>
      <c r="PUS131" s="77"/>
      <c r="PUT131" s="77"/>
      <c r="PUU131" s="77"/>
      <c r="PUV131" s="77"/>
      <c r="PUW131" s="77"/>
      <c r="PUX131" s="77"/>
      <c r="PUY131" s="77"/>
      <c r="PUZ131" s="77"/>
      <c r="PVA131" s="77"/>
      <c r="PVB131" s="77"/>
      <c r="PVC131" s="77"/>
      <c r="PVD131" s="77"/>
      <c r="PVE131" s="77"/>
      <c r="PVF131" s="77"/>
      <c r="PVG131" s="77"/>
      <c r="PVH131" s="77"/>
      <c r="PVI131" s="77"/>
      <c r="PVJ131" s="77"/>
      <c r="PVK131" s="77"/>
      <c r="PVL131" s="77"/>
      <c r="PVM131" s="77"/>
      <c r="PVN131" s="77"/>
      <c r="PVO131" s="77"/>
      <c r="PVP131" s="77"/>
      <c r="PVQ131" s="77"/>
      <c r="PVR131" s="77"/>
      <c r="PVS131" s="77"/>
      <c r="PVT131" s="77"/>
      <c r="PVU131" s="77"/>
      <c r="PVV131" s="77"/>
      <c r="PVW131" s="77"/>
      <c r="PVX131" s="77"/>
      <c r="PVY131" s="77"/>
      <c r="PVZ131" s="77"/>
      <c r="PWA131" s="77"/>
      <c r="PWB131" s="77"/>
      <c r="PWC131" s="77"/>
      <c r="PWD131" s="77"/>
      <c r="PWE131" s="77"/>
      <c r="PWF131" s="77"/>
      <c r="PWG131" s="77"/>
      <c r="PWH131" s="77"/>
      <c r="PWI131" s="77"/>
      <c r="PWJ131" s="77"/>
      <c r="PWK131" s="77"/>
      <c r="PWL131" s="77"/>
      <c r="PWM131" s="77"/>
      <c r="PWN131" s="77"/>
      <c r="PWO131" s="77"/>
      <c r="PWP131" s="77"/>
      <c r="PWQ131" s="77"/>
      <c r="PWR131" s="77"/>
      <c r="PWS131" s="77"/>
      <c r="PWT131" s="77"/>
      <c r="PWU131" s="77"/>
      <c r="PWV131" s="77"/>
      <c r="PWW131" s="77"/>
      <c r="PWX131" s="77"/>
      <c r="PWY131" s="77"/>
      <c r="PWZ131" s="77"/>
      <c r="PXA131" s="77"/>
      <c r="PXB131" s="77"/>
      <c r="PXC131" s="77"/>
      <c r="PXD131" s="77"/>
      <c r="PXE131" s="77"/>
      <c r="PXF131" s="77"/>
      <c r="PXG131" s="77"/>
      <c r="PXH131" s="77"/>
      <c r="PXI131" s="77"/>
      <c r="PXJ131" s="77"/>
      <c r="PXK131" s="77"/>
      <c r="PXL131" s="77"/>
      <c r="PXM131" s="77"/>
      <c r="PXN131" s="77"/>
      <c r="PXO131" s="77"/>
      <c r="PXP131" s="77"/>
      <c r="PXQ131" s="77"/>
      <c r="PXR131" s="77"/>
      <c r="PXS131" s="77"/>
      <c r="PXT131" s="77"/>
      <c r="PXU131" s="77"/>
      <c r="PXV131" s="77"/>
      <c r="PXW131" s="77"/>
      <c r="PXX131" s="77"/>
      <c r="PXY131" s="77"/>
      <c r="PXZ131" s="77"/>
      <c r="PYA131" s="77"/>
      <c r="PYB131" s="77"/>
      <c r="PYC131" s="77"/>
      <c r="PYD131" s="77"/>
      <c r="PYE131" s="77"/>
      <c r="PYF131" s="77"/>
      <c r="PYG131" s="77"/>
      <c r="PYH131" s="77"/>
      <c r="PYI131" s="77"/>
      <c r="PYJ131" s="77"/>
      <c r="PYK131" s="77"/>
      <c r="PYL131" s="77"/>
      <c r="PYM131" s="77"/>
      <c r="PYN131" s="77"/>
      <c r="PYO131" s="77"/>
      <c r="PYP131" s="77"/>
      <c r="PYQ131" s="77"/>
      <c r="PYR131" s="77"/>
      <c r="PYS131" s="77"/>
      <c r="PYT131" s="77"/>
      <c r="PYU131" s="77"/>
      <c r="PYV131" s="77"/>
      <c r="PYW131" s="77"/>
      <c r="PYX131" s="77"/>
      <c r="PYY131" s="77"/>
      <c r="PYZ131" s="77"/>
      <c r="PZA131" s="77"/>
      <c r="PZB131" s="77"/>
      <c r="PZC131" s="77"/>
      <c r="PZD131" s="77"/>
      <c r="PZE131" s="77"/>
      <c r="PZF131" s="77"/>
      <c r="PZG131" s="77"/>
      <c r="PZH131" s="77"/>
      <c r="PZI131" s="77"/>
      <c r="PZJ131" s="77"/>
      <c r="PZK131" s="77"/>
      <c r="PZL131" s="77"/>
      <c r="PZM131" s="77"/>
      <c r="PZN131" s="77"/>
      <c r="PZO131" s="77"/>
      <c r="PZP131" s="77"/>
      <c r="PZQ131" s="77"/>
      <c r="PZR131" s="77"/>
      <c r="PZS131" s="77"/>
      <c r="PZT131" s="77"/>
      <c r="PZU131" s="77"/>
      <c r="PZV131" s="77"/>
      <c r="PZW131" s="77"/>
      <c r="PZX131" s="77"/>
      <c r="PZY131" s="77"/>
      <c r="PZZ131" s="77"/>
      <c r="QAA131" s="77"/>
      <c r="QAB131" s="77"/>
      <c r="QAC131" s="77"/>
      <c r="QAD131" s="77"/>
      <c r="QAE131" s="77"/>
      <c r="QAF131" s="77"/>
      <c r="QAG131" s="77"/>
      <c r="QAH131" s="77"/>
      <c r="QAI131" s="77"/>
      <c r="QAJ131" s="77"/>
      <c r="QAK131" s="77"/>
      <c r="QAL131" s="77"/>
      <c r="QAM131" s="77"/>
      <c r="QAN131" s="77"/>
      <c r="QAO131" s="77"/>
      <c r="QAP131" s="77"/>
      <c r="QAQ131" s="77"/>
      <c r="QAR131" s="77"/>
      <c r="QAS131" s="77"/>
      <c r="QAT131" s="77"/>
      <c r="QAU131" s="77"/>
      <c r="QAV131" s="77"/>
      <c r="QAW131" s="77"/>
      <c r="QAX131" s="77"/>
      <c r="QAY131" s="77"/>
      <c r="QAZ131" s="77"/>
      <c r="QBA131" s="77"/>
      <c r="QBB131" s="77"/>
      <c r="QBC131" s="77"/>
      <c r="QBD131" s="77"/>
      <c r="QBE131" s="77"/>
      <c r="QBF131" s="77"/>
      <c r="QBG131" s="77"/>
      <c r="QBH131" s="77"/>
      <c r="QBI131" s="77"/>
      <c r="QBJ131" s="77"/>
      <c r="QBK131" s="77"/>
      <c r="QBL131" s="77"/>
      <c r="QBM131" s="77"/>
      <c r="QBN131" s="77"/>
      <c r="QBO131" s="77"/>
      <c r="QBP131" s="77"/>
      <c r="QBQ131" s="77"/>
      <c r="QBR131" s="77"/>
      <c r="QBS131" s="77"/>
      <c r="QBT131" s="77"/>
      <c r="QBU131" s="77"/>
      <c r="QBV131" s="77"/>
      <c r="QBW131" s="77"/>
      <c r="QBX131" s="77"/>
      <c r="QBY131" s="77"/>
      <c r="QBZ131" s="77"/>
      <c r="QCA131" s="77"/>
      <c r="QCB131" s="77"/>
      <c r="QCC131" s="77"/>
      <c r="QCD131" s="77"/>
      <c r="QCE131" s="77"/>
      <c r="QCF131" s="77"/>
      <c r="QCG131" s="77"/>
      <c r="QCH131" s="77"/>
      <c r="QCI131" s="77"/>
      <c r="QCJ131" s="77"/>
      <c r="QCK131" s="77"/>
      <c r="QCL131" s="77"/>
      <c r="QCM131" s="77"/>
      <c r="QCN131" s="77"/>
      <c r="QCO131" s="77"/>
      <c r="QCP131" s="77"/>
      <c r="QCQ131" s="77"/>
      <c r="QCR131" s="77"/>
      <c r="QCS131" s="77"/>
      <c r="QCT131" s="77"/>
      <c r="QCU131" s="77"/>
      <c r="QCV131" s="77"/>
      <c r="QCW131" s="77"/>
      <c r="QCX131" s="77"/>
      <c r="QCY131" s="77"/>
      <c r="QCZ131" s="77"/>
      <c r="QDA131" s="77"/>
      <c r="QDB131" s="77"/>
      <c r="QDC131" s="77"/>
      <c r="QDD131" s="77"/>
      <c r="QDE131" s="77"/>
      <c r="QDF131" s="77"/>
      <c r="QDG131" s="77"/>
      <c r="QDH131" s="77"/>
      <c r="QDI131" s="77"/>
      <c r="QDJ131" s="77"/>
      <c r="QDK131" s="77"/>
      <c r="QDL131" s="77"/>
      <c r="QDM131" s="77"/>
      <c r="QDN131" s="77"/>
      <c r="QDO131" s="77"/>
      <c r="QDP131" s="77"/>
      <c r="QDQ131" s="77"/>
      <c r="QDR131" s="77"/>
      <c r="QDS131" s="77"/>
      <c r="QDT131" s="77"/>
      <c r="QDU131" s="77"/>
      <c r="QDV131" s="77"/>
      <c r="QDW131" s="77"/>
      <c r="QDX131" s="77"/>
      <c r="QDY131" s="77"/>
      <c r="QDZ131" s="77"/>
      <c r="QEA131" s="77"/>
      <c r="QEB131" s="77"/>
      <c r="QEC131" s="77"/>
      <c r="QED131" s="77"/>
      <c r="QEE131" s="77"/>
      <c r="QEF131" s="77"/>
      <c r="QEG131" s="77"/>
      <c r="QEH131" s="77"/>
      <c r="QEI131" s="77"/>
      <c r="QEJ131" s="77"/>
      <c r="QEK131" s="77"/>
      <c r="QEL131" s="77"/>
      <c r="QEM131" s="77"/>
      <c r="QEN131" s="77"/>
      <c r="QEO131" s="77"/>
      <c r="QEP131" s="77"/>
      <c r="QEQ131" s="77"/>
      <c r="QER131" s="77"/>
      <c r="QES131" s="77"/>
      <c r="QET131" s="77"/>
      <c r="QEU131" s="77"/>
      <c r="QEV131" s="77"/>
      <c r="QEW131" s="77"/>
      <c r="QEX131" s="77"/>
      <c r="QEY131" s="77"/>
      <c r="QEZ131" s="77"/>
      <c r="QFA131" s="77"/>
      <c r="QFB131" s="77"/>
      <c r="QFC131" s="77"/>
      <c r="QFD131" s="77"/>
      <c r="QFE131" s="77"/>
      <c r="QFF131" s="77"/>
      <c r="QFG131" s="77"/>
      <c r="QFH131" s="77"/>
      <c r="QFI131" s="77"/>
      <c r="QFJ131" s="77"/>
      <c r="QFK131" s="77"/>
      <c r="QFL131" s="77"/>
      <c r="QFM131" s="77"/>
      <c r="QFN131" s="77"/>
      <c r="QFO131" s="77"/>
      <c r="QFP131" s="77"/>
      <c r="QFQ131" s="77"/>
      <c r="QFR131" s="77"/>
      <c r="QFS131" s="77"/>
      <c r="QFT131" s="77"/>
      <c r="QFU131" s="77"/>
      <c r="QFV131" s="77"/>
      <c r="QFW131" s="77"/>
      <c r="QFX131" s="77"/>
      <c r="QFY131" s="77"/>
      <c r="QFZ131" s="77"/>
      <c r="QGA131" s="77"/>
      <c r="QGB131" s="77"/>
      <c r="QGC131" s="77"/>
      <c r="QGD131" s="77"/>
      <c r="QGE131" s="77"/>
      <c r="QGF131" s="77"/>
      <c r="QGG131" s="77"/>
      <c r="QGH131" s="77"/>
      <c r="QGI131" s="77"/>
      <c r="QGJ131" s="77"/>
      <c r="QGK131" s="77"/>
      <c r="QGL131" s="77"/>
      <c r="QGM131" s="77"/>
      <c r="QGN131" s="77"/>
      <c r="QGO131" s="77"/>
      <c r="QGP131" s="77"/>
      <c r="QGQ131" s="77"/>
      <c r="QGR131" s="77"/>
      <c r="QGS131" s="77"/>
      <c r="QGT131" s="77"/>
      <c r="QGU131" s="77"/>
      <c r="QGV131" s="77"/>
      <c r="QGW131" s="77"/>
      <c r="QGX131" s="77"/>
      <c r="QGY131" s="77"/>
      <c r="QGZ131" s="77"/>
      <c r="QHA131" s="77"/>
      <c r="QHB131" s="77"/>
      <c r="QHC131" s="77"/>
      <c r="QHD131" s="77"/>
      <c r="QHE131" s="77"/>
      <c r="QHF131" s="77"/>
      <c r="QHG131" s="77"/>
      <c r="QHH131" s="77"/>
      <c r="QHI131" s="77"/>
      <c r="QHJ131" s="77"/>
      <c r="QHK131" s="77"/>
      <c r="QHL131" s="77"/>
      <c r="QHM131" s="77"/>
      <c r="QHN131" s="77"/>
      <c r="QHO131" s="77"/>
      <c r="QHP131" s="77"/>
      <c r="QHQ131" s="77"/>
      <c r="QHR131" s="77"/>
      <c r="QHS131" s="77"/>
      <c r="QHT131" s="77"/>
      <c r="QHU131" s="77"/>
      <c r="QHV131" s="77"/>
      <c r="QHW131" s="77"/>
      <c r="QHX131" s="77"/>
      <c r="QHY131" s="77"/>
      <c r="QHZ131" s="77"/>
      <c r="QIA131" s="77"/>
      <c r="QIB131" s="77"/>
      <c r="QIC131" s="77"/>
      <c r="QID131" s="77"/>
      <c r="QIE131" s="77"/>
      <c r="QIF131" s="77"/>
      <c r="QIG131" s="77"/>
      <c r="QIH131" s="77"/>
      <c r="QII131" s="77"/>
      <c r="QIJ131" s="77"/>
      <c r="QIK131" s="77"/>
      <c r="QIL131" s="77"/>
      <c r="QIM131" s="77"/>
      <c r="QIN131" s="77"/>
      <c r="QIO131" s="77"/>
      <c r="QIP131" s="77"/>
      <c r="QIQ131" s="77"/>
      <c r="QIR131" s="77"/>
      <c r="QIS131" s="77"/>
      <c r="QIT131" s="77"/>
      <c r="QIU131" s="77"/>
      <c r="QIV131" s="77"/>
      <c r="QIW131" s="77"/>
      <c r="QIX131" s="77"/>
      <c r="QIY131" s="77"/>
      <c r="QIZ131" s="77"/>
      <c r="QJA131" s="77"/>
      <c r="QJB131" s="77"/>
      <c r="QJC131" s="77"/>
      <c r="QJD131" s="77"/>
      <c r="QJE131" s="77"/>
      <c r="QJF131" s="77"/>
      <c r="QJG131" s="77"/>
      <c r="QJH131" s="77"/>
      <c r="QJI131" s="77"/>
      <c r="QJJ131" s="77"/>
      <c r="QJK131" s="77"/>
      <c r="QJL131" s="77"/>
      <c r="QJM131" s="77"/>
      <c r="QJN131" s="77"/>
      <c r="QJO131" s="77"/>
      <c r="QJP131" s="77"/>
      <c r="QJQ131" s="77"/>
      <c r="QJR131" s="77"/>
      <c r="QJS131" s="77"/>
      <c r="QJT131" s="77"/>
      <c r="QJU131" s="77"/>
      <c r="QJV131" s="77"/>
      <c r="QJW131" s="77"/>
      <c r="QJX131" s="77"/>
      <c r="QJY131" s="77"/>
      <c r="QJZ131" s="77"/>
      <c r="QKA131" s="77"/>
      <c r="QKB131" s="77"/>
      <c r="QKC131" s="77"/>
      <c r="QKD131" s="77"/>
      <c r="QKE131" s="77"/>
      <c r="QKF131" s="77"/>
      <c r="QKG131" s="77"/>
      <c r="QKH131" s="77"/>
      <c r="QKI131" s="77"/>
      <c r="QKJ131" s="77"/>
      <c r="QKK131" s="77"/>
      <c r="QKL131" s="77"/>
      <c r="QKM131" s="77"/>
      <c r="QKN131" s="77"/>
      <c r="QKO131" s="77"/>
      <c r="QKP131" s="77"/>
      <c r="QKQ131" s="77"/>
      <c r="QKR131" s="77"/>
      <c r="QKS131" s="77"/>
      <c r="QKT131" s="77"/>
      <c r="QKU131" s="77"/>
      <c r="QKV131" s="77"/>
      <c r="QKW131" s="77"/>
      <c r="QKX131" s="77"/>
      <c r="QKY131" s="77"/>
      <c r="QKZ131" s="77"/>
      <c r="QLA131" s="77"/>
      <c r="QLB131" s="77"/>
      <c r="QLC131" s="77"/>
      <c r="QLD131" s="77"/>
      <c r="QLE131" s="77"/>
      <c r="QLF131" s="77"/>
      <c r="QLG131" s="77"/>
      <c r="QLH131" s="77"/>
      <c r="QLI131" s="77"/>
      <c r="QLJ131" s="77"/>
      <c r="QLK131" s="77"/>
      <c r="QLL131" s="77"/>
      <c r="QLM131" s="77"/>
      <c r="QLN131" s="77"/>
      <c r="QLO131" s="77"/>
      <c r="QLP131" s="77"/>
      <c r="QLQ131" s="77"/>
      <c r="QLR131" s="77"/>
      <c r="QLS131" s="77"/>
      <c r="QLT131" s="77"/>
      <c r="QLU131" s="77"/>
      <c r="QLV131" s="77"/>
      <c r="QLW131" s="77"/>
      <c r="QLX131" s="77"/>
      <c r="QLY131" s="77"/>
      <c r="QLZ131" s="77"/>
      <c r="QMA131" s="77"/>
      <c r="QMB131" s="77"/>
      <c r="QMC131" s="77"/>
      <c r="QMD131" s="77"/>
      <c r="QME131" s="77"/>
      <c r="QMF131" s="77"/>
      <c r="QMG131" s="77"/>
      <c r="QMH131" s="77"/>
      <c r="QMI131" s="77"/>
      <c r="QMJ131" s="77"/>
      <c r="QMK131" s="77"/>
      <c r="QML131" s="77"/>
      <c r="QMM131" s="77"/>
      <c r="QMN131" s="77"/>
      <c r="QMO131" s="77"/>
      <c r="QMP131" s="77"/>
      <c r="QMQ131" s="77"/>
      <c r="QMR131" s="77"/>
      <c r="QMS131" s="77"/>
      <c r="QMT131" s="77"/>
      <c r="QMU131" s="77"/>
      <c r="QMV131" s="77"/>
      <c r="QMW131" s="77"/>
      <c r="QMX131" s="77"/>
      <c r="QMY131" s="77"/>
      <c r="QMZ131" s="77"/>
      <c r="QNA131" s="77"/>
      <c r="QNB131" s="77"/>
      <c r="QNC131" s="77"/>
      <c r="QND131" s="77"/>
      <c r="QNE131" s="77"/>
      <c r="QNF131" s="77"/>
      <c r="QNG131" s="77"/>
      <c r="QNH131" s="77"/>
      <c r="QNI131" s="77"/>
      <c r="QNJ131" s="77"/>
      <c r="QNK131" s="77"/>
      <c r="QNL131" s="77"/>
      <c r="QNM131" s="77"/>
      <c r="QNN131" s="77"/>
      <c r="QNO131" s="77"/>
      <c r="QNP131" s="77"/>
      <c r="QNQ131" s="77"/>
      <c r="QNR131" s="77"/>
      <c r="QNS131" s="77"/>
      <c r="QNT131" s="77"/>
      <c r="QNU131" s="77"/>
      <c r="QNV131" s="77"/>
      <c r="QNW131" s="77"/>
      <c r="QNX131" s="77"/>
      <c r="QNY131" s="77"/>
      <c r="QNZ131" s="77"/>
      <c r="QOA131" s="77"/>
      <c r="QOB131" s="77"/>
      <c r="QOC131" s="77"/>
      <c r="QOD131" s="77"/>
      <c r="QOE131" s="77"/>
      <c r="QOF131" s="77"/>
      <c r="QOG131" s="77"/>
      <c r="QOH131" s="77"/>
      <c r="QOI131" s="77"/>
      <c r="QOJ131" s="77"/>
      <c r="QOK131" s="77"/>
      <c r="QOL131" s="77"/>
      <c r="QOM131" s="77"/>
      <c r="QON131" s="77"/>
      <c r="QOO131" s="77"/>
      <c r="QOP131" s="77"/>
      <c r="QOQ131" s="77"/>
      <c r="QOR131" s="77"/>
      <c r="QOS131" s="77"/>
      <c r="QOT131" s="77"/>
      <c r="QOU131" s="77"/>
      <c r="QOV131" s="77"/>
      <c r="QOW131" s="77"/>
      <c r="QOX131" s="77"/>
      <c r="QOY131" s="77"/>
      <c r="QOZ131" s="77"/>
      <c r="QPA131" s="77"/>
      <c r="QPB131" s="77"/>
      <c r="QPC131" s="77"/>
      <c r="QPD131" s="77"/>
      <c r="QPE131" s="77"/>
      <c r="QPF131" s="77"/>
      <c r="QPG131" s="77"/>
      <c r="QPH131" s="77"/>
      <c r="QPI131" s="77"/>
      <c r="QPJ131" s="77"/>
      <c r="QPK131" s="77"/>
      <c r="QPL131" s="77"/>
      <c r="QPM131" s="77"/>
      <c r="QPN131" s="77"/>
      <c r="QPO131" s="77"/>
      <c r="QPP131" s="77"/>
      <c r="QPQ131" s="77"/>
      <c r="QPR131" s="77"/>
      <c r="QPS131" s="77"/>
      <c r="QPT131" s="77"/>
      <c r="QPU131" s="77"/>
      <c r="QPV131" s="77"/>
      <c r="QPW131" s="77"/>
      <c r="QPX131" s="77"/>
      <c r="QPY131" s="77"/>
      <c r="QPZ131" s="77"/>
      <c r="QQA131" s="77"/>
      <c r="QQB131" s="77"/>
      <c r="QQC131" s="77"/>
      <c r="QQD131" s="77"/>
      <c r="QQE131" s="77"/>
      <c r="QQF131" s="77"/>
      <c r="QQG131" s="77"/>
      <c r="QQH131" s="77"/>
      <c r="QQI131" s="77"/>
      <c r="QQJ131" s="77"/>
      <c r="QQK131" s="77"/>
      <c r="QQL131" s="77"/>
      <c r="QQM131" s="77"/>
      <c r="QQN131" s="77"/>
      <c r="QQO131" s="77"/>
      <c r="QQP131" s="77"/>
      <c r="QQQ131" s="77"/>
      <c r="QQR131" s="77"/>
      <c r="QQS131" s="77"/>
      <c r="QQT131" s="77"/>
      <c r="QQU131" s="77"/>
      <c r="QQV131" s="77"/>
      <c r="QQW131" s="77"/>
      <c r="QQX131" s="77"/>
      <c r="QQY131" s="77"/>
      <c r="QQZ131" s="77"/>
      <c r="QRA131" s="77"/>
      <c r="QRB131" s="77"/>
      <c r="QRC131" s="77"/>
      <c r="QRD131" s="77"/>
      <c r="QRE131" s="77"/>
      <c r="QRF131" s="77"/>
      <c r="QRG131" s="77"/>
      <c r="QRH131" s="77"/>
      <c r="QRI131" s="77"/>
      <c r="QRJ131" s="77"/>
      <c r="QRK131" s="77"/>
      <c r="QRL131" s="77"/>
      <c r="QRM131" s="77"/>
      <c r="QRN131" s="77"/>
      <c r="QRO131" s="77"/>
      <c r="QRP131" s="77"/>
      <c r="QRQ131" s="77"/>
      <c r="QRR131" s="77"/>
      <c r="QRS131" s="77"/>
      <c r="QRT131" s="77"/>
      <c r="QRU131" s="77"/>
      <c r="QRV131" s="77"/>
      <c r="QRW131" s="77"/>
      <c r="QRX131" s="77"/>
      <c r="QRY131" s="77"/>
      <c r="QRZ131" s="77"/>
      <c r="QSA131" s="77"/>
      <c r="QSB131" s="77"/>
      <c r="QSC131" s="77"/>
      <c r="QSD131" s="77"/>
      <c r="QSE131" s="77"/>
      <c r="QSF131" s="77"/>
      <c r="QSG131" s="77"/>
      <c r="QSH131" s="77"/>
      <c r="QSI131" s="77"/>
      <c r="QSJ131" s="77"/>
      <c r="QSK131" s="77"/>
      <c r="QSL131" s="77"/>
      <c r="QSM131" s="77"/>
      <c r="QSN131" s="77"/>
      <c r="QSO131" s="77"/>
      <c r="QSP131" s="77"/>
      <c r="QSQ131" s="77"/>
      <c r="QSR131" s="77"/>
      <c r="QSS131" s="77"/>
      <c r="QST131" s="77"/>
      <c r="QSU131" s="77"/>
      <c r="QSV131" s="77"/>
      <c r="QSW131" s="77"/>
      <c r="QSX131" s="77"/>
      <c r="QSY131" s="77"/>
      <c r="QSZ131" s="77"/>
      <c r="QTA131" s="77"/>
      <c r="QTB131" s="77"/>
      <c r="QTC131" s="77"/>
      <c r="QTD131" s="77"/>
      <c r="QTE131" s="77"/>
      <c r="QTF131" s="77"/>
      <c r="QTG131" s="77"/>
      <c r="QTH131" s="77"/>
      <c r="QTI131" s="77"/>
      <c r="QTJ131" s="77"/>
      <c r="QTK131" s="77"/>
      <c r="QTL131" s="77"/>
      <c r="QTM131" s="77"/>
      <c r="QTN131" s="77"/>
      <c r="QTO131" s="77"/>
      <c r="QTP131" s="77"/>
      <c r="QTQ131" s="77"/>
      <c r="QTR131" s="77"/>
      <c r="QTS131" s="77"/>
      <c r="QTT131" s="77"/>
      <c r="QTU131" s="77"/>
      <c r="QTV131" s="77"/>
      <c r="QTW131" s="77"/>
      <c r="QTX131" s="77"/>
      <c r="QTY131" s="77"/>
      <c r="QTZ131" s="77"/>
      <c r="QUA131" s="77"/>
      <c r="QUB131" s="77"/>
      <c r="QUC131" s="77"/>
      <c r="QUD131" s="77"/>
      <c r="QUE131" s="77"/>
      <c r="QUF131" s="77"/>
      <c r="QUG131" s="77"/>
      <c r="QUH131" s="77"/>
      <c r="QUI131" s="77"/>
      <c r="QUJ131" s="77"/>
      <c r="QUK131" s="77"/>
      <c r="QUL131" s="77"/>
      <c r="QUM131" s="77"/>
      <c r="QUN131" s="77"/>
      <c r="QUO131" s="77"/>
      <c r="QUP131" s="77"/>
      <c r="QUQ131" s="77"/>
      <c r="QUR131" s="77"/>
      <c r="QUS131" s="77"/>
      <c r="QUT131" s="77"/>
      <c r="QUU131" s="77"/>
      <c r="QUV131" s="77"/>
      <c r="QUW131" s="77"/>
      <c r="QUX131" s="77"/>
      <c r="QUY131" s="77"/>
      <c r="QUZ131" s="77"/>
      <c r="QVA131" s="77"/>
      <c r="QVB131" s="77"/>
      <c r="QVC131" s="77"/>
      <c r="QVD131" s="77"/>
      <c r="QVE131" s="77"/>
      <c r="QVF131" s="77"/>
      <c r="QVG131" s="77"/>
      <c r="QVH131" s="77"/>
      <c r="QVI131" s="77"/>
      <c r="QVJ131" s="77"/>
      <c r="QVK131" s="77"/>
      <c r="QVL131" s="77"/>
      <c r="QVM131" s="77"/>
      <c r="QVN131" s="77"/>
      <c r="QVO131" s="77"/>
      <c r="QVP131" s="77"/>
      <c r="QVQ131" s="77"/>
      <c r="QVR131" s="77"/>
      <c r="QVS131" s="77"/>
      <c r="QVT131" s="77"/>
      <c r="QVU131" s="77"/>
      <c r="QVV131" s="77"/>
      <c r="QVW131" s="77"/>
      <c r="QVX131" s="77"/>
      <c r="QVY131" s="77"/>
      <c r="QVZ131" s="77"/>
      <c r="QWA131" s="77"/>
      <c r="QWB131" s="77"/>
      <c r="QWC131" s="77"/>
      <c r="QWD131" s="77"/>
      <c r="QWE131" s="77"/>
      <c r="QWF131" s="77"/>
      <c r="QWG131" s="77"/>
      <c r="QWH131" s="77"/>
      <c r="QWI131" s="77"/>
      <c r="QWJ131" s="77"/>
      <c r="QWK131" s="77"/>
      <c r="QWL131" s="77"/>
      <c r="QWM131" s="77"/>
      <c r="QWN131" s="77"/>
      <c r="QWO131" s="77"/>
      <c r="QWP131" s="77"/>
      <c r="QWQ131" s="77"/>
      <c r="QWR131" s="77"/>
      <c r="QWS131" s="77"/>
      <c r="QWT131" s="77"/>
      <c r="QWU131" s="77"/>
      <c r="QWV131" s="77"/>
      <c r="QWW131" s="77"/>
      <c r="QWX131" s="77"/>
      <c r="QWY131" s="77"/>
      <c r="QWZ131" s="77"/>
      <c r="QXA131" s="77"/>
      <c r="QXB131" s="77"/>
      <c r="QXC131" s="77"/>
      <c r="QXD131" s="77"/>
      <c r="QXE131" s="77"/>
      <c r="QXF131" s="77"/>
      <c r="QXG131" s="77"/>
      <c r="QXH131" s="77"/>
      <c r="QXI131" s="77"/>
      <c r="QXJ131" s="77"/>
      <c r="QXK131" s="77"/>
      <c r="QXL131" s="77"/>
      <c r="QXM131" s="77"/>
      <c r="QXN131" s="77"/>
      <c r="QXO131" s="77"/>
      <c r="QXP131" s="77"/>
      <c r="QXQ131" s="77"/>
      <c r="QXR131" s="77"/>
      <c r="QXS131" s="77"/>
      <c r="QXT131" s="77"/>
      <c r="QXU131" s="77"/>
      <c r="QXV131" s="77"/>
      <c r="QXW131" s="77"/>
      <c r="QXX131" s="77"/>
      <c r="QXY131" s="77"/>
      <c r="QXZ131" s="77"/>
      <c r="QYA131" s="77"/>
      <c r="QYB131" s="77"/>
      <c r="QYC131" s="77"/>
      <c r="QYD131" s="77"/>
      <c r="QYE131" s="77"/>
      <c r="QYF131" s="77"/>
      <c r="QYG131" s="77"/>
      <c r="QYH131" s="77"/>
      <c r="QYI131" s="77"/>
      <c r="QYJ131" s="77"/>
      <c r="QYK131" s="77"/>
      <c r="QYL131" s="77"/>
      <c r="QYM131" s="77"/>
      <c r="QYN131" s="77"/>
      <c r="QYO131" s="77"/>
      <c r="QYP131" s="77"/>
      <c r="QYQ131" s="77"/>
      <c r="QYR131" s="77"/>
      <c r="QYS131" s="77"/>
      <c r="QYT131" s="77"/>
      <c r="QYU131" s="77"/>
      <c r="QYV131" s="77"/>
      <c r="QYW131" s="77"/>
      <c r="QYX131" s="77"/>
      <c r="QYY131" s="77"/>
      <c r="QYZ131" s="77"/>
      <c r="QZA131" s="77"/>
      <c r="QZB131" s="77"/>
      <c r="QZC131" s="77"/>
      <c r="QZD131" s="77"/>
      <c r="QZE131" s="77"/>
      <c r="QZF131" s="77"/>
      <c r="QZG131" s="77"/>
      <c r="QZH131" s="77"/>
      <c r="QZI131" s="77"/>
      <c r="QZJ131" s="77"/>
      <c r="QZK131" s="77"/>
      <c r="QZL131" s="77"/>
      <c r="QZM131" s="77"/>
      <c r="QZN131" s="77"/>
      <c r="QZO131" s="77"/>
      <c r="QZP131" s="77"/>
      <c r="QZQ131" s="77"/>
      <c r="QZR131" s="77"/>
      <c r="QZS131" s="77"/>
      <c r="QZT131" s="77"/>
      <c r="QZU131" s="77"/>
      <c r="QZV131" s="77"/>
      <c r="QZW131" s="77"/>
      <c r="QZX131" s="77"/>
      <c r="QZY131" s="77"/>
      <c r="QZZ131" s="77"/>
      <c r="RAA131" s="77"/>
      <c r="RAB131" s="77"/>
      <c r="RAC131" s="77"/>
      <c r="RAD131" s="77"/>
      <c r="RAE131" s="77"/>
      <c r="RAF131" s="77"/>
      <c r="RAG131" s="77"/>
      <c r="RAH131" s="77"/>
      <c r="RAI131" s="77"/>
      <c r="RAJ131" s="77"/>
      <c r="RAK131" s="77"/>
      <c r="RAL131" s="77"/>
      <c r="RAM131" s="77"/>
      <c r="RAN131" s="77"/>
      <c r="RAO131" s="77"/>
      <c r="RAP131" s="77"/>
      <c r="RAQ131" s="77"/>
      <c r="RAR131" s="77"/>
      <c r="RAS131" s="77"/>
      <c r="RAT131" s="77"/>
      <c r="RAU131" s="77"/>
      <c r="RAV131" s="77"/>
      <c r="RAW131" s="77"/>
      <c r="RAX131" s="77"/>
      <c r="RAY131" s="77"/>
      <c r="RAZ131" s="77"/>
      <c r="RBA131" s="77"/>
      <c r="RBB131" s="77"/>
      <c r="RBC131" s="77"/>
      <c r="RBD131" s="77"/>
      <c r="RBE131" s="77"/>
      <c r="RBF131" s="77"/>
      <c r="RBG131" s="77"/>
      <c r="RBH131" s="77"/>
      <c r="RBI131" s="77"/>
      <c r="RBJ131" s="77"/>
      <c r="RBK131" s="77"/>
      <c r="RBL131" s="77"/>
      <c r="RBM131" s="77"/>
      <c r="RBN131" s="77"/>
      <c r="RBO131" s="77"/>
      <c r="RBP131" s="77"/>
      <c r="RBQ131" s="77"/>
      <c r="RBR131" s="77"/>
      <c r="RBS131" s="77"/>
      <c r="RBT131" s="77"/>
      <c r="RBU131" s="77"/>
      <c r="RBV131" s="77"/>
      <c r="RBW131" s="77"/>
      <c r="RBX131" s="77"/>
      <c r="RBY131" s="77"/>
      <c r="RBZ131" s="77"/>
      <c r="RCA131" s="77"/>
      <c r="RCB131" s="77"/>
      <c r="RCC131" s="77"/>
      <c r="RCD131" s="77"/>
      <c r="RCE131" s="77"/>
      <c r="RCF131" s="77"/>
      <c r="RCG131" s="77"/>
      <c r="RCH131" s="77"/>
      <c r="RCI131" s="77"/>
      <c r="RCJ131" s="77"/>
      <c r="RCK131" s="77"/>
      <c r="RCL131" s="77"/>
      <c r="RCM131" s="77"/>
      <c r="RCN131" s="77"/>
      <c r="RCO131" s="77"/>
      <c r="RCP131" s="77"/>
      <c r="RCQ131" s="77"/>
      <c r="RCR131" s="77"/>
      <c r="RCS131" s="77"/>
      <c r="RCT131" s="77"/>
      <c r="RCU131" s="77"/>
      <c r="RCV131" s="77"/>
      <c r="RCW131" s="77"/>
      <c r="RCX131" s="77"/>
      <c r="RCY131" s="77"/>
      <c r="RCZ131" s="77"/>
      <c r="RDA131" s="77"/>
      <c r="RDB131" s="77"/>
      <c r="RDC131" s="77"/>
      <c r="RDD131" s="77"/>
      <c r="RDE131" s="77"/>
      <c r="RDF131" s="77"/>
      <c r="RDG131" s="77"/>
      <c r="RDH131" s="77"/>
      <c r="RDI131" s="77"/>
      <c r="RDJ131" s="77"/>
      <c r="RDK131" s="77"/>
      <c r="RDL131" s="77"/>
      <c r="RDM131" s="77"/>
      <c r="RDN131" s="77"/>
      <c r="RDO131" s="77"/>
      <c r="RDP131" s="77"/>
      <c r="RDQ131" s="77"/>
      <c r="RDR131" s="77"/>
      <c r="RDS131" s="77"/>
      <c r="RDT131" s="77"/>
      <c r="RDU131" s="77"/>
      <c r="RDV131" s="77"/>
      <c r="RDW131" s="77"/>
      <c r="RDX131" s="77"/>
      <c r="RDY131" s="77"/>
      <c r="RDZ131" s="77"/>
      <c r="REA131" s="77"/>
      <c r="REB131" s="77"/>
      <c r="REC131" s="77"/>
      <c r="RED131" s="77"/>
      <c r="REE131" s="77"/>
      <c r="REF131" s="77"/>
      <c r="REG131" s="77"/>
      <c r="REH131" s="77"/>
      <c r="REI131" s="77"/>
      <c r="REJ131" s="77"/>
      <c r="REK131" s="77"/>
      <c r="REL131" s="77"/>
      <c r="REM131" s="77"/>
      <c r="REN131" s="77"/>
      <c r="REO131" s="77"/>
      <c r="REP131" s="77"/>
      <c r="REQ131" s="77"/>
      <c r="RER131" s="77"/>
      <c r="RES131" s="77"/>
      <c r="RET131" s="77"/>
      <c r="REU131" s="77"/>
      <c r="REV131" s="77"/>
      <c r="REW131" s="77"/>
      <c r="REX131" s="77"/>
      <c r="REY131" s="77"/>
      <c r="REZ131" s="77"/>
      <c r="RFA131" s="77"/>
      <c r="RFB131" s="77"/>
      <c r="RFC131" s="77"/>
      <c r="RFD131" s="77"/>
      <c r="RFE131" s="77"/>
      <c r="RFF131" s="77"/>
      <c r="RFG131" s="77"/>
      <c r="RFH131" s="77"/>
      <c r="RFI131" s="77"/>
      <c r="RFJ131" s="77"/>
      <c r="RFK131" s="77"/>
      <c r="RFL131" s="77"/>
      <c r="RFM131" s="77"/>
      <c r="RFN131" s="77"/>
      <c r="RFO131" s="77"/>
      <c r="RFP131" s="77"/>
      <c r="RFQ131" s="77"/>
      <c r="RFR131" s="77"/>
      <c r="RFS131" s="77"/>
      <c r="RFT131" s="77"/>
      <c r="RFU131" s="77"/>
      <c r="RFV131" s="77"/>
      <c r="RFW131" s="77"/>
      <c r="RFX131" s="77"/>
      <c r="RFY131" s="77"/>
      <c r="RFZ131" s="77"/>
      <c r="RGA131" s="77"/>
      <c r="RGB131" s="77"/>
      <c r="RGC131" s="77"/>
      <c r="RGD131" s="77"/>
      <c r="RGE131" s="77"/>
      <c r="RGF131" s="77"/>
      <c r="RGG131" s="77"/>
      <c r="RGH131" s="77"/>
      <c r="RGI131" s="77"/>
      <c r="RGJ131" s="77"/>
      <c r="RGK131" s="77"/>
      <c r="RGL131" s="77"/>
      <c r="RGM131" s="77"/>
      <c r="RGN131" s="77"/>
      <c r="RGO131" s="77"/>
      <c r="RGP131" s="77"/>
      <c r="RGQ131" s="77"/>
      <c r="RGR131" s="77"/>
      <c r="RGS131" s="77"/>
      <c r="RGT131" s="77"/>
      <c r="RGU131" s="77"/>
      <c r="RGV131" s="77"/>
      <c r="RGW131" s="77"/>
      <c r="RGX131" s="77"/>
      <c r="RGY131" s="77"/>
      <c r="RGZ131" s="77"/>
      <c r="RHA131" s="77"/>
      <c r="RHB131" s="77"/>
      <c r="RHC131" s="77"/>
      <c r="RHD131" s="77"/>
      <c r="RHE131" s="77"/>
      <c r="RHF131" s="77"/>
      <c r="RHG131" s="77"/>
      <c r="RHH131" s="77"/>
      <c r="RHI131" s="77"/>
      <c r="RHJ131" s="77"/>
      <c r="RHK131" s="77"/>
      <c r="RHL131" s="77"/>
      <c r="RHM131" s="77"/>
      <c r="RHN131" s="77"/>
      <c r="RHO131" s="77"/>
      <c r="RHP131" s="77"/>
      <c r="RHQ131" s="77"/>
      <c r="RHR131" s="77"/>
      <c r="RHS131" s="77"/>
      <c r="RHT131" s="77"/>
      <c r="RHU131" s="77"/>
      <c r="RHV131" s="77"/>
      <c r="RHW131" s="77"/>
      <c r="RHX131" s="77"/>
      <c r="RHY131" s="77"/>
      <c r="RHZ131" s="77"/>
      <c r="RIA131" s="77"/>
      <c r="RIB131" s="77"/>
      <c r="RIC131" s="77"/>
      <c r="RID131" s="77"/>
      <c r="RIE131" s="77"/>
      <c r="RIF131" s="77"/>
      <c r="RIG131" s="77"/>
      <c r="RIH131" s="77"/>
      <c r="RII131" s="77"/>
      <c r="RIJ131" s="77"/>
      <c r="RIK131" s="77"/>
      <c r="RIL131" s="77"/>
      <c r="RIM131" s="77"/>
      <c r="RIN131" s="77"/>
      <c r="RIO131" s="77"/>
      <c r="RIP131" s="77"/>
      <c r="RIQ131" s="77"/>
      <c r="RIR131" s="77"/>
      <c r="RIS131" s="77"/>
      <c r="RIT131" s="77"/>
      <c r="RIU131" s="77"/>
      <c r="RIV131" s="77"/>
      <c r="RIW131" s="77"/>
      <c r="RIX131" s="77"/>
      <c r="RIY131" s="77"/>
      <c r="RIZ131" s="77"/>
      <c r="RJA131" s="77"/>
      <c r="RJB131" s="77"/>
      <c r="RJC131" s="77"/>
      <c r="RJD131" s="77"/>
      <c r="RJE131" s="77"/>
      <c r="RJF131" s="77"/>
      <c r="RJG131" s="77"/>
      <c r="RJH131" s="77"/>
      <c r="RJI131" s="77"/>
      <c r="RJJ131" s="77"/>
      <c r="RJK131" s="77"/>
      <c r="RJL131" s="77"/>
      <c r="RJM131" s="77"/>
      <c r="RJN131" s="77"/>
      <c r="RJO131" s="77"/>
      <c r="RJP131" s="77"/>
      <c r="RJQ131" s="77"/>
      <c r="RJR131" s="77"/>
      <c r="RJS131" s="77"/>
      <c r="RJT131" s="77"/>
      <c r="RJU131" s="77"/>
      <c r="RJV131" s="77"/>
      <c r="RJW131" s="77"/>
      <c r="RJX131" s="77"/>
      <c r="RJY131" s="77"/>
      <c r="RJZ131" s="77"/>
      <c r="RKA131" s="77"/>
      <c r="RKB131" s="77"/>
      <c r="RKC131" s="77"/>
      <c r="RKD131" s="77"/>
      <c r="RKE131" s="77"/>
      <c r="RKF131" s="77"/>
      <c r="RKG131" s="77"/>
      <c r="RKH131" s="77"/>
      <c r="RKI131" s="77"/>
      <c r="RKJ131" s="77"/>
      <c r="RKK131" s="77"/>
      <c r="RKL131" s="77"/>
      <c r="RKM131" s="77"/>
      <c r="RKN131" s="77"/>
      <c r="RKO131" s="77"/>
      <c r="RKP131" s="77"/>
      <c r="RKQ131" s="77"/>
      <c r="RKR131" s="77"/>
      <c r="RKS131" s="77"/>
      <c r="RKT131" s="77"/>
      <c r="RKU131" s="77"/>
      <c r="RKV131" s="77"/>
      <c r="RKW131" s="77"/>
      <c r="RKX131" s="77"/>
      <c r="RKY131" s="77"/>
      <c r="RKZ131" s="77"/>
      <c r="RLA131" s="77"/>
      <c r="RLB131" s="77"/>
      <c r="RLC131" s="77"/>
      <c r="RLD131" s="77"/>
      <c r="RLE131" s="77"/>
      <c r="RLF131" s="77"/>
      <c r="RLG131" s="77"/>
      <c r="RLH131" s="77"/>
      <c r="RLI131" s="77"/>
      <c r="RLJ131" s="77"/>
      <c r="RLK131" s="77"/>
      <c r="RLL131" s="77"/>
      <c r="RLM131" s="77"/>
      <c r="RLN131" s="77"/>
      <c r="RLO131" s="77"/>
      <c r="RLP131" s="77"/>
      <c r="RLQ131" s="77"/>
      <c r="RLR131" s="77"/>
      <c r="RLS131" s="77"/>
      <c r="RLT131" s="77"/>
      <c r="RLU131" s="77"/>
      <c r="RLV131" s="77"/>
      <c r="RLW131" s="77"/>
      <c r="RLX131" s="77"/>
      <c r="RLY131" s="77"/>
      <c r="RLZ131" s="77"/>
      <c r="RMA131" s="77"/>
      <c r="RMB131" s="77"/>
      <c r="RMC131" s="77"/>
      <c r="RMD131" s="77"/>
      <c r="RME131" s="77"/>
      <c r="RMF131" s="77"/>
      <c r="RMG131" s="77"/>
      <c r="RMH131" s="77"/>
      <c r="RMI131" s="77"/>
      <c r="RMJ131" s="77"/>
      <c r="RMK131" s="77"/>
      <c r="RML131" s="77"/>
      <c r="RMM131" s="77"/>
      <c r="RMN131" s="77"/>
      <c r="RMO131" s="77"/>
      <c r="RMP131" s="77"/>
      <c r="RMQ131" s="77"/>
      <c r="RMR131" s="77"/>
      <c r="RMS131" s="77"/>
      <c r="RMT131" s="77"/>
      <c r="RMU131" s="77"/>
      <c r="RMV131" s="77"/>
      <c r="RMW131" s="77"/>
      <c r="RMX131" s="77"/>
      <c r="RMY131" s="77"/>
      <c r="RMZ131" s="77"/>
      <c r="RNA131" s="77"/>
      <c r="RNB131" s="77"/>
      <c r="RNC131" s="77"/>
      <c r="RND131" s="77"/>
      <c r="RNE131" s="77"/>
      <c r="RNF131" s="77"/>
      <c r="RNG131" s="77"/>
      <c r="RNH131" s="77"/>
      <c r="RNI131" s="77"/>
      <c r="RNJ131" s="77"/>
      <c r="RNK131" s="77"/>
      <c r="RNL131" s="77"/>
      <c r="RNM131" s="77"/>
      <c r="RNN131" s="77"/>
      <c r="RNO131" s="77"/>
      <c r="RNP131" s="77"/>
      <c r="RNQ131" s="77"/>
      <c r="RNR131" s="77"/>
      <c r="RNS131" s="77"/>
      <c r="RNT131" s="77"/>
      <c r="RNU131" s="77"/>
      <c r="RNV131" s="77"/>
      <c r="RNW131" s="77"/>
      <c r="RNX131" s="77"/>
      <c r="RNY131" s="77"/>
      <c r="RNZ131" s="77"/>
      <c r="ROA131" s="77"/>
      <c r="ROB131" s="77"/>
      <c r="ROC131" s="77"/>
      <c r="ROD131" s="77"/>
      <c r="ROE131" s="77"/>
      <c r="ROF131" s="77"/>
      <c r="ROG131" s="77"/>
      <c r="ROH131" s="77"/>
      <c r="ROI131" s="77"/>
      <c r="ROJ131" s="77"/>
      <c r="ROK131" s="77"/>
      <c r="ROL131" s="77"/>
      <c r="ROM131" s="77"/>
      <c r="RON131" s="77"/>
      <c r="ROO131" s="77"/>
      <c r="ROP131" s="77"/>
      <c r="ROQ131" s="77"/>
      <c r="ROR131" s="77"/>
      <c r="ROS131" s="77"/>
      <c r="ROT131" s="77"/>
      <c r="ROU131" s="77"/>
      <c r="ROV131" s="77"/>
      <c r="ROW131" s="77"/>
      <c r="ROX131" s="77"/>
      <c r="ROY131" s="77"/>
      <c r="ROZ131" s="77"/>
      <c r="RPA131" s="77"/>
      <c r="RPB131" s="77"/>
      <c r="RPC131" s="77"/>
      <c r="RPD131" s="77"/>
      <c r="RPE131" s="77"/>
      <c r="RPF131" s="77"/>
      <c r="RPG131" s="77"/>
      <c r="RPH131" s="77"/>
      <c r="RPI131" s="77"/>
      <c r="RPJ131" s="77"/>
      <c r="RPK131" s="77"/>
      <c r="RPL131" s="77"/>
      <c r="RPM131" s="77"/>
      <c r="RPN131" s="77"/>
      <c r="RPO131" s="77"/>
      <c r="RPP131" s="77"/>
      <c r="RPQ131" s="77"/>
      <c r="RPR131" s="77"/>
      <c r="RPS131" s="77"/>
      <c r="RPT131" s="77"/>
      <c r="RPU131" s="77"/>
      <c r="RPV131" s="77"/>
      <c r="RPW131" s="77"/>
      <c r="RPX131" s="77"/>
      <c r="RPY131" s="77"/>
      <c r="RPZ131" s="77"/>
      <c r="RQA131" s="77"/>
      <c r="RQB131" s="77"/>
      <c r="RQC131" s="77"/>
      <c r="RQD131" s="77"/>
      <c r="RQE131" s="77"/>
      <c r="RQF131" s="77"/>
      <c r="RQG131" s="77"/>
      <c r="RQH131" s="77"/>
      <c r="RQI131" s="77"/>
      <c r="RQJ131" s="77"/>
      <c r="RQK131" s="77"/>
      <c r="RQL131" s="77"/>
      <c r="RQM131" s="77"/>
      <c r="RQN131" s="77"/>
      <c r="RQO131" s="77"/>
      <c r="RQP131" s="77"/>
      <c r="RQQ131" s="77"/>
      <c r="RQR131" s="77"/>
      <c r="RQS131" s="77"/>
      <c r="RQT131" s="77"/>
      <c r="RQU131" s="77"/>
      <c r="RQV131" s="77"/>
      <c r="RQW131" s="77"/>
      <c r="RQX131" s="77"/>
      <c r="RQY131" s="77"/>
      <c r="RQZ131" s="77"/>
      <c r="RRA131" s="77"/>
      <c r="RRB131" s="77"/>
      <c r="RRC131" s="77"/>
      <c r="RRD131" s="77"/>
      <c r="RRE131" s="77"/>
      <c r="RRF131" s="77"/>
      <c r="RRG131" s="77"/>
      <c r="RRH131" s="77"/>
      <c r="RRI131" s="77"/>
      <c r="RRJ131" s="77"/>
      <c r="RRK131" s="77"/>
      <c r="RRL131" s="77"/>
      <c r="RRM131" s="77"/>
      <c r="RRN131" s="77"/>
      <c r="RRO131" s="77"/>
      <c r="RRP131" s="77"/>
      <c r="RRQ131" s="77"/>
      <c r="RRR131" s="77"/>
      <c r="RRS131" s="77"/>
      <c r="RRT131" s="77"/>
      <c r="RRU131" s="77"/>
      <c r="RRV131" s="77"/>
      <c r="RRW131" s="77"/>
      <c r="RRX131" s="77"/>
      <c r="RRY131" s="77"/>
      <c r="RRZ131" s="77"/>
      <c r="RSA131" s="77"/>
      <c r="RSB131" s="77"/>
      <c r="RSC131" s="77"/>
      <c r="RSD131" s="77"/>
      <c r="RSE131" s="77"/>
      <c r="RSF131" s="77"/>
      <c r="RSG131" s="77"/>
      <c r="RSH131" s="77"/>
      <c r="RSI131" s="77"/>
      <c r="RSJ131" s="77"/>
      <c r="RSK131" s="77"/>
      <c r="RSL131" s="77"/>
      <c r="RSM131" s="77"/>
      <c r="RSN131" s="77"/>
      <c r="RSO131" s="77"/>
      <c r="RSP131" s="77"/>
      <c r="RSQ131" s="77"/>
      <c r="RSR131" s="77"/>
      <c r="RSS131" s="77"/>
      <c r="RST131" s="77"/>
      <c r="RSU131" s="77"/>
      <c r="RSV131" s="77"/>
      <c r="RSW131" s="77"/>
      <c r="RSX131" s="77"/>
      <c r="RSY131" s="77"/>
      <c r="RSZ131" s="77"/>
      <c r="RTA131" s="77"/>
      <c r="RTB131" s="77"/>
      <c r="RTC131" s="77"/>
      <c r="RTD131" s="77"/>
      <c r="RTE131" s="77"/>
      <c r="RTF131" s="77"/>
      <c r="RTG131" s="77"/>
      <c r="RTH131" s="77"/>
      <c r="RTI131" s="77"/>
      <c r="RTJ131" s="77"/>
      <c r="RTK131" s="77"/>
      <c r="RTL131" s="77"/>
      <c r="RTM131" s="77"/>
      <c r="RTN131" s="77"/>
      <c r="RTO131" s="77"/>
      <c r="RTP131" s="77"/>
      <c r="RTQ131" s="77"/>
      <c r="RTR131" s="77"/>
      <c r="RTS131" s="77"/>
      <c r="RTT131" s="77"/>
      <c r="RTU131" s="77"/>
      <c r="RTV131" s="77"/>
      <c r="RTW131" s="77"/>
      <c r="RTX131" s="77"/>
      <c r="RTY131" s="77"/>
      <c r="RTZ131" s="77"/>
      <c r="RUA131" s="77"/>
      <c r="RUB131" s="77"/>
      <c r="RUC131" s="77"/>
      <c r="RUD131" s="77"/>
      <c r="RUE131" s="77"/>
      <c r="RUF131" s="77"/>
      <c r="RUG131" s="77"/>
      <c r="RUH131" s="77"/>
      <c r="RUI131" s="77"/>
      <c r="RUJ131" s="77"/>
      <c r="RUK131" s="77"/>
      <c r="RUL131" s="77"/>
      <c r="RUM131" s="77"/>
      <c r="RUN131" s="77"/>
      <c r="RUO131" s="77"/>
      <c r="RUP131" s="77"/>
      <c r="RUQ131" s="77"/>
      <c r="RUR131" s="77"/>
      <c r="RUS131" s="77"/>
      <c r="RUT131" s="77"/>
      <c r="RUU131" s="77"/>
      <c r="RUV131" s="77"/>
      <c r="RUW131" s="77"/>
      <c r="RUX131" s="77"/>
      <c r="RUY131" s="77"/>
      <c r="RUZ131" s="77"/>
      <c r="RVA131" s="77"/>
      <c r="RVB131" s="77"/>
      <c r="RVC131" s="77"/>
      <c r="RVD131" s="77"/>
      <c r="RVE131" s="77"/>
      <c r="RVF131" s="77"/>
      <c r="RVG131" s="77"/>
      <c r="RVH131" s="77"/>
      <c r="RVI131" s="77"/>
      <c r="RVJ131" s="77"/>
      <c r="RVK131" s="77"/>
      <c r="RVL131" s="77"/>
      <c r="RVM131" s="77"/>
      <c r="RVN131" s="77"/>
      <c r="RVO131" s="77"/>
      <c r="RVP131" s="77"/>
      <c r="RVQ131" s="77"/>
      <c r="RVR131" s="77"/>
      <c r="RVS131" s="77"/>
      <c r="RVT131" s="77"/>
      <c r="RVU131" s="77"/>
      <c r="RVV131" s="77"/>
      <c r="RVW131" s="77"/>
      <c r="RVX131" s="77"/>
      <c r="RVY131" s="77"/>
      <c r="RVZ131" s="77"/>
      <c r="RWA131" s="77"/>
      <c r="RWB131" s="77"/>
      <c r="RWC131" s="77"/>
      <c r="RWD131" s="77"/>
      <c r="RWE131" s="77"/>
      <c r="RWF131" s="77"/>
      <c r="RWG131" s="77"/>
      <c r="RWH131" s="77"/>
      <c r="RWI131" s="77"/>
      <c r="RWJ131" s="77"/>
      <c r="RWK131" s="77"/>
      <c r="RWL131" s="77"/>
      <c r="RWM131" s="77"/>
      <c r="RWN131" s="77"/>
      <c r="RWO131" s="77"/>
      <c r="RWP131" s="77"/>
      <c r="RWQ131" s="77"/>
      <c r="RWR131" s="77"/>
      <c r="RWS131" s="77"/>
      <c r="RWT131" s="77"/>
      <c r="RWU131" s="77"/>
      <c r="RWV131" s="77"/>
      <c r="RWW131" s="77"/>
      <c r="RWX131" s="77"/>
      <c r="RWY131" s="77"/>
      <c r="RWZ131" s="77"/>
      <c r="RXA131" s="77"/>
      <c r="RXB131" s="77"/>
      <c r="RXC131" s="77"/>
      <c r="RXD131" s="77"/>
      <c r="RXE131" s="77"/>
      <c r="RXF131" s="77"/>
      <c r="RXG131" s="77"/>
      <c r="RXH131" s="77"/>
      <c r="RXI131" s="77"/>
      <c r="RXJ131" s="77"/>
      <c r="RXK131" s="77"/>
      <c r="RXL131" s="77"/>
      <c r="RXM131" s="77"/>
      <c r="RXN131" s="77"/>
      <c r="RXO131" s="77"/>
      <c r="RXP131" s="77"/>
      <c r="RXQ131" s="77"/>
      <c r="RXR131" s="77"/>
      <c r="RXS131" s="77"/>
      <c r="RXT131" s="77"/>
      <c r="RXU131" s="77"/>
      <c r="RXV131" s="77"/>
      <c r="RXW131" s="77"/>
      <c r="RXX131" s="77"/>
      <c r="RXY131" s="77"/>
      <c r="RXZ131" s="77"/>
      <c r="RYA131" s="77"/>
      <c r="RYB131" s="77"/>
      <c r="RYC131" s="77"/>
      <c r="RYD131" s="77"/>
      <c r="RYE131" s="77"/>
      <c r="RYF131" s="77"/>
      <c r="RYG131" s="77"/>
      <c r="RYH131" s="77"/>
      <c r="RYI131" s="77"/>
      <c r="RYJ131" s="77"/>
      <c r="RYK131" s="77"/>
      <c r="RYL131" s="77"/>
      <c r="RYM131" s="77"/>
      <c r="RYN131" s="77"/>
      <c r="RYO131" s="77"/>
      <c r="RYP131" s="77"/>
      <c r="RYQ131" s="77"/>
      <c r="RYR131" s="77"/>
      <c r="RYS131" s="77"/>
      <c r="RYT131" s="77"/>
      <c r="RYU131" s="77"/>
      <c r="RYV131" s="77"/>
      <c r="RYW131" s="77"/>
      <c r="RYX131" s="77"/>
      <c r="RYY131" s="77"/>
      <c r="RYZ131" s="77"/>
      <c r="RZA131" s="77"/>
      <c r="RZB131" s="77"/>
      <c r="RZC131" s="77"/>
      <c r="RZD131" s="77"/>
      <c r="RZE131" s="77"/>
      <c r="RZF131" s="77"/>
      <c r="RZG131" s="77"/>
      <c r="RZH131" s="77"/>
      <c r="RZI131" s="77"/>
      <c r="RZJ131" s="77"/>
      <c r="RZK131" s="77"/>
      <c r="RZL131" s="77"/>
      <c r="RZM131" s="77"/>
      <c r="RZN131" s="77"/>
      <c r="RZO131" s="77"/>
      <c r="RZP131" s="77"/>
      <c r="RZQ131" s="77"/>
      <c r="RZR131" s="77"/>
      <c r="RZS131" s="77"/>
      <c r="RZT131" s="77"/>
      <c r="RZU131" s="77"/>
      <c r="RZV131" s="77"/>
      <c r="RZW131" s="77"/>
      <c r="RZX131" s="77"/>
      <c r="RZY131" s="77"/>
      <c r="RZZ131" s="77"/>
      <c r="SAA131" s="77"/>
      <c r="SAB131" s="77"/>
      <c r="SAC131" s="77"/>
      <c r="SAD131" s="77"/>
      <c r="SAE131" s="77"/>
      <c r="SAF131" s="77"/>
      <c r="SAG131" s="77"/>
      <c r="SAH131" s="77"/>
      <c r="SAI131" s="77"/>
      <c r="SAJ131" s="77"/>
      <c r="SAK131" s="77"/>
      <c r="SAL131" s="77"/>
      <c r="SAM131" s="77"/>
      <c r="SAN131" s="77"/>
      <c r="SAO131" s="77"/>
      <c r="SAP131" s="77"/>
      <c r="SAQ131" s="77"/>
      <c r="SAR131" s="77"/>
      <c r="SAS131" s="77"/>
      <c r="SAT131" s="77"/>
      <c r="SAU131" s="77"/>
      <c r="SAV131" s="77"/>
      <c r="SAW131" s="77"/>
      <c r="SAX131" s="77"/>
      <c r="SAY131" s="77"/>
      <c r="SAZ131" s="77"/>
      <c r="SBA131" s="77"/>
      <c r="SBB131" s="77"/>
      <c r="SBC131" s="77"/>
      <c r="SBD131" s="77"/>
      <c r="SBE131" s="77"/>
      <c r="SBF131" s="77"/>
      <c r="SBG131" s="77"/>
      <c r="SBH131" s="77"/>
      <c r="SBI131" s="77"/>
      <c r="SBJ131" s="77"/>
      <c r="SBK131" s="77"/>
      <c r="SBL131" s="77"/>
      <c r="SBM131" s="77"/>
      <c r="SBN131" s="77"/>
      <c r="SBO131" s="77"/>
      <c r="SBP131" s="77"/>
      <c r="SBQ131" s="77"/>
      <c r="SBR131" s="77"/>
      <c r="SBS131" s="77"/>
      <c r="SBT131" s="77"/>
      <c r="SBU131" s="77"/>
      <c r="SBV131" s="77"/>
      <c r="SBW131" s="77"/>
      <c r="SBX131" s="77"/>
      <c r="SBY131" s="77"/>
      <c r="SBZ131" s="77"/>
      <c r="SCA131" s="77"/>
      <c r="SCB131" s="77"/>
      <c r="SCC131" s="77"/>
      <c r="SCD131" s="77"/>
      <c r="SCE131" s="77"/>
      <c r="SCF131" s="77"/>
      <c r="SCG131" s="77"/>
      <c r="SCH131" s="77"/>
      <c r="SCI131" s="77"/>
      <c r="SCJ131" s="77"/>
      <c r="SCK131" s="77"/>
      <c r="SCL131" s="77"/>
      <c r="SCM131" s="77"/>
      <c r="SCN131" s="77"/>
      <c r="SCO131" s="77"/>
      <c r="SCP131" s="77"/>
      <c r="SCQ131" s="77"/>
      <c r="SCR131" s="77"/>
      <c r="SCS131" s="77"/>
      <c r="SCT131" s="77"/>
      <c r="SCU131" s="77"/>
      <c r="SCV131" s="77"/>
      <c r="SCW131" s="77"/>
      <c r="SCX131" s="77"/>
      <c r="SCY131" s="77"/>
      <c r="SCZ131" s="77"/>
      <c r="SDA131" s="77"/>
      <c r="SDB131" s="77"/>
      <c r="SDC131" s="77"/>
      <c r="SDD131" s="77"/>
      <c r="SDE131" s="77"/>
      <c r="SDF131" s="77"/>
      <c r="SDG131" s="77"/>
      <c r="SDH131" s="77"/>
      <c r="SDI131" s="77"/>
      <c r="SDJ131" s="77"/>
      <c r="SDK131" s="77"/>
      <c r="SDL131" s="77"/>
      <c r="SDM131" s="77"/>
      <c r="SDN131" s="77"/>
      <c r="SDO131" s="77"/>
      <c r="SDP131" s="77"/>
      <c r="SDQ131" s="77"/>
      <c r="SDR131" s="77"/>
      <c r="SDS131" s="77"/>
      <c r="SDT131" s="77"/>
      <c r="SDU131" s="77"/>
      <c r="SDV131" s="77"/>
      <c r="SDW131" s="77"/>
      <c r="SDX131" s="77"/>
      <c r="SDY131" s="77"/>
      <c r="SDZ131" s="77"/>
      <c r="SEA131" s="77"/>
      <c r="SEB131" s="77"/>
      <c r="SEC131" s="77"/>
      <c r="SED131" s="77"/>
      <c r="SEE131" s="77"/>
      <c r="SEF131" s="77"/>
      <c r="SEG131" s="77"/>
      <c r="SEH131" s="77"/>
      <c r="SEI131" s="77"/>
      <c r="SEJ131" s="77"/>
      <c r="SEK131" s="77"/>
      <c r="SEL131" s="77"/>
      <c r="SEM131" s="77"/>
      <c r="SEN131" s="77"/>
      <c r="SEO131" s="77"/>
      <c r="SEP131" s="77"/>
      <c r="SEQ131" s="77"/>
      <c r="SER131" s="77"/>
      <c r="SES131" s="77"/>
      <c r="SET131" s="77"/>
      <c r="SEU131" s="77"/>
      <c r="SEV131" s="77"/>
      <c r="SEW131" s="77"/>
      <c r="SEX131" s="77"/>
      <c r="SEY131" s="77"/>
      <c r="SEZ131" s="77"/>
      <c r="SFA131" s="77"/>
      <c r="SFB131" s="77"/>
      <c r="SFC131" s="77"/>
      <c r="SFD131" s="77"/>
      <c r="SFE131" s="77"/>
      <c r="SFF131" s="77"/>
      <c r="SFG131" s="77"/>
      <c r="SFH131" s="77"/>
      <c r="SFI131" s="77"/>
      <c r="SFJ131" s="77"/>
      <c r="SFK131" s="77"/>
      <c r="SFL131" s="77"/>
      <c r="SFM131" s="77"/>
      <c r="SFN131" s="77"/>
      <c r="SFO131" s="77"/>
      <c r="SFP131" s="77"/>
      <c r="SFQ131" s="77"/>
      <c r="SFR131" s="77"/>
      <c r="SFS131" s="77"/>
      <c r="SFT131" s="77"/>
      <c r="SFU131" s="77"/>
      <c r="SFV131" s="77"/>
      <c r="SFW131" s="77"/>
      <c r="SFX131" s="77"/>
      <c r="SFY131" s="77"/>
      <c r="SFZ131" s="77"/>
      <c r="SGA131" s="77"/>
      <c r="SGB131" s="77"/>
      <c r="SGC131" s="77"/>
      <c r="SGD131" s="77"/>
      <c r="SGE131" s="77"/>
      <c r="SGF131" s="77"/>
      <c r="SGG131" s="77"/>
      <c r="SGH131" s="77"/>
      <c r="SGI131" s="77"/>
      <c r="SGJ131" s="77"/>
      <c r="SGK131" s="77"/>
      <c r="SGL131" s="77"/>
      <c r="SGM131" s="77"/>
      <c r="SGN131" s="77"/>
      <c r="SGO131" s="77"/>
      <c r="SGP131" s="77"/>
      <c r="SGQ131" s="77"/>
      <c r="SGR131" s="77"/>
      <c r="SGS131" s="77"/>
      <c r="SGT131" s="77"/>
      <c r="SGU131" s="77"/>
      <c r="SGV131" s="77"/>
      <c r="SGW131" s="77"/>
      <c r="SGX131" s="77"/>
      <c r="SGY131" s="77"/>
      <c r="SGZ131" s="77"/>
      <c r="SHA131" s="77"/>
      <c r="SHB131" s="77"/>
      <c r="SHC131" s="77"/>
      <c r="SHD131" s="77"/>
      <c r="SHE131" s="77"/>
      <c r="SHF131" s="77"/>
      <c r="SHG131" s="77"/>
      <c r="SHH131" s="77"/>
      <c r="SHI131" s="77"/>
      <c r="SHJ131" s="77"/>
      <c r="SHK131" s="77"/>
      <c r="SHL131" s="77"/>
      <c r="SHM131" s="77"/>
      <c r="SHN131" s="77"/>
      <c r="SHO131" s="77"/>
      <c r="SHP131" s="77"/>
      <c r="SHQ131" s="77"/>
      <c r="SHR131" s="77"/>
      <c r="SHS131" s="77"/>
      <c r="SHT131" s="77"/>
      <c r="SHU131" s="77"/>
      <c r="SHV131" s="77"/>
      <c r="SHW131" s="77"/>
      <c r="SHX131" s="77"/>
      <c r="SHY131" s="77"/>
      <c r="SHZ131" s="77"/>
      <c r="SIA131" s="77"/>
      <c r="SIB131" s="77"/>
      <c r="SIC131" s="77"/>
      <c r="SID131" s="77"/>
      <c r="SIE131" s="77"/>
      <c r="SIF131" s="77"/>
      <c r="SIG131" s="77"/>
      <c r="SIH131" s="77"/>
      <c r="SII131" s="77"/>
      <c r="SIJ131" s="77"/>
      <c r="SIK131" s="77"/>
      <c r="SIL131" s="77"/>
      <c r="SIM131" s="77"/>
      <c r="SIN131" s="77"/>
      <c r="SIO131" s="77"/>
      <c r="SIP131" s="77"/>
      <c r="SIQ131" s="77"/>
      <c r="SIR131" s="77"/>
      <c r="SIS131" s="77"/>
      <c r="SIT131" s="77"/>
      <c r="SIU131" s="77"/>
      <c r="SIV131" s="77"/>
      <c r="SIW131" s="77"/>
      <c r="SIX131" s="77"/>
      <c r="SIY131" s="77"/>
      <c r="SIZ131" s="77"/>
      <c r="SJA131" s="77"/>
      <c r="SJB131" s="77"/>
      <c r="SJC131" s="77"/>
      <c r="SJD131" s="77"/>
      <c r="SJE131" s="77"/>
      <c r="SJF131" s="77"/>
      <c r="SJG131" s="77"/>
      <c r="SJH131" s="77"/>
      <c r="SJI131" s="77"/>
      <c r="SJJ131" s="77"/>
      <c r="SJK131" s="77"/>
      <c r="SJL131" s="77"/>
      <c r="SJM131" s="77"/>
      <c r="SJN131" s="77"/>
      <c r="SJO131" s="77"/>
      <c r="SJP131" s="77"/>
      <c r="SJQ131" s="77"/>
      <c r="SJR131" s="77"/>
      <c r="SJS131" s="77"/>
      <c r="SJT131" s="77"/>
      <c r="SJU131" s="77"/>
      <c r="SJV131" s="77"/>
      <c r="SJW131" s="77"/>
      <c r="SJX131" s="77"/>
      <c r="SJY131" s="77"/>
      <c r="SJZ131" s="77"/>
      <c r="SKA131" s="77"/>
      <c r="SKB131" s="77"/>
      <c r="SKC131" s="77"/>
      <c r="SKD131" s="77"/>
      <c r="SKE131" s="77"/>
      <c r="SKF131" s="77"/>
      <c r="SKG131" s="77"/>
      <c r="SKH131" s="77"/>
      <c r="SKI131" s="77"/>
      <c r="SKJ131" s="77"/>
      <c r="SKK131" s="77"/>
      <c r="SKL131" s="77"/>
      <c r="SKM131" s="77"/>
      <c r="SKN131" s="77"/>
      <c r="SKO131" s="77"/>
      <c r="SKP131" s="77"/>
      <c r="SKQ131" s="77"/>
      <c r="SKR131" s="77"/>
      <c r="SKS131" s="77"/>
      <c r="SKT131" s="77"/>
      <c r="SKU131" s="77"/>
      <c r="SKV131" s="77"/>
      <c r="SKW131" s="77"/>
      <c r="SKX131" s="77"/>
      <c r="SKY131" s="77"/>
      <c r="SKZ131" s="77"/>
      <c r="SLA131" s="77"/>
      <c r="SLB131" s="77"/>
      <c r="SLC131" s="77"/>
      <c r="SLD131" s="77"/>
      <c r="SLE131" s="77"/>
      <c r="SLF131" s="77"/>
      <c r="SLG131" s="77"/>
      <c r="SLH131" s="77"/>
      <c r="SLI131" s="77"/>
      <c r="SLJ131" s="77"/>
      <c r="SLK131" s="77"/>
      <c r="SLL131" s="77"/>
      <c r="SLM131" s="77"/>
      <c r="SLN131" s="77"/>
      <c r="SLO131" s="77"/>
      <c r="SLP131" s="77"/>
      <c r="SLQ131" s="77"/>
      <c r="SLR131" s="77"/>
      <c r="SLS131" s="77"/>
      <c r="SLT131" s="77"/>
      <c r="SLU131" s="77"/>
      <c r="SLV131" s="77"/>
      <c r="SLW131" s="77"/>
      <c r="SLX131" s="77"/>
      <c r="SLY131" s="77"/>
      <c r="SLZ131" s="77"/>
      <c r="SMA131" s="77"/>
      <c r="SMB131" s="77"/>
      <c r="SMC131" s="77"/>
      <c r="SMD131" s="77"/>
      <c r="SME131" s="77"/>
      <c r="SMF131" s="77"/>
      <c r="SMG131" s="77"/>
      <c r="SMH131" s="77"/>
      <c r="SMI131" s="77"/>
      <c r="SMJ131" s="77"/>
      <c r="SMK131" s="77"/>
      <c r="SML131" s="77"/>
      <c r="SMM131" s="77"/>
      <c r="SMN131" s="77"/>
      <c r="SMO131" s="77"/>
      <c r="SMP131" s="77"/>
      <c r="SMQ131" s="77"/>
      <c r="SMR131" s="77"/>
      <c r="SMS131" s="77"/>
      <c r="SMT131" s="77"/>
      <c r="SMU131" s="77"/>
      <c r="SMV131" s="77"/>
      <c r="SMW131" s="77"/>
      <c r="SMX131" s="77"/>
      <c r="SMY131" s="77"/>
      <c r="SMZ131" s="77"/>
      <c r="SNA131" s="77"/>
      <c r="SNB131" s="77"/>
      <c r="SNC131" s="77"/>
      <c r="SND131" s="77"/>
      <c r="SNE131" s="77"/>
      <c r="SNF131" s="77"/>
      <c r="SNG131" s="77"/>
      <c r="SNH131" s="77"/>
      <c r="SNI131" s="77"/>
      <c r="SNJ131" s="77"/>
      <c r="SNK131" s="77"/>
      <c r="SNL131" s="77"/>
      <c r="SNM131" s="77"/>
      <c r="SNN131" s="77"/>
      <c r="SNO131" s="77"/>
      <c r="SNP131" s="77"/>
      <c r="SNQ131" s="77"/>
      <c r="SNR131" s="77"/>
      <c r="SNS131" s="77"/>
      <c r="SNT131" s="77"/>
      <c r="SNU131" s="77"/>
      <c r="SNV131" s="77"/>
      <c r="SNW131" s="77"/>
      <c r="SNX131" s="77"/>
      <c r="SNY131" s="77"/>
      <c r="SNZ131" s="77"/>
      <c r="SOA131" s="77"/>
      <c r="SOB131" s="77"/>
      <c r="SOC131" s="77"/>
      <c r="SOD131" s="77"/>
      <c r="SOE131" s="77"/>
      <c r="SOF131" s="77"/>
      <c r="SOG131" s="77"/>
      <c r="SOH131" s="77"/>
      <c r="SOI131" s="77"/>
      <c r="SOJ131" s="77"/>
      <c r="SOK131" s="77"/>
      <c r="SOL131" s="77"/>
      <c r="SOM131" s="77"/>
      <c r="SON131" s="77"/>
      <c r="SOO131" s="77"/>
      <c r="SOP131" s="77"/>
      <c r="SOQ131" s="77"/>
      <c r="SOR131" s="77"/>
      <c r="SOS131" s="77"/>
      <c r="SOT131" s="77"/>
      <c r="SOU131" s="77"/>
      <c r="SOV131" s="77"/>
      <c r="SOW131" s="77"/>
      <c r="SOX131" s="77"/>
      <c r="SOY131" s="77"/>
      <c r="SOZ131" s="77"/>
      <c r="SPA131" s="77"/>
      <c r="SPB131" s="77"/>
      <c r="SPC131" s="77"/>
      <c r="SPD131" s="77"/>
      <c r="SPE131" s="77"/>
      <c r="SPF131" s="77"/>
      <c r="SPG131" s="77"/>
      <c r="SPH131" s="77"/>
      <c r="SPI131" s="77"/>
      <c r="SPJ131" s="77"/>
      <c r="SPK131" s="77"/>
      <c r="SPL131" s="77"/>
      <c r="SPM131" s="77"/>
      <c r="SPN131" s="77"/>
      <c r="SPO131" s="77"/>
      <c r="SPP131" s="77"/>
      <c r="SPQ131" s="77"/>
      <c r="SPR131" s="77"/>
      <c r="SPS131" s="77"/>
      <c r="SPT131" s="77"/>
      <c r="SPU131" s="77"/>
      <c r="SPV131" s="77"/>
      <c r="SPW131" s="77"/>
      <c r="SPX131" s="77"/>
      <c r="SPY131" s="77"/>
      <c r="SPZ131" s="77"/>
      <c r="SQA131" s="77"/>
      <c r="SQB131" s="77"/>
      <c r="SQC131" s="77"/>
      <c r="SQD131" s="77"/>
      <c r="SQE131" s="77"/>
      <c r="SQF131" s="77"/>
      <c r="SQG131" s="77"/>
      <c r="SQH131" s="77"/>
      <c r="SQI131" s="77"/>
      <c r="SQJ131" s="77"/>
      <c r="SQK131" s="77"/>
      <c r="SQL131" s="77"/>
      <c r="SQM131" s="77"/>
      <c r="SQN131" s="77"/>
      <c r="SQO131" s="77"/>
      <c r="SQP131" s="77"/>
      <c r="SQQ131" s="77"/>
      <c r="SQR131" s="77"/>
      <c r="SQS131" s="77"/>
      <c r="SQT131" s="77"/>
      <c r="SQU131" s="77"/>
      <c r="SQV131" s="77"/>
      <c r="SQW131" s="77"/>
      <c r="SQX131" s="77"/>
      <c r="SQY131" s="77"/>
      <c r="SQZ131" s="77"/>
      <c r="SRA131" s="77"/>
      <c r="SRB131" s="77"/>
      <c r="SRC131" s="77"/>
      <c r="SRD131" s="77"/>
      <c r="SRE131" s="77"/>
      <c r="SRF131" s="77"/>
      <c r="SRG131" s="77"/>
      <c r="SRH131" s="77"/>
      <c r="SRI131" s="77"/>
      <c r="SRJ131" s="77"/>
      <c r="SRK131" s="77"/>
      <c r="SRL131" s="77"/>
      <c r="SRM131" s="77"/>
      <c r="SRN131" s="77"/>
      <c r="SRO131" s="77"/>
      <c r="SRP131" s="77"/>
      <c r="SRQ131" s="77"/>
      <c r="SRR131" s="77"/>
      <c r="SRS131" s="77"/>
      <c r="SRT131" s="77"/>
      <c r="SRU131" s="77"/>
      <c r="SRV131" s="77"/>
      <c r="SRW131" s="77"/>
      <c r="SRX131" s="77"/>
      <c r="SRY131" s="77"/>
      <c r="SRZ131" s="77"/>
      <c r="SSA131" s="77"/>
      <c r="SSB131" s="77"/>
      <c r="SSC131" s="77"/>
      <c r="SSD131" s="77"/>
      <c r="SSE131" s="77"/>
      <c r="SSF131" s="77"/>
      <c r="SSG131" s="77"/>
      <c r="SSH131" s="77"/>
      <c r="SSI131" s="77"/>
      <c r="SSJ131" s="77"/>
      <c r="SSK131" s="77"/>
      <c r="SSL131" s="77"/>
      <c r="SSM131" s="77"/>
      <c r="SSN131" s="77"/>
      <c r="SSO131" s="77"/>
      <c r="SSP131" s="77"/>
      <c r="SSQ131" s="77"/>
      <c r="SSR131" s="77"/>
      <c r="SSS131" s="77"/>
      <c r="SST131" s="77"/>
      <c r="SSU131" s="77"/>
      <c r="SSV131" s="77"/>
      <c r="SSW131" s="77"/>
      <c r="SSX131" s="77"/>
      <c r="SSY131" s="77"/>
      <c r="SSZ131" s="77"/>
      <c r="STA131" s="77"/>
      <c r="STB131" s="77"/>
      <c r="STC131" s="77"/>
      <c r="STD131" s="77"/>
      <c r="STE131" s="77"/>
      <c r="STF131" s="77"/>
      <c r="STG131" s="77"/>
      <c r="STH131" s="77"/>
      <c r="STI131" s="77"/>
      <c r="STJ131" s="77"/>
      <c r="STK131" s="77"/>
      <c r="STL131" s="77"/>
      <c r="STM131" s="77"/>
      <c r="STN131" s="77"/>
      <c r="STO131" s="77"/>
      <c r="STP131" s="77"/>
      <c r="STQ131" s="77"/>
      <c r="STR131" s="77"/>
      <c r="STS131" s="77"/>
      <c r="STT131" s="77"/>
      <c r="STU131" s="77"/>
      <c r="STV131" s="77"/>
      <c r="STW131" s="77"/>
      <c r="STX131" s="77"/>
      <c r="STY131" s="77"/>
      <c r="STZ131" s="77"/>
      <c r="SUA131" s="77"/>
      <c r="SUB131" s="77"/>
      <c r="SUC131" s="77"/>
      <c r="SUD131" s="77"/>
      <c r="SUE131" s="77"/>
      <c r="SUF131" s="77"/>
      <c r="SUG131" s="77"/>
      <c r="SUH131" s="77"/>
      <c r="SUI131" s="77"/>
      <c r="SUJ131" s="77"/>
      <c r="SUK131" s="77"/>
      <c r="SUL131" s="77"/>
      <c r="SUM131" s="77"/>
      <c r="SUN131" s="77"/>
      <c r="SUO131" s="77"/>
      <c r="SUP131" s="77"/>
      <c r="SUQ131" s="77"/>
      <c r="SUR131" s="77"/>
      <c r="SUS131" s="77"/>
      <c r="SUT131" s="77"/>
      <c r="SUU131" s="77"/>
      <c r="SUV131" s="77"/>
      <c r="SUW131" s="77"/>
      <c r="SUX131" s="77"/>
      <c r="SUY131" s="77"/>
      <c r="SUZ131" s="77"/>
      <c r="SVA131" s="77"/>
      <c r="SVB131" s="77"/>
      <c r="SVC131" s="77"/>
      <c r="SVD131" s="77"/>
      <c r="SVE131" s="77"/>
      <c r="SVF131" s="77"/>
      <c r="SVG131" s="77"/>
      <c r="SVH131" s="77"/>
      <c r="SVI131" s="77"/>
      <c r="SVJ131" s="77"/>
      <c r="SVK131" s="77"/>
      <c r="SVL131" s="77"/>
      <c r="SVM131" s="77"/>
      <c r="SVN131" s="77"/>
      <c r="SVO131" s="77"/>
      <c r="SVP131" s="77"/>
      <c r="SVQ131" s="77"/>
      <c r="SVR131" s="77"/>
      <c r="SVS131" s="77"/>
      <c r="SVT131" s="77"/>
      <c r="SVU131" s="77"/>
      <c r="SVV131" s="77"/>
      <c r="SVW131" s="77"/>
      <c r="SVX131" s="77"/>
      <c r="SVY131" s="77"/>
      <c r="SVZ131" s="77"/>
      <c r="SWA131" s="77"/>
      <c r="SWB131" s="77"/>
      <c r="SWC131" s="77"/>
      <c r="SWD131" s="77"/>
      <c r="SWE131" s="77"/>
      <c r="SWF131" s="77"/>
      <c r="SWG131" s="77"/>
      <c r="SWH131" s="77"/>
      <c r="SWI131" s="77"/>
      <c r="SWJ131" s="77"/>
      <c r="SWK131" s="77"/>
      <c r="SWL131" s="77"/>
      <c r="SWM131" s="77"/>
      <c r="SWN131" s="77"/>
      <c r="SWO131" s="77"/>
      <c r="SWP131" s="77"/>
      <c r="SWQ131" s="77"/>
      <c r="SWR131" s="77"/>
      <c r="SWS131" s="77"/>
      <c r="SWT131" s="77"/>
      <c r="SWU131" s="77"/>
      <c r="SWV131" s="77"/>
      <c r="SWW131" s="77"/>
      <c r="SWX131" s="77"/>
      <c r="SWY131" s="77"/>
      <c r="SWZ131" s="77"/>
      <c r="SXA131" s="77"/>
      <c r="SXB131" s="77"/>
      <c r="SXC131" s="77"/>
      <c r="SXD131" s="77"/>
      <c r="SXE131" s="77"/>
      <c r="SXF131" s="77"/>
      <c r="SXG131" s="77"/>
      <c r="SXH131" s="77"/>
      <c r="SXI131" s="77"/>
      <c r="SXJ131" s="77"/>
      <c r="SXK131" s="77"/>
      <c r="SXL131" s="77"/>
      <c r="SXM131" s="77"/>
      <c r="SXN131" s="77"/>
      <c r="SXO131" s="77"/>
      <c r="SXP131" s="77"/>
      <c r="SXQ131" s="77"/>
      <c r="SXR131" s="77"/>
      <c r="SXS131" s="77"/>
      <c r="SXT131" s="77"/>
      <c r="SXU131" s="77"/>
      <c r="SXV131" s="77"/>
      <c r="SXW131" s="77"/>
      <c r="SXX131" s="77"/>
      <c r="SXY131" s="77"/>
      <c r="SXZ131" s="77"/>
      <c r="SYA131" s="77"/>
      <c r="SYB131" s="77"/>
      <c r="SYC131" s="77"/>
      <c r="SYD131" s="77"/>
      <c r="SYE131" s="77"/>
      <c r="SYF131" s="77"/>
      <c r="SYG131" s="77"/>
      <c r="SYH131" s="77"/>
      <c r="SYI131" s="77"/>
      <c r="SYJ131" s="77"/>
      <c r="SYK131" s="77"/>
      <c r="SYL131" s="77"/>
      <c r="SYM131" s="77"/>
      <c r="SYN131" s="77"/>
      <c r="SYO131" s="77"/>
      <c r="SYP131" s="77"/>
      <c r="SYQ131" s="77"/>
      <c r="SYR131" s="77"/>
      <c r="SYS131" s="77"/>
      <c r="SYT131" s="77"/>
      <c r="SYU131" s="77"/>
      <c r="SYV131" s="77"/>
      <c r="SYW131" s="77"/>
      <c r="SYX131" s="77"/>
      <c r="SYY131" s="77"/>
      <c r="SYZ131" s="77"/>
      <c r="SZA131" s="77"/>
      <c r="SZB131" s="77"/>
      <c r="SZC131" s="77"/>
      <c r="SZD131" s="77"/>
      <c r="SZE131" s="77"/>
      <c r="SZF131" s="77"/>
      <c r="SZG131" s="77"/>
      <c r="SZH131" s="77"/>
      <c r="SZI131" s="77"/>
      <c r="SZJ131" s="77"/>
      <c r="SZK131" s="77"/>
      <c r="SZL131" s="77"/>
      <c r="SZM131" s="77"/>
      <c r="SZN131" s="77"/>
      <c r="SZO131" s="77"/>
      <c r="SZP131" s="77"/>
      <c r="SZQ131" s="77"/>
      <c r="SZR131" s="77"/>
      <c r="SZS131" s="77"/>
      <c r="SZT131" s="77"/>
      <c r="SZU131" s="77"/>
      <c r="SZV131" s="77"/>
      <c r="SZW131" s="77"/>
      <c r="SZX131" s="77"/>
      <c r="SZY131" s="77"/>
      <c r="SZZ131" s="77"/>
      <c r="TAA131" s="77"/>
      <c r="TAB131" s="77"/>
      <c r="TAC131" s="77"/>
      <c r="TAD131" s="77"/>
      <c r="TAE131" s="77"/>
      <c r="TAF131" s="77"/>
      <c r="TAG131" s="77"/>
      <c r="TAH131" s="77"/>
      <c r="TAI131" s="77"/>
      <c r="TAJ131" s="77"/>
      <c r="TAK131" s="77"/>
      <c r="TAL131" s="77"/>
      <c r="TAM131" s="77"/>
      <c r="TAN131" s="77"/>
      <c r="TAO131" s="77"/>
      <c r="TAP131" s="77"/>
      <c r="TAQ131" s="77"/>
      <c r="TAR131" s="77"/>
      <c r="TAS131" s="77"/>
      <c r="TAT131" s="77"/>
      <c r="TAU131" s="77"/>
      <c r="TAV131" s="77"/>
      <c r="TAW131" s="77"/>
      <c r="TAX131" s="77"/>
      <c r="TAY131" s="77"/>
      <c r="TAZ131" s="77"/>
      <c r="TBA131" s="77"/>
      <c r="TBB131" s="77"/>
      <c r="TBC131" s="77"/>
      <c r="TBD131" s="77"/>
      <c r="TBE131" s="77"/>
      <c r="TBF131" s="77"/>
      <c r="TBG131" s="77"/>
      <c r="TBH131" s="77"/>
      <c r="TBI131" s="77"/>
      <c r="TBJ131" s="77"/>
      <c r="TBK131" s="77"/>
      <c r="TBL131" s="77"/>
      <c r="TBM131" s="77"/>
      <c r="TBN131" s="77"/>
      <c r="TBO131" s="77"/>
      <c r="TBP131" s="77"/>
      <c r="TBQ131" s="77"/>
      <c r="TBR131" s="77"/>
      <c r="TBS131" s="77"/>
      <c r="TBT131" s="77"/>
      <c r="TBU131" s="77"/>
      <c r="TBV131" s="77"/>
      <c r="TBW131" s="77"/>
      <c r="TBX131" s="77"/>
      <c r="TBY131" s="77"/>
      <c r="TBZ131" s="77"/>
      <c r="TCA131" s="77"/>
      <c r="TCB131" s="77"/>
      <c r="TCC131" s="77"/>
      <c r="TCD131" s="77"/>
      <c r="TCE131" s="77"/>
      <c r="TCF131" s="77"/>
      <c r="TCG131" s="77"/>
      <c r="TCH131" s="77"/>
      <c r="TCI131" s="77"/>
      <c r="TCJ131" s="77"/>
      <c r="TCK131" s="77"/>
      <c r="TCL131" s="77"/>
      <c r="TCM131" s="77"/>
      <c r="TCN131" s="77"/>
      <c r="TCO131" s="77"/>
      <c r="TCP131" s="77"/>
      <c r="TCQ131" s="77"/>
      <c r="TCR131" s="77"/>
      <c r="TCS131" s="77"/>
      <c r="TCT131" s="77"/>
      <c r="TCU131" s="77"/>
      <c r="TCV131" s="77"/>
      <c r="TCW131" s="77"/>
      <c r="TCX131" s="77"/>
      <c r="TCY131" s="77"/>
      <c r="TCZ131" s="77"/>
      <c r="TDA131" s="77"/>
      <c r="TDB131" s="77"/>
      <c r="TDC131" s="77"/>
      <c r="TDD131" s="77"/>
      <c r="TDE131" s="77"/>
      <c r="TDF131" s="77"/>
      <c r="TDG131" s="77"/>
      <c r="TDH131" s="77"/>
      <c r="TDI131" s="77"/>
      <c r="TDJ131" s="77"/>
      <c r="TDK131" s="77"/>
      <c r="TDL131" s="77"/>
      <c r="TDM131" s="77"/>
      <c r="TDN131" s="77"/>
      <c r="TDO131" s="77"/>
      <c r="TDP131" s="77"/>
      <c r="TDQ131" s="77"/>
      <c r="TDR131" s="77"/>
      <c r="TDS131" s="77"/>
      <c r="TDT131" s="77"/>
      <c r="TDU131" s="77"/>
      <c r="TDV131" s="77"/>
      <c r="TDW131" s="77"/>
      <c r="TDX131" s="77"/>
      <c r="TDY131" s="77"/>
      <c r="TDZ131" s="77"/>
      <c r="TEA131" s="77"/>
      <c r="TEB131" s="77"/>
      <c r="TEC131" s="77"/>
      <c r="TED131" s="77"/>
      <c r="TEE131" s="77"/>
      <c r="TEF131" s="77"/>
      <c r="TEG131" s="77"/>
      <c r="TEH131" s="77"/>
      <c r="TEI131" s="77"/>
      <c r="TEJ131" s="77"/>
      <c r="TEK131" s="77"/>
      <c r="TEL131" s="77"/>
      <c r="TEM131" s="77"/>
      <c r="TEN131" s="77"/>
      <c r="TEO131" s="77"/>
      <c r="TEP131" s="77"/>
      <c r="TEQ131" s="77"/>
      <c r="TER131" s="77"/>
      <c r="TES131" s="77"/>
      <c r="TET131" s="77"/>
      <c r="TEU131" s="77"/>
      <c r="TEV131" s="77"/>
      <c r="TEW131" s="77"/>
      <c r="TEX131" s="77"/>
      <c r="TEY131" s="77"/>
      <c r="TEZ131" s="77"/>
      <c r="TFA131" s="77"/>
      <c r="TFB131" s="77"/>
      <c r="TFC131" s="77"/>
      <c r="TFD131" s="77"/>
      <c r="TFE131" s="77"/>
      <c r="TFF131" s="77"/>
      <c r="TFG131" s="77"/>
      <c r="TFH131" s="77"/>
      <c r="TFI131" s="77"/>
      <c r="TFJ131" s="77"/>
      <c r="TFK131" s="77"/>
      <c r="TFL131" s="77"/>
      <c r="TFM131" s="77"/>
      <c r="TFN131" s="77"/>
      <c r="TFO131" s="77"/>
      <c r="TFP131" s="77"/>
      <c r="TFQ131" s="77"/>
      <c r="TFR131" s="77"/>
      <c r="TFS131" s="77"/>
      <c r="TFT131" s="77"/>
      <c r="TFU131" s="77"/>
      <c r="TFV131" s="77"/>
      <c r="TFW131" s="77"/>
      <c r="TFX131" s="77"/>
      <c r="TFY131" s="77"/>
      <c r="TFZ131" s="77"/>
      <c r="TGA131" s="77"/>
      <c r="TGB131" s="77"/>
      <c r="TGC131" s="77"/>
      <c r="TGD131" s="77"/>
      <c r="TGE131" s="77"/>
      <c r="TGF131" s="77"/>
      <c r="TGG131" s="77"/>
      <c r="TGH131" s="77"/>
      <c r="TGI131" s="77"/>
      <c r="TGJ131" s="77"/>
      <c r="TGK131" s="77"/>
      <c r="TGL131" s="77"/>
      <c r="TGM131" s="77"/>
      <c r="TGN131" s="77"/>
      <c r="TGO131" s="77"/>
      <c r="TGP131" s="77"/>
      <c r="TGQ131" s="77"/>
      <c r="TGR131" s="77"/>
      <c r="TGS131" s="77"/>
      <c r="TGT131" s="77"/>
      <c r="TGU131" s="77"/>
      <c r="TGV131" s="77"/>
      <c r="TGW131" s="77"/>
      <c r="TGX131" s="77"/>
      <c r="TGY131" s="77"/>
      <c r="TGZ131" s="77"/>
      <c r="THA131" s="77"/>
      <c r="THB131" s="77"/>
      <c r="THC131" s="77"/>
      <c r="THD131" s="77"/>
      <c r="THE131" s="77"/>
      <c r="THF131" s="77"/>
      <c r="THG131" s="77"/>
      <c r="THH131" s="77"/>
      <c r="THI131" s="77"/>
      <c r="THJ131" s="77"/>
      <c r="THK131" s="77"/>
      <c r="THL131" s="77"/>
      <c r="THM131" s="77"/>
      <c r="THN131" s="77"/>
      <c r="THO131" s="77"/>
      <c r="THP131" s="77"/>
      <c r="THQ131" s="77"/>
      <c r="THR131" s="77"/>
      <c r="THS131" s="77"/>
      <c r="THT131" s="77"/>
      <c r="THU131" s="77"/>
      <c r="THV131" s="77"/>
      <c r="THW131" s="77"/>
      <c r="THX131" s="77"/>
      <c r="THY131" s="77"/>
      <c r="THZ131" s="77"/>
      <c r="TIA131" s="77"/>
      <c r="TIB131" s="77"/>
      <c r="TIC131" s="77"/>
      <c r="TID131" s="77"/>
      <c r="TIE131" s="77"/>
      <c r="TIF131" s="77"/>
      <c r="TIG131" s="77"/>
      <c r="TIH131" s="77"/>
      <c r="TII131" s="77"/>
      <c r="TIJ131" s="77"/>
      <c r="TIK131" s="77"/>
      <c r="TIL131" s="77"/>
      <c r="TIM131" s="77"/>
      <c r="TIN131" s="77"/>
      <c r="TIO131" s="77"/>
      <c r="TIP131" s="77"/>
      <c r="TIQ131" s="77"/>
      <c r="TIR131" s="77"/>
      <c r="TIS131" s="77"/>
      <c r="TIT131" s="77"/>
      <c r="TIU131" s="77"/>
      <c r="TIV131" s="77"/>
      <c r="TIW131" s="77"/>
      <c r="TIX131" s="77"/>
      <c r="TIY131" s="77"/>
      <c r="TIZ131" s="77"/>
      <c r="TJA131" s="77"/>
      <c r="TJB131" s="77"/>
      <c r="TJC131" s="77"/>
      <c r="TJD131" s="77"/>
      <c r="TJE131" s="77"/>
      <c r="TJF131" s="77"/>
      <c r="TJG131" s="77"/>
      <c r="TJH131" s="77"/>
      <c r="TJI131" s="77"/>
      <c r="TJJ131" s="77"/>
      <c r="TJK131" s="77"/>
      <c r="TJL131" s="77"/>
      <c r="TJM131" s="77"/>
      <c r="TJN131" s="77"/>
      <c r="TJO131" s="77"/>
      <c r="TJP131" s="77"/>
      <c r="TJQ131" s="77"/>
      <c r="TJR131" s="77"/>
      <c r="TJS131" s="77"/>
      <c r="TJT131" s="77"/>
      <c r="TJU131" s="77"/>
      <c r="TJV131" s="77"/>
      <c r="TJW131" s="77"/>
      <c r="TJX131" s="77"/>
      <c r="TJY131" s="77"/>
      <c r="TJZ131" s="77"/>
      <c r="TKA131" s="77"/>
      <c r="TKB131" s="77"/>
      <c r="TKC131" s="77"/>
      <c r="TKD131" s="77"/>
      <c r="TKE131" s="77"/>
      <c r="TKF131" s="77"/>
      <c r="TKG131" s="77"/>
      <c r="TKH131" s="77"/>
      <c r="TKI131" s="77"/>
      <c r="TKJ131" s="77"/>
      <c r="TKK131" s="77"/>
      <c r="TKL131" s="77"/>
      <c r="TKM131" s="77"/>
      <c r="TKN131" s="77"/>
      <c r="TKO131" s="77"/>
      <c r="TKP131" s="77"/>
      <c r="TKQ131" s="77"/>
      <c r="TKR131" s="77"/>
      <c r="TKS131" s="77"/>
      <c r="TKT131" s="77"/>
      <c r="TKU131" s="77"/>
      <c r="TKV131" s="77"/>
      <c r="TKW131" s="77"/>
      <c r="TKX131" s="77"/>
      <c r="TKY131" s="77"/>
      <c r="TKZ131" s="77"/>
      <c r="TLA131" s="77"/>
      <c r="TLB131" s="77"/>
      <c r="TLC131" s="77"/>
      <c r="TLD131" s="77"/>
      <c r="TLE131" s="77"/>
      <c r="TLF131" s="77"/>
      <c r="TLG131" s="77"/>
      <c r="TLH131" s="77"/>
      <c r="TLI131" s="77"/>
      <c r="TLJ131" s="77"/>
      <c r="TLK131" s="77"/>
      <c r="TLL131" s="77"/>
      <c r="TLM131" s="77"/>
      <c r="TLN131" s="77"/>
      <c r="TLO131" s="77"/>
      <c r="TLP131" s="77"/>
      <c r="TLQ131" s="77"/>
      <c r="TLR131" s="77"/>
      <c r="TLS131" s="77"/>
      <c r="TLT131" s="77"/>
      <c r="TLU131" s="77"/>
      <c r="TLV131" s="77"/>
      <c r="TLW131" s="77"/>
      <c r="TLX131" s="77"/>
      <c r="TLY131" s="77"/>
      <c r="TLZ131" s="77"/>
      <c r="TMA131" s="77"/>
      <c r="TMB131" s="77"/>
      <c r="TMC131" s="77"/>
      <c r="TMD131" s="77"/>
      <c r="TME131" s="77"/>
      <c r="TMF131" s="77"/>
      <c r="TMG131" s="77"/>
      <c r="TMH131" s="77"/>
      <c r="TMI131" s="77"/>
      <c r="TMJ131" s="77"/>
      <c r="TMK131" s="77"/>
      <c r="TML131" s="77"/>
      <c r="TMM131" s="77"/>
      <c r="TMN131" s="77"/>
      <c r="TMO131" s="77"/>
      <c r="TMP131" s="77"/>
      <c r="TMQ131" s="77"/>
      <c r="TMR131" s="77"/>
      <c r="TMS131" s="77"/>
      <c r="TMT131" s="77"/>
      <c r="TMU131" s="77"/>
      <c r="TMV131" s="77"/>
      <c r="TMW131" s="77"/>
      <c r="TMX131" s="77"/>
      <c r="TMY131" s="77"/>
      <c r="TMZ131" s="77"/>
      <c r="TNA131" s="77"/>
      <c r="TNB131" s="77"/>
      <c r="TNC131" s="77"/>
      <c r="TND131" s="77"/>
      <c r="TNE131" s="77"/>
      <c r="TNF131" s="77"/>
      <c r="TNG131" s="77"/>
      <c r="TNH131" s="77"/>
      <c r="TNI131" s="77"/>
      <c r="TNJ131" s="77"/>
      <c r="TNK131" s="77"/>
      <c r="TNL131" s="77"/>
      <c r="TNM131" s="77"/>
      <c r="TNN131" s="77"/>
      <c r="TNO131" s="77"/>
      <c r="TNP131" s="77"/>
      <c r="TNQ131" s="77"/>
      <c r="TNR131" s="77"/>
      <c r="TNS131" s="77"/>
      <c r="TNT131" s="77"/>
      <c r="TNU131" s="77"/>
      <c r="TNV131" s="77"/>
      <c r="TNW131" s="77"/>
      <c r="TNX131" s="77"/>
      <c r="TNY131" s="77"/>
      <c r="TNZ131" s="77"/>
      <c r="TOA131" s="77"/>
      <c r="TOB131" s="77"/>
      <c r="TOC131" s="77"/>
      <c r="TOD131" s="77"/>
      <c r="TOE131" s="77"/>
      <c r="TOF131" s="77"/>
      <c r="TOG131" s="77"/>
      <c r="TOH131" s="77"/>
      <c r="TOI131" s="77"/>
      <c r="TOJ131" s="77"/>
      <c r="TOK131" s="77"/>
      <c r="TOL131" s="77"/>
      <c r="TOM131" s="77"/>
      <c r="TON131" s="77"/>
      <c r="TOO131" s="77"/>
      <c r="TOP131" s="77"/>
      <c r="TOQ131" s="77"/>
      <c r="TOR131" s="77"/>
      <c r="TOS131" s="77"/>
      <c r="TOT131" s="77"/>
      <c r="TOU131" s="77"/>
      <c r="TOV131" s="77"/>
      <c r="TOW131" s="77"/>
      <c r="TOX131" s="77"/>
      <c r="TOY131" s="77"/>
      <c r="TOZ131" s="77"/>
      <c r="TPA131" s="77"/>
      <c r="TPB131" s="77"/>
      <c r="TPC131" s="77"/>
      <c r="TPD131" s="77"/>
      <c r="TPE131" s="77"/>
      <c r="TPF131" s="77"/>
      <c r="TPG131" s="77"/>
      <c r="TPH131" s="77"/>
      <c r="TPI131" s="77"/>
      <c r="TPJ131" s="77"/>
      <c r="TPK131" s="77"/>
      <c r="TPL131" s="77"/>
      <c r="TPM131" s="77"/>
      <c r="TPN131" s="77"/>
      <c r="TPO131" s="77"/>
      <c r="TPP131" s="77"/>
      <c r="TPQ131" s="77"/>
      <c r="TPR131" s="77"/>
      <c r="TPS131" s="77"/>
      <c r="TPT131" s="77"/>
      <c r="TPU131" s="77"/>
      <c r="TPV131" s="77"/>
      <c r="TPW131" s="77"/>
      <c r="TPX131" s="77"/>
      <c r="TPY131" s="77"/>
      <c r="TPZ131" s="77"/>
      <c r="TQA131" s="77"/>
      <c r="TQB131" s="77"/>
      <c r="TQC131" s="77"/>
      <c r="TQD131" s="77"/>
      <c r="TQE131" s="77"/>
      <c r="TQF131" s="77"/>
      <c r="TQG131" s="77"/>
      <c r="TQH131" s="77"/>
      <c r="TQI131" s="77"/>
      <c r="TQJ131" s="77"/>
      <c r="TQK131" s="77"/>
      <c r="TQL131" s="77"/>
      <c r="TQM131" s="77"/>
      <c r="TQN131" s="77"/>
      <c r="TQO131" s="77"/>
      <c r="TQP131" s="77"/>
      <c r="TQQ131" s="77"/>
      <c r="TQR131" s="77"/>
      <c r="TQS131" s="77"/>
      <c r="TQT131" s="77"/>
      <c r="TQU131" s="77"/>
      <c r="TQV131" s="77"/>
      <c r="TQW131" s="77"/>
      <c r="TQX131" s="77"/>
      <c r="TQY131" s="77"/>
      <c r="TQZ131" s="77"/>
      <c r="TRA131" s="77"/>
      <c r="TRB131" s="77"/>
      <c r="TRC131" s="77"/>
      <c r="TRD131" s="77"/>
      <c r="TRE131" s="77"/>
      <c r="TRF131" s="77"/>
      <c r="TRG131" s="77"/>
      <c r="TRH131" s="77"/>
      <c r="TRI131" s="77"/>
      <c r="TRJ131" s="77"/>
      <c r="TRK131" s="77"/>
      <c r="TRL131" s="77"/>
      <c r="TRM131" s="77"/>
      <c r="TRN131" s="77"/>
      <c r="TRO131" s="77"/>
      <c r="TRP131" s="77"/>
      <c r="TRQ131" s="77"/>
      <c r="TRR131" s="77"/>
      <c r="TRS131" s="77"/>
      <c r="TRT131" s="77"/>
      <c r="TRU131" s="77"/>
      <c r="TRV131" s="77"/>
      <c r="TRW131" s="77"/>
      <c r="TRX131" s="77"/>
      <c r="TRY131" s="77"/>
      <c r="TRZ131" s="77"/>
      <c r="TSA131" s="77"/>
      <c r="TSB131" s="77"/>
      <c r="TSC131" s="77"/>
      <c r="TSD131" s="77"/>
      <c r="TSE131" s="77"/>
      <c r="TSF131" s="77"/>
      <c r="TSG131" s="77"/>
      <c r="TSH131" s="77"/>
      <c r="TSI131" s="77"/>
      <c r="TSJ131" s="77"/>
      <c r="TSK131" s="77"/>
      <c r="TSL131" s="77"/>
      <c r="TSM131" s="77"/>
      <c r="TSN131" s="77"/>
      <c r="TSO131" s="77"/>
      <c r="TSP131" s="77"/>
      <c r="TSQ131" s="77"/>
      <c r="TSR131" s="77"/>
      <c r="TSS131" s="77"/>
      <c r="TST131" s="77"/>
      <c r="TSU131" s="77"/>
      <c r="TSV131" s="77"/>
      <c r="TSW131" s="77"/>
      <c r="TSX131" s="77"/>
      <c r="TSY131" s="77"/>
      <c r="TSZ131" s="77"/>
      <c r="TTA131" s="77"/>
      <c r="TTB131" s="77"/>
      <c r="TTC131" s="77"/>
      <c r="TTD131" s="77"/>
      <c r="TTE131" s="77"/>
      <c r="TTF131" s="77"/>
      <c r="TTG131" s="77"/>
      <c r="TTH131" s="77"/>
      <c r="TTI131" s="77"/>
      <c r="TTJ131" s="77"/>
      <c r="TTK131" s="77"/>
      <c r="TTL131" s="77"/>
      <c r="TTM131" s="77"/>
      <c r="TTN131" s="77"/>
      <c r="TTO131" s="77"/>
      <c r="TTP131" s="77"/>
      <c r="TTQ131" s="77"/>
      <c r="TTR131" s="77"/>
      <c r="TTS131" s="77"/>
      <c r="TTT131" s="77"/>
      <c r="TTU131" s="77"/>
      <c r="TTV131" s="77"/>
      <c r="TTW131" s="77"/>
      <c r="TTX131" s="77"/>
      <c r="TTY131" s="77"/>
      <c r="TTZ131" s="77"/>
      <c r="TUA131" s="77"/>
      <c r="TUB131" s="77"/>
      <c r="TUC131" s="77"/>
      <c r="TUD131" s="77"/>
      <c r="TUE131" s="77"/>
      <c r="TUF131" s="77"/>
      <c r="TUG131" s="77"/>
      <c r="TUH131" s="77"/>
      <c r="TUI131" s="77"/>
      <c r="TUJ131" s="77"/>
      <c r="TUK131" s="77"/>
      <c r="TUL131" s="77"/>
      <c r="TUM131" s="77"/>
      <c r="TUN131" s="77"/>
      <c r="TUO131" s="77"/>
      <c r="TUP131" s="77"/>
      <c r="TUQ131" s="77"/>
      <c r="TUR131" s="77"/>
      <c r="TUS131" s="77"/>
      <c r="TUT131" s="77"/>
      <c r="TUU131" s="77"/>
      <c r="TUV131" s="77"/>
      <c r="TUW131" s="77"/>
      <c r="TUX131" s="77"/>
      <c r="TUY131" s="77"/>
      <c r="TUZ131" s="77"/>
      <c r="TVA131" s="77"/>
      <c r="TVB131" s="77"/>
      <c r="TVC131" s="77"/>
      <c r="TVD131" s="77"/>
      <c r="TVE131" s="77"/>
      <c r="TVF131" s="77"/>
      <c r="TVG131" s="77"/>
      <c r="TVH131" s="77"/>
      <c r="TVI131" s="77"/>
      <c r="TVJ131" s="77"/>
      <c r="TVK131" s="77"/>
      <c r="TVL131" s="77"/>
      <c r="TVM131" s="77"/>
      <c r="TVN131" s="77"/>
      <c r="TVO131" s="77"/>
      <c r="TVP131" s="77"/>
      <c r="TVQ131" s="77"/>
      <c r="TVR131" s="77"/>
      <c r="TVS131" s="77"/>
      <c r="TVT131" s="77"/>
      <c r="TVU131" s="77"/>
      <c r="TVV131" s="77"/>
      <c r="TVW131" s="77"/>
      <c r="TVX131" s="77"/>
      <c r="TVY131" s="77"/>
      <c r="TVZ131" s="77"/>
      <c r="TWA131" s="77"/>
      <c r="TWB131" s="77"/>
      <c r="TWC131" s="77"/>
      <c r="TWD131" s="77"/>
      <c r="TWE131" s="77"/>
      <c r="TWF131" s="77"/>
      <c r="TWG131" s="77"/>
      <c r="TWH131" s="77"/>
      <c r="TWI131" s="77"/>
      <c r="TWJ131" s="77"/>
      <c r="TWK131" s="77"/>
      <c r="TWL131" s="77"/>
      <c r="TWM131" s="77"/>
      <c r="TWN131" s="77"/>
      <c r="TWO131" s="77"/>
      <c r="TWP131" s="77"/>
      <c r="TWQ131" s="77"/>
      <c r="TWR131" s="77"/>
      <c r="TWS131" s="77"/>
      <c r="TWT131" s="77"/>
      <c r="TWU131" s="77"/>
      <c r="TWV131" s="77"/>
      <c r="TWW131" s="77"/>
      <c r="TWX131" s="77"/>
      <c r="TWY131" s="77"/>
      <c r="TWZ131" s="77"/>
      <c r="TXA131" s="77"/>
      <c r="TXB131" s="77"/>
      <c r="TXC131" s="77"/>
      <c r="TXD131" s="77"/>
      <c r="TXE131" s="77"/>
      <c r="TXF131" s="77"/>
      <c r="TXG131" s="77"/>
      <c r="TXH131" s="77"/>
      <c r="TXI131" s="77"/>
      <c r="TXJ131" s="77"/>
      <c r="TXK131" s="77"/>
      <c r="TXL131" s="77"/>
      <c r="TXM131" s="77"/>
      <c r="TXN131" s="77"/>
      <c r="TXO131" s="77"/>
      <c r="TXP131" s="77"/>
      <c r="TXQ131" s="77"/>
      <c r="TXR131" s="77"/>
      <c r="TXS131" s="77"/>
      <c r="TXT131" s="77"/>
      <c r="TXU131" s="77"/>
      <c r="TXV131" s="77"/>
      <c r="TXW131" s="77"/>
      <c r="TXX131" s="77"/>
      <c r="TXY131" s="77"/>
      <c r="TXZ131" s="77"/>
      <c r="TYA131" s="77"/>
      <c r="TYB131" s="77"/>
      <c r="TYC131" s="77"/>
      <c r="TYD131" s="77"/>
      <c r="TYE131" s="77"/>
      <c r="TYF131" s="77"/>
      <c r="TYG131" s="77"/>
      <c r="TYH131" s="77"/>
      <c r="TYI131" s="77"/>
      <c r="TYJ131" s="77"/>
      <c r="TYK131" s="77"/>
      <c r="TYL131" s="77"/>
      <c r="TYM131" s="77"/>
      <c r="TYN131" s="77"/>
      <c r="TYO131" s="77"/>
      <c r="TYP131" s="77"/>
      <c r="TYQ131" s="77"/>
      <c r="TYR131" s="77"/>
      <c r="TYS131" s="77"/>
      <c r="TYT131" s="77"/>
      <c r="TYU131" s="77"/>
      <c r="TYV131" s="77"/>
      <c r="TYW131" s="77"/>
      <c r="TYX131" s="77"/>
      <c r="TYY131" s="77"/>
      <c r="TYZ131" s="77"/>
      <c r="TZA131" s="77"/>
      <c r="TZB131" s="77"/>
      <c r="TZC131" s="77"/>
      <c r="TZD131" s="77"/>
      <c r="TZE131" s="77"/>
      <c r="TZF131" s="77"/>
      <c r="TZG131" s="77"/>
      <c r="TZH131" s="77"/>
      <c r="TZI131" s="77"/>
      <c r="TZJ131" s="77"/>
      <c r="TZK131" s="77"/>
      <c r="TZL131" s="77"/>
      <c r="TZM131" s="77"/>
      <c r="TZN131" s="77"/>
      <c r="TZO131" s="77"/>
      <c r="TZP131" s="77"/>
      <c r="TZQ131" s="77"/>
      <c r="TZR131" s="77"/>
      <c r="TZS131" s="77"/>
      <c r="TZT131" s="77"/>
      <c r="TZU131" s="77"/>
      <c r="TZV131" s="77"/>
      <c r="TZW131" s="77"/>
      <c r="TZX131" s="77"/>
      <c r="TZY131" s="77"/>
      <c r="TZZ131" s="77"/>
      <c r="UAA131" s="77"/>
      <c r="UAB131" s="77"/>
      <c r="UAC131" s="77"/>
      <c r="UAD131" s="77"/>
      <c r="UAE131" s="77"/>
      <c r="UAF131" s="77"/>
      <c r="UAG131" s="77"/>
      <c r="UAH131" s="77"/>
      <c r="UAI131" s="77"/>
      <c r="UAJ131" s="77"/>
      <c r="UAK131" s="77"/>
      <c r="UAL131" s="77"/>
      <c r="UAM131" s="77"/>
      <c r="UAN131" s="77"/>
      <c r="UAO131" s="77"/>
      <c r="UAP131" s="77"/>
      <c r="UAQ131" s="77"/>
      <c r="UAR131" s="77"/>
      <c r="UAS131" s="77"/>
      <c r="UAT131" s="77"/>
      <c r="UAU131" s="77"/>
      <c r="UAV131" s="77"/>
      <c r="UAW131" s="77"/>
      <c r="UAX131" s="77"/>
      <c r="UAY131" s="77"/>
      <c r="UAZ131" s="77"/>
      <c r="UBA131" s="77"/>
      <c r="UBB131" s="77"/>
      <c r="UBC131" s="77"/>
      <c r="UBD131" s="77"/>
      <c r="UBE131" s="77"/>
      <c r="UBF131" s="77"/>
      <c r="UBG131" s="77"/>
      <c r="UBH131" s="77"/>
      <c r="UBI131" s="77"/>
      <c r="UBJ131" s="77"/>
      <c r="UBK131" s="77"/>
      <c r="UBL131" s="77"/>
      <c r="UBM131" s="77"/>
      <c r="UBN131" s="77"/>
      <c r="UBO131" s="77"/>
      <c r="UBP131" s="77"/>
      <c r="UBQ131" s="77"/>
      <c r="UBR131" s="77"/>
      <c r="UBS131" s="77"/>
      <c r="UBT131" s="77"/>
      <c r="UBU131" s="77"/>
      <c r="UBV131" s="77"/>
      <c r="UBW131" s="77"/>
      <c r="UBX131" s="77"/>
      <c r="UBY131" s="77"/>
      <c r="UBZ131" s="77"/>
      <c r="UCA131" s="77"/>
      <c r="UCB131" s="77"/>
      <c r="UCC131" s="77"/>
      <c r="UCD131" s="77"/>
      <c r="UCE131" s="77"/>
      <c r="UCF131" s="77"/>
      <c r="UCG131" s="77"/>
      <c r="UCH131" s="77"/>
      <c r="UCI131" s="77"/>
      <c r="UCJ131" s="77"/>
      <c r="UCK131" s="77"/>
      <c r="UCL131" s="77"/>
      <c r="UCM131" s="77"/>
      <c r="UCN131" s="77"/>
      <c r="UCO131" s="77"/>
      <c r="UCP131" s="77"/>
      <c r="UCQ131" s="77"/>
      <c r="UCR131" s="77"/>
      <c r="UCS131" s="77"/>
      <c r="UCT131" s="77"/>
      <c r="UCU131" s="77"/>
      <c r="UCV131" s="77"/>
      <c r="UCW131" s="77"/>
      <c r="UCX131" s="77"/>
      <c r="UCY131" s="77"/>
      <c r="UCZ131" s="77"/>
      <c r="UDA131" s="77"/>
      <c r="UDB131" s="77"/>
      <c r="UDC131" s="77"/>
      <c r="UDD131" s="77"/>
      <c r="UDE131" s="77"/>
      <c r="UDF131" s="77"/>
      <c r="UDG131" s="77"/>
      <c r="UDH131" s="77"/>
      <c r="UDI131" s="77"/>
      <c r="UDJ131" s="77"/>
      <c r="UDK131" s="77"/>
      <c r="UDL131" s="77"/>
      <c r="UDM131" s="77"/>
      <c r="UDN131" s="77"/>
      <c r="UDO131" s="77"/>
      <c r="UDP131" s="77"/>
      <c r="UDQ131" s="77"/>
      <c r="UDR131" s="77"/>
      <c r="UDS131" s="77"/>
      <c r="UDT131" s="77"/>
      <c r="UDU131" s="77"/>
      <c r="UDV131" s="77"/>
      <c r="UDW131" s="77"/>
      <c r="UDX131" s="77"/>
      <c r="UDY131" s="77"/>
      <c r="UDZ131" s="77"/>
      <c r="UEA131" s="77"/>
      <c r="UEB131" s="77"/>
      <c r="UEC131" s="77"/>
      <c r="UED131" s="77"/>
      <c r="UEE131" s="77"/>
      <c r="UEF131" s="77"/>
      <c r="UEG131" s="77"/>
      <c r="UEH131" s="77"/>
      <c r="UEI131" s="77"/>
      <c r="UEJ131" s="77"/>
      <c r="UEK131" s="77"/>
      <c r="UEL131" s="77"/>
      <c r="UEM131" s="77"/>
      <c r="UEN131" s="77"/>
      <c r="UEO131" s="77"/>
      <c r="UEP131" s="77"/>
      <c r="UEQ131" s="77"/>
      <c r="UER131" s="77"/>
      <c r="UES131" s="77"/>
      <c r="UET131" s="77"/>
      <c r="UEU131" s="77"/>
      <c r="UEV131" s="77"/>
      <c r="UEW131" s="77"/>
      <c r="UEX131" s="77"/>
      <c r="UEY131" s="77"/>
      <c r="UEZ131" s="77"/>
      <c r="UFA131" s="77"/>
      <c r="UFB131" s="77"/>
      <c r="UFC131" s="77"/>
      <c r="UFD131" s="77"/>
      <c r="UFE131" s="77"/>
      <c r="UFF131" s="77"/>
      <c r="UFG131" s="77"/>
      <c r="UFH131" s="77"/>
      <c r="UFI131" s="77"/>
      <c r="UFJ131" s="77"/>
      <c r="UFK131" s="77"/>
      <c r="UFL131" s="77"/>
      <c r="UFM131" s="77"/>
      <c r="UFN131" s="77"/>
      <c r="UFO131" s="77"/>
      <c r="UFP131" s="77"/>
      <c r="UFQ131" s="77"/>
      <c r="UFR131" s="77"/>
      <c r="UFS131" s="77"/>
      <c r="UFT131" s="77"/>
      <c r="UFU131" s="77"/>
      <c r="UFV131" s="77"/>
      <c r="UFW131" s="77"/>
      <c r="UFX131" s="77"/>
      <c r="UFY131" s="77"/>
      <c r="UFZ131" s="77"/>
      <c r="UGA131" s="77"/>
      <c r="UGB131" s="77"/>
      <c r="UGC131" s="77"/>
      <c r="UGD131" s="77"/>
      <c r="UGE131" s="77"/>
      <c r="UGF131" s="77"/>
      <c r="UGG131" s="77"/>
      <c r="UGH131" s="77"/>
      <c r="UGI131" s="77"/>
      <c r="UGJ131" s="77"/>
      <c r="UGK131" s="77"/>
      <c r="UGL131" s="77"/>
      <c r="UGM131" s="77"/>
      <c r="UGN131" s="77"/>
      <c r="UGO131" s="77"/>
      <c r="UGP131" s="77"/>
      <c r="UGQ131" s="77"/>
      <c r="UGR131" s="77"/>
      <c r="UGS131" s="77"/>
      <c r="UGT131" s="77"/>
      <c r="UGU131" s="77"/>
      <c r="UGV131" s="77"/>
      <c r="UGW131" s="77"/>
      <c r="UGX131" s="77"/>
      <c r="UGY131" s="77"/>
      <c r="UGZ131" s="77"/>
      <c r="UHA131" s="77"/>
      <c r="UHB131" s="77"/>
      <c r="UHC131" s="77"/>
      <c r="UHD131" s="77"/>
      <c r="UHE131" s="77"/>
      <c r="UHF131" s="77"/>
      <c r="UHG131" s="77"/>
      <c r="UHH131" s="77"/>
      <c r="UHI131" s="77"/>
      <c r="UHJ131" s="77"/>
      <c r="UHK131" s="77"/>
      <c r="UHL131" s="77"/>
      <c r="UHM131" s="77"/>
      <c r="UHN131" s="77"/>
      <c r="UHO131" s="77"/>
      <c r="UHP131" s="77"/>
      <c r="UHQ131" s="77"/>
      <c r="UHR131" s="77"/>
      <c r="UHS131" s="77"/>
      <c r="UHT131" s="77"/>
      <c r="UHU131" s="77"/>
      <c r="UHV131" s="77"/>
      <c r="UHW131" s="77"/>
      <c r="UHX131" s="77"/>
      <c r="UHY131" s="77"/>
      <c r="UHZ131" s="77"/>
      <c r="UIA131" s="77"/>
      <c r="UIB131" s="77"/>
      <c r="UIC131" s="77"/>
      <c r="UID131" s="77"/>
      <c r="UIE131" s="77"/>
      <c r="UIF131" s="77"/>
      <c r="UIG131" s="77"/>
      <c r="UIH131" s="77"/>
      <c r="UII131" s="77"/>
      <c r="UIJ131" s="77"/>
      <c r="UIK131" s="77"/>
      <c r="UIL131" s="77"/>
      <c r="UIM131" s="77"/>
      <c r="UIN131" s="77"/>
      <c r="UIO131" s="77"/>
      <c r="UIP131" s="77"/>
      <c r="UIQ131" s="77"/>
      <c r="UIR131" s="77"/>
      <c r="UIS131" s="77"/>
      <c r="UIT131" s="77"/>
      <c r="UIU131" s="77"/>
      <c r="UIV131" s="77"/>
      <c r="UIW131" s="77"/>
      <c r="UIX131" s="77"/>
      <c r="UIY131" s="77"/>
      <c r="UIZ131" s="77"/>
      <c r="UJA131" s="77"/>
      <c r="UJB131" s="77"/>
      <c r="UJC131" s="77"/>
      <c r="UJD131" s="77"/>
      <c r="UJE131" s="77"/>
      <c r="UJF131" s="77"/>
      <c r="UJG131" s="77"/>
      <c r="UJH131" s="77"/>
      <c r="UJI131" s="77"/>
      <c r="UJJ131" s="77"/>
      <c r="UJK131" s="77"/>
      <c r="UJL131" s="77"/>
      <c r="UJM131" s="77"/>
      <c r="UJN131" s="77"/>
      <c r="UJO131" s="77"/>
      <c r="UJP131" s="77"/>
      <c r="UJQ131" s="77"/>
      <c r="UJR131" s="77"/>
      <c r="UJS131" s="77"/>
      <c r="UJT131" s="77"/>
      <c r="UJU131" s="77"/>
      <c r="UJV131" s="77"/>
      <c r="UJW131" s="77"/>
      <c r="UJX131" s="77"/>
      <c r="UJY131" s="77"/>
      <c r="UJZ131" s="77"/>
      <c r="UKA131" s="77"/>
      <c r="UKB131" s="77"/>
      <c r="UKC131" s="77"/>
      <c r="UKD131" s="77"/>
      <c r="UKE131" s="77"/>
      <c r="UKF131" s="77"/>
      <c r="UKG131" s="77"/>
      <c r="UKH131" s="77"/>
      <c r="UKI131" s="77"/>
      <c r="UKJ131" s="77"/>
      <c r="UKK131" s="77"/>
      <c r="UKL131" s="77"/>
      <c r="UKM131" s="77"/>
      <c r="UKN131" s="77"/>
      <c r="UKO131" s="77"/>
      <c r="UKP131" s="77"/>
      <c r="UKQ131" s="77"/>
      <c r="UKR131" s="77"/>
      <c r="UKS131" s="77"/>
      <c r="UKT131" s="77"/>
      <c r="UKU131" s="77"/>
      <c r="UKV131" s="77"/>
      <c r="UKW131" s="77"/>
      <c r="UKX131" s="77"/>
      <c r="UKY131" s="77"/>
      <c r="UKZ131" s="77"/>
      <c r="ULA131" s="77"/>
      <c r="ULB131" s="77"/>
      <c r="ULC131" s="77"/>
      <c r="ULD131" s="77"/>
      <c r="ULE131" s="77"/>
      <c r="ULF131" s="77"/>
      <c r="ULG131" s="77"/>
      <c r="ULH131" s="77"/>
      <c r="ULI131" s="77"/>
      <c r="ULJ131" s="77"/>
      <c r="ULK131" s="77"/>
      <c r="ULL131" s="77"/>
      <c r="ULM131" s="77"/>
      <c r="ULN131" s="77"/>
      <c r="ULO131" s="77"/>
      <c r="ULP131" s="77"/>
      <c r="ULQ131" s="77"/>
      <c r="ULR131" s="77"/>
      <c r="ULS131" s="77"/>
      <c r="ULT131" s="77"/>
      <c r="ULU131" s="77"/>
      <c r="ULV131" s="77"/>
      <c r="ULW131" s="77"/>
      <c r="ULX131" s="77"/>
      <c r="ULY131" s="77"/>
      <c r="ULZ131" s="77"/>
      <c r="UMA131" s="77"/>
      <c r="UMB131" s="77"/>
      <c r="UMC131" s="77"/>
      <c r="UMD131" s="77"/>
      <c r="UME131" s="77"/>
      <c r="UMF131" s="77"/>
      <c r="UMG131" s="77"/>
      <c r="UMH131" s="77"/>
      <c r="UMI131" s="77"/>
      <c r="UMJ131" s="77"/>
      <c r="UMK131" s="77"/>
      <c r="UML131" s="77"/>
      <c r="UMM131" s="77"/>
      <c r="UMN131" s="77"/>
      <c r="UMO131" s="77"/>
      <c r="UMP131" s="77"/>
      <c r="UMQ131" s="77"/>
      <c r="UMR131" s="77"/>
      <c r="UMS131" s="77"/>
      <c r="UMT131" s="77"/>
      <c r="UMU131" s="77"/>
      <c r="UMV131" s="77"/>
      <c r="UMW131" s="77"/>
      <c r="UMX131" s="77"/>
      <c r="UMY131" s="77"/>
      <c r="UMZ131" s="77"/>
      <c r="UNA131" s="77"/>
      <c r="UNB131" s="77"/>
      <c r="UNC131" s="77"/>
      <c r="UND131" s="77"/>
      <c r="UNE131" s="77"/>
      <c r="UNF131" s="77"/>
      <c r="UNG131" s="77"/>
      <c r="UNH131" s="77"/>
      <c r="UNI131" s="77"/>
      <c r="UNJ131" s="77"/>
      <c r="UNK131" s="77"/>
      <c r="UNL131" s="77"/>
      <c r="UNM131" s="77"/>
      <c r="UNN131" s="77"/>
      <c r="UNO131" s="77"/>
      <c r="UNP131" s="77"/>
      <c r="UNQ131" s="77"/>
      <c r="UNR131" s="77"/>
      <c r="UNS131" s="77"/>
      <c r="UNT131" s="77"/>
      <c r="UNU131" s="77"/>
      <c r="UNV131" s="77"/>
      <c r="UNW131" s="77"/>
      <c r="UNX131" s="77"/>
      <c r="UNY131" s="77"/>
      <c r="UNZ131" s="77"/>
      <c r="UOA131" s="77"/>
      <c r="UOB131" s="77"/>
      <c r="UOC131" s="77"/>
      <c r="UOD131" s="77"/>
      <c r="UOE131" s="77"/>
      <c r="UOF131" s="77"/>
      <c r="UOG131" s="77"/>
      <c r="UOH131" s="77"/>
      <c r="UOI131" s="77"/>
      <c r="UOJ131" s="77"/>
      <c r="UOK131" s="77"/>
      <c r="UOL131" s="77"/>
      <c r="UOM131" s="77"/>
      <c r="UON131" s="77"/>
      <c r="UOO131" s="77"/>
      <c r="UOP131" s="77"/>
      <c r="UOQ131" s="77"/>
      <c r="UOR131" s="77"/>
      <c r="UOS131" s="77"/>
      <c r="UOT131" s="77"/>
      <c r="UOU131" s="77"/>
      <c r="UOV131" s="77"/>
      <c r="UOW131" s="77"/>
      <c r="UOX131" s="77"/>
      <c r="UOY131" s="77"/>
      <c r="UOZ131" s="77"/>
      <c r="UPA131" s="77"/>
      <c r="UPB131" s="77"/>
      <c r="UPC131" s="77"/>
      <c r="UPD131" s="77"/>
      <c r="UPE131" s="77"/>
      <c r="UPF131" s="77"/>
      <c r="UPG131" s="77"/>
      <c r="UPH131" s="77"/>
      <c r="UPI131" s="77"/>
      <c r="UPJ131" s="77"/>
      <c r="UPK131" s="77"/>
      <c r="UPL131" s="77"/>
      <c r="UPM131" s="77"/>
      <c r="UPN131" s="77"/>
      <c r="UPO131" s="77"/>
      <c r="UPP131" s="77"/>
      <c r="UPQ131" s="77"/>
      <c r="UPR131" s="77"/>
      <c r="UPS131" s="77"/>
      <c r="UPT131" s="77"/>
      <c r="UPU131" s="77"/>
      <c r="UPV131" s="77"/>
      <c r="UPW131" s="77"/>
      <c r="UPX131" s="77"/>
      <c r="UPY131" s="77"/>
      <c r="UPZ131" s="77"/>
      <c r="UQA131" s="77"/>
      <c r="UQB131" s="77"/>
      <c r="UQC131" s="77"/>
      <c r="UQD131" s="77"/>
      <c r="UQE131" s="77"/>
      <c r="UQF131" s="77"/>
      <c r="UQG131" s="77"/>
      <c r="UQH131" s="77"/>
      <c r="UQI131" s="77"/>
      <c r="UQJ131" s="77"/>
      <c r="UQK131" s="77"/>
      <c r="UQL131" s="77"/>
      <c r="UQM131" s="77"/>
      <c r="UQN131" s="77"/>
      <c r="UQO131" s="77"/>
      <c r="UQP131" s="77"/>
      <c r="UQQ131" s="77"/>
      <c r="UQR131" s="77"/>
      <c r="UQS131" s="77"/>
      <c r="UQT131" s="77"/>
      <c r="UQU131" s="77"/>
      <c r="UQV131" s="77"/>
      <c r="UQW131" s="77"/>
      <c r="UQX131" s="77"/>
      <c r="UQY131" s="77"/>
      <c r="UQZ131" s="77"/>
      <c r="URA131" s="77"/>
      <c r="URB131" s="77"/>
      <c r="URC131" s="77"/>
      <c r="URD131" s="77"/>
      <c r="URE131" s="77"/>
      <c r="URF131" s="77"/>
      <c r="URG131" s="77"/>
      <c r="URH131" s="77"/>
      <c r="URI131" s="77"/>
      <c r="URJ131" s="77"/>
      <c r="URK131" s="77"/>
      <c r="URL131" s="77"/>
      <c r="URM131" s="77"/>
      <c r="URN131" s="77"/>
      <c r="URO131" s="77"/>
      <c r="URP131" s="77"/>
      <c r="URQ131" s="77"/>
      <c r="URR131" s="77"/>
      <c r="URS131" s="77"/>
      <c r="URT131" s="77"/>
      <c r="URU131" s="77"/>
      <c r="URV131" s="77"/>
      <c r="URW131" s="77"/>
      <c r="URX131" s="77"/>
      <c r="URY131" s="77"/>
      <c r="URZ131" s="77"/>
      <c r="USA131" s="77"/>
      <c r="USB131" s="77"/>
      <c r="USC131" s="77"/>
      <c r="USD131" s="77"/>
      <c r="USE131" s="77"/>
      <c r="USF131" s="77"/>
      <c r="USG131" s="77"/>
      <c r="USH131" s="77"/>
      <c r="USI131" s="77"/>
      <c r="USJ131" s="77"/>
      <c r="USK131" s="77"/>
      <c r="USL131" s="77"/>
      <c r="USM131" s="77"/>
      <c r="USN131" s="77"/>
      <c r="USO131" s="77"/>
      <c r="USP131" s="77"/>
      <c r="USQ131" s="77"/>
      <c r="USR131" s="77"/>
      <c r="USS131" s="77"/>
      <c r="UST131" s="77"/>
      <c r="USU131" s="77"/>
      <c r="USV131" s="77"/>
      <c r="USW131" s="77"/>
      <c r="USX131" s="77"/>
      <c r="USY131" s="77"/>
      <c r="USZ131" s="77"/>
      <c r="UTA131" s="77"/>
      <c r="UTB131" s="77"/>
      <c r="UTC131" s="77"/>
      <c r="UTD131" s="77"/>
      <c r="UTE131" s="77"/>
      <c r="UTF131" s="77"/>
      <c r="UTG131" s="77"/>
      <c r="UTH131" s="77"/>
      <c r="UTI131" s="77"/>
      <c r="UTJ131" s="77"/>
      <c r="UTK131" s="77"/>
      <c r="UTL131" s="77"/>
      <c r="UTM131" s="77"/>
      <c r="UTN131" s="77"/>
      <c r="UTO131" s="77"/>
      <c r="UTP131" s="77"/>
      <c r="UTQ131" s="77"/>
      <c r="UTR131" s="77"/>
      <c r="UTS131" s="77"/>
      <c r="UTT131" s="77"/>
      <c r="UTU131" s="77"/>
      <c r="UTV131" s="77"/>
      <c r="UTW131" s="77"/>
      <c r="UTX131" s="77"/>
      <c r="UTY131" s="77"/>
      <c r="UTZ131" s="77"/>
      <c r="UUA131" s="77"/>
      <c r="UUB131" s="77"/>
      <c r="UUC131" s="77"/>
      <c r="UUD131" s="77"/>
      <c r="UUE131" s="77"/>
      <c r="UUF131" s="77"/>
      <c r="UUG131" s="77"/>
      <c r="UUH131" s="77"/>
      <c r="UUI131" s="77"/>
      <c r="UUJ131" s="77"/>
      <c r="UUK131" s="77"/>
      <c r="UUL131" s="77"/>
      <c r="UUM131" s="77"/>
      <c r="UUN131" s="77"/>
      <c r="UUO131" s="77"/>
      <c r="UUP131" s="77"/>
      <c r="UUQ131" s="77"/>
      <c r="UUR131" s="77"/>
      <c r="UUS131" s="77"/>
      <c r="UUT131" s="77"/>
      <c r="UUU131" s="77"/>
      <c r="UUV131" s="77"/>
      <c r="UUW131" s="77"/>
      <c r="UUX131" s="77"/>
      <c r="UUY131" s="77"/>
      <c r="UUZ131" s="77"/>
      <c r="UVA131" s="77"/>
      <c r="UVB131" s="77"/>
      <c r="UVC131" s="77"/>
      <c r="UVD131" s="77"/>
      <c r="UVE131" s="77"/>
      <c r="UVF131" s="77"/>
      <c r="UVG131" s="77"/>
      <c r="UVH131" s="77"/>
      <c r="UVI131" s="77"/>
      <c r="UVJ131" s="77"/>
      <c r="UVK131" s="77"/>
      <c r="UVL131" s="77"/>
      <c r="UVM131" s="77"/>
      <c r="UVN131" s="77"/>
      <c r="UVO131" s="77"/>
      <c r="UVP131" s="77"/>
      <c r="UVQ131" s="77"/>
      <c r="UVR131" s="77"/>
      <c r="UVS131" s="77"/>
      <c r="UVT131" s="77"/>
      <c r="UVU131" s="77"/>
      <c r="UVV131" s="77"/>
      <c r="UVW131" s="77"/>
      <c r="UVX131" s="77"/>
      <c r="UVY131" s="77"/>
      <c r="UVZ131" s="77"/>
      <c r="UWA131" s="77"/>
      <c r="UWB131" s="77"/>
      <c r="UWC131" s="77"/>
      <c r="UWD131" s="77"/>
      <c r="UWE131" s="77"/>
      <c r="UWF131" s="77"/>
      <c r="UWG131" s="77"/>
      <c r="UWH131" s="77"/>
      <c r="UWI131" s="77"/>
      <c r="UWJ131" s="77"/>
      <c r="UWK131" s="77"/>
      <c r="UWL131" s="77"/>
      <c r="UWM131" s="77"/>
      <c r="UWN131" s="77"/>
      <c r="UWO131" s="77"/>
      <c r="UWP131" s="77"/>
      <c r="UWQ131" s="77"/>
      <c r="UWR131" s="77"/>
      <c r="UWS131" s="77"/>
      <c r="UWT131" s="77"/>
      <c r="UWU131" s="77"/>
      <c r="UWV131" s="77"/>
      <c r="UWW131" s="77"/>
      <c r="UWX131" s="77"/>
      <c r="UWY131" s="77"/>
      <c r="UWZ131" s="77"/>
      <c r="UXA131" s="77"/>
      <c r="UXB131" s="77"/>
      <c r="UXC131" s="77"/>
      <c r="UXD131" s="77"/>
      <c r="UXE131" s="77"/>
      <c r="UXF131" s="77"/>
      <c r="UXG131" s="77"/>
      <c r="UXH131" s="77"/>
      <c r="UXI131" s="77"/>
      <c r="UXJ131" s="77"/>
      <c r="UXK131" s="77"/>
      <c r="UXL131" s="77"/>
      <c r="UXM131" s="77"/>
      <c r="UXN131" s="77"/>
      <c r="UXO131" s="77"/>
      <c r="UXP131" s="77"/>
      <c r="UXQ131" s="77"/>
      <c r="UXR131" s="77"/>
      <c r="UXS131" s="77"/>
      <c r="UXT131" s="77"/>
      <c r="UXU131" s="77"/>
      <c r="UXV131" s="77"/>
      <c r="UXW131" s="77"/>
      <c r="UXX131" s="77"/>
      <c r="UXY131" s="77"/>
      <c r="UXZ131" s="77"/>
      <c r="UYA131" s="77"/>
      <c r="UYB131" s="77"/>
      <c r="UYC131" s="77"/>
      <c r="UYD131" s="77"/>
      <c r="UYE131" s="77"/>
      <c r="UYF131" s="77"/>
      <c r="UYG131" s="77"/>
      <c r="UYH131" s="77"/>
      <c r="UYI131" s="77"/>
      <c r="UYJ131" s="77"/>
      <c r="UYK131" s="77"/>
      <c r="UYL131" s="77"/>
      <c r="UYM131" s="77"/>
      <c r="UYN131" s="77"/>
      <c r="UYO131" s="77"/>
      <c r="UYP131" s="77"/>
      <c r="UYQ131" s="77"/>
      <c r="UYR131" s="77"/>
      <c r="UYS131" s="77"/>
      <c r="UYT131" s="77"/>
      <c r="UYU131" s="77"/>
      <c r="UYV131" s="77"/>
      <c r="UYW131" s="77"/>
      <c r="UYX131" s="77"/>
      <c r="UYY131" s="77"/>
      <c r="UYZ131" s="77"/>
      <c r="UZA131" s="77"/>
      <c r="UZB131" s="77"/>
      <c r="UZC131" s="77"/>
      <c r="UZD131" s="77"/>
      <c r="UZE131" s="77"/>
      <c r="UZF131" s="77"/>
      <c r="UZG131" s="77"/>
      <c r="UZH131" s="77"/>
      <c r="UZI131" s="77"/>
      <c r="UZJ131" s="77"/>
      <c r="UZK131" s="77"/>
      <c r="UZL131" s="77"/>
      <c r="UZM131" s="77"/>
      <c r="UZN131" s="77"/>
      <c r="UZO131" s="77"/>
      <c r="UZP131" s="77"/>
      <c r="UZQ131" s="77"/>
      <c r="UZR131" s="77"/>
      <c r="UZS131" s="77"/>
      <c r="UZT131" s="77"/>
      <c r="UZU131" s="77"/>
      <c r="UZV131" s="77"/>
      <c r="UZW131" s="77"/>
      <c r="UZX131" s="77"/>
      <c r="UZY131" s="77"/>
      <c r="UZZ131" s="77"/>
      <c r="VAA131" s="77"/>
      <c r="VAB131" s="77"/>
      <c r="VAC131" s="77"/>
      <c r="VAD131" s="77"/>
      <c r="VAE131" s="77"/>
      <c r="VAF131" s="77"/>
      <c r="VAG131" s="77"/>
      <c r="VAH131" s="77"/>
      <c r="VAI131" s="77"/>
      <c r="VAJ131" s="77"/>
      <c r="VAK131" s="77"/>
      <c r="VAL131" s="77"/>
      <c r="VAM131" s="77"/>
      <c r="VAN131" s="77"/>
      <c r="VAO131" s="77"/>
      <c r="VAP131" s="77"/>
      <c r="VAQ131" s="77"/>
      <c r="VAR131" s="77"/>
      <c r="VAS131" s="77"/>
      <c r="VAT131" s="77"/>
      <c r="VAU131" s="77"/>
      <c r="VAV131" s="77"/>
      <c r="VAW131" s="77"/>
      <c r="VAX131" s="77"/>
      <c r="VAY131" s="77"/>
      <c r="VAZ131" s="77"/>
      <c r="VBA131" s="77"/>
      <c r="VBB131" s="77"/>
      <c r="VBC131" s="77"/>
      <c r="VBD131" s="77"/>
      <c r="VBE131" s="77"/>
      <c r="VBF131" s="77"/>
      <c r="VBG131" s="77"/>
      <c r="VBH131" s="77"/>
      <c r="VBI131" s="77"/>
      <c r="VBJ131" s="77"/>
      <c r="VBK131" s="77"/>
      <c r="VBL131" s="77"/>
      <c r="VBM131" s="77"/>
      <c r="VBN131" s="77"/>
      <c r="VBO131" s="77"/>
      <c r="VBP131" s="77"/>
      <c r="VBQ131" s="77"/>
      <c r="VBR131" s="77"/>
      <c r="VBS131" s="77"/>
      <c r="VBT131" s="77"/>
      <c r="VBU131" s="77"/>
      <c r="VBV131" s="77"/>
      <c r="VBW131" s="77"/>
      <c r="VBX131" s="77"/>
      <c r="VBY131" s="77"/>
      <c r="VBZ131" s="77"/>
      <c r="VCA131" s="77"/>
      <c r="VCB131" s="77"/>
      <c r="VCC131" s="77"/>
      <c r="VCD131" s="77"/>
      <c r="VCE131" s="77"/>
      <c r="VCF131" s="77"/>
      <c r="VCG131" s="77"/>
      <c r="VCH131" s="77"/>
      <c r="VCI131" s="77"/>
      <c r="VCJ131" s="77"/>
      <c r="VCK131" s="77"/>
      <c r="VCL131" s="77"/>
      <c r="VCM131" s="77"/>
      <c r="VCN131" s="77"/>
      <c r="VCO131" s="77"/>
      <c r="VCP131" s="77"/>
      <c r="VCQ131" s="77"/>
      <c r="VCR131" s="77"/>
      <c r="VCS131" s="77"/>
      <c r="VCT131" s="77"/>
      <c r="VCU131" s="77"/>
      <c r="VCV131" s="77"/>
      <c r="VCW131" s="77"/>
      <c r="VCX131" s="77"/>
      <c r="VCY131" s="77"/>
      <c r="VCZ131" s="77"/>
      <c r="VDA131" s="77"/>
      <c r="VDB131" s="77"/>
      <c r="VDC131" s="77"/>
      <c r="VDD131" s="77"/>
      <c r="VDE131" s="77"/>
      <c r="VDF131" s="77"/>
      <c r="VDG131" s="77"/>
      <c r="VDH131" s="77"/>
      <c r="VDI131" s="77"/>
      <c r="VDJ131" s="77"/>
      <c r="VDK131" s="77"/>
      <c r="VDL131" s="77"/>
      <c r="VDM131" s="77"/>
      <c r="VDN131" s="77"/>
      <c r="VDO131" s="77"/>
      <c r="VDP131" s="77"/>
      <c r="VDQ131" s="77"/>
      <c r="VDR131" s="77"/>
      <c r="VDS131" s="77"/>
      <c r="VDT131" s="77"/>
      <c r="VDU131" s="77"/>
      <c r="VDV131" s="77"/>
      <c r="VDW131" s="77"/>
      <c r="VDX131" s="77"/>
      <c r="VDY131" s="77"/>
      <c r="VDZ131" s="77"/>
      <c r="VEA131" s="77"/>
      <c r="VEB131" s="77"/>
      <c r="VEC131" s="77"/>
      <c r="VED131" s="77"/>
      <c r="VEE131" s="77"/>
      <c r="VEF131" s="77"/>
      <c r="VEG131" s="77"/>
      <c r="VEH131" s="77"/>
      <c r="VEI131" s="77"/>
      <c r="VEJ131" s="77"/>
      <c r="VEK131" s="77"/>
      <c r="VEL131" s="77"/>
      <c r="VEM131" s="77"/>
      <c r="VEN131" s="77"/>
      <c r="VEO131" s="77"/>
      <c r="VEP131" s="77"/>
      <c r="VEQ131" s="77"/>
      <c r="VER131" s="77"/>
      <c r="VES131" s="77"/>
      <c r="VET131" s="77"/>
      <c r="VEU131" s="77"/>
      <c r="VEV131" s="77"/>
      <c r="VEW131" s="77"/>
      <c r="VEX131" s="77"/>
      <c r="VEY131" s="77"/>
      <c r="VEZ131" s="77"/>
      <c r="VFA131" s="77"/>
      <c r="VFB131" s="77"/>
      <c r="VFC131" s="77"/>
      <c r="VFD131" s="77"/>
      <c r="VFE131" s="77"/>
      <c r="VFF131" s="77"/>
      <c r="VFG131" s="77"/>
      <c r="VFH131" s="77"/>
      <c r="VFI131" s="77"/>
      <c r="VFJ131" s="77"/>
      <c r="VFK131" s="77"/>
      <c r="VFL131" s="77"/>
      <c r="VFM131" s="77"/>
      <c r="VFN131" s="77"/>
      <c r="VFO131" s="77"/>
      <c r="VFP131" s="77"/>
      <c r="VFQ131" s="77"/>
      <c r="VFR131" s="77"/>
      <c r="VFS131" s="77"/>
      <c r="VFT131" s="77"/>
      <c r="VFU131" s="77"/>
      <c r="VFV131" s="77"/>
      <c r="VFW131" s="77"/>
      <c r="VFX131" s="77"/>
      <c r="VFY131" s="77"/>
      <c r="VFZ131" s="77"/>
      <c r="VGA131" s="77"/>
      <c r="VGB131" s="77"/>
      <c r="VGC131" s="77"/>
      <c r="VGD131" s="77"/>
      <c r="VGE131" s="77"/>
      <c r="VGF131" s="77"/>
      <c r="VGG131" s="77"/>
      <c r="VGH131" s="77"/>
      <c r="VGI131" s="77"/>
      <c r="VGJ131" s="77"/>
      <c r="VGK131" s="77"/>
      <c r="VGL131" s="77"/>
      <c r="VGM131" s="77"/>
      <c r="VGN131" s="77"/>
      <c r="VGO131" s="77"/>
      <c r="VGP131" s="77"/>
      <c r="VGQ131" s="77"/>
      <c r="VGR131" s="77"/>
      <c r="VGS131" s="77"/>
      <c r="VGT131" s="77"/>
      <c r="VGU131" s="77"/>
      <c r="VGV131" s="77"/>
      <c r="VGW131" s="77"/>
      <c r="VGX131" s="77"/>
      <c r="VGY131" s="77"/>
      <c r="VGZ131" s="77"/>
      <c r="VHA131" s="77"/>
      <c r="VHB131" s="77"/>
      <c r="VHC131" s="77"/>
      <c r="VHD131" s="77"/>
      <c r="VHE131" s="77"/>
      <c r="VHF131" s="77"/>
      <c r="VHG131" s="77"/>
      <c r="VHH131" s="77"/>
      <c r="VHI131" s="77"/>
      <c r="VHJ131" s="77"/>
      <c r="VHK131" s="77"/>
      <c r="VHL131" s="77"/>
      <c r="VHM131" s="77"/>
      <c r="VHN131" s="77"/>
      <c r="VHO131" s="77"/>
      <c r="VHP131" s="77"/>
      <c r="VHQ131" s="77"/>
      <c r="VHR131" s="77"/>
      <c r="VHS131" s="77"/>
      <c r="VHT131" s="77"/>
      <c r="VHU131" s="77"/>
      <c r="VHV131" s="77"/>
      <c r="VHW131" s="77"/>
      <c r="VHX131" s="77"/>
      <c r="VHY131" s="77"/>
      <c r="VHZ131" s="77"/>
      <c r="VIA131" s="77"/>
      <c r="VIB131" s="77"/>
      <c r="VIC131" s="77"/>
      <c r="VID131" s="77"/>
      <c r="VIE131" s="77"/>
      <c r="VIF131" s="77"/>
      <c r="VIG131" s="77"/>
      <c r="VIH131" s="77"/>
      <c r="VII131" s="77"/>
      <c r="VIJ131" s="77"/>
      <c r="VIK131" s="77"/>
      <c r="VIL131" s="77"/>
      <c r="VIM131" s="77"/>
      <c r="VIN131" s="77"/>
      <c r="VIO131" s="77"/>
      <c r="VIP131" s="77"/>
      <c r="VIQ131" s="77"/>
      <c r="VIR131" s="77"/>
      <c r="VIS131" s="77"/>
      <c r="VIT131" s="77"/>
      <c r="VIU131" s="77"/>
      <c r="VIV131" s="77"/>
      <c r="VIW131" s="77"/>
      <c r="VIX131" s="77"/>
      <c r="VIY131" s="77"/>
      <c r="VIZ131" s="77"/>
      <c r="VJA131" s="77"/>
      <c r="VJB131" s="77"/>
      <c r="VJC131" s="77"/>
      <c r="VJD131" s="77"/>
      <c r="VJE131" s="77"/>
      <c r="VJF131" s="77"/>
      <c r="VJG131" s="77"/>
      <c r="VJH131" s="77"/>
      <c r="VJI131" s="77"/>
      <c r="VJJ131" s="77"/>
      <c r="VJK131" s="77"/>
      <c r="VJL131" s="77"/>
      <c r="VJM131" s="77"/>
      <c r="VJN131" s="77"/>
      <c r="VJO131" s="77"/>
      <c r="VJP131" s="77"/>
      <c r="VJQ131" s="77"/>
      <c r="VJR131" s="77"/>
      <c r="VJS131" s="77"/>
      <c r="VJT131" s="77"/>
      <c r="VJU131" s="77"/>
      <c r="VJV131" s="77"/>
      <c r="VJW131" s="77"/>
      <c r="VJX131" s="77"/>
      <c r="VJY131" s="77"/>
      <c r="VJZ131" s="77"/>
      <c r="VKA131" s="77"/>
      <c r="VKB131" s="77"/>
      <c r="VKC131" s="77"/>
      <c r="VKD131" s="77"/>
      <c r="VKE131" s="77"/>
      <c r="VKF131" s="77"/>
      <c r="VKG131" s="77"/>
      <c r="VKH131" s="77"/>
      <c r="VKI131" s="77"/>
      <c r="VKJ131" s="77"/>
      <c r="VKK131" s="77"/>
      <c r="VKL131" s="77"/>
      <c r="VKM131" s="77"/>
      <c r="VKN131" s="77"/>
      <c r="VKO131" s="77"/>
      <c r="VKP131" s="77"/>
      <c r="VKQ131" s="77"/>
      <c r="VKR131" s="77"/>
      <c r="VKS131" s="77"/>
      <c r="VKT131" s="77"/>
      <c r="VKU131" s="77"/>
      <c r="VKV131" s="77"/>
      <c r="VKW131" s="77"/>
      <c r="VKX131" s="77"/>
      <c r="VKY131" s="77"/>
      <c r="VKZ131" s="77"/>
      <c r="VLA131" s="77"/>
      <c r="VLB131" s="77"/>
      <c r="VLC131" s="77"/>
      <c r="VLD131" s="77"/>
      <c r="VLE131" s="77"/>
      <c r="VLF131" s="77"/>
      <c r="VLG131" s="77"/>
      <c r="VLH131" s="77"/>
      <c r="VLI131" s="77"/>
      <c r="VLJ131" s="77"/>
      <c r="VLK131" s="77"/>
      <c r="VLL131" s="77"/>
      <c r="VLM131" s="77"/>
      <c r="VLN131" s="77"/>
      <c r="VLO131" s="77"/>
      <c r="VLP131" s="77"/>
      <c r="VLQ131" s="77"/>
      <c r="VLR131" s="77"/>
      <c r="VLS131" s="77"/>
      <c r="VLT131" s="77"/>
      <c r="VLU131" s="77"/>
      <c r="VLV131" s="77"/>
      <c r="VLW131" s="77"/>
      <c r="VLX131" s="77"/>
      <c r="VLY131" s="77"/>
      <c r="VLZ131" s="77"/>
      <c r="VMA131" s="77"/>
      <c r="VMB131" s="77"/>
      <c r="VMC131" s="77"/>
      <c r="VMD131" s="77"/>
      <c r="VME131" s="77"/>
      <c r="VMF131" s="77"/>
      <c r="VMG131" s="77"/>
      <c r="VMH131" s="77"/>
      <c r="VMI131" s="77"/>
      <c r="VMJ131" s="77"/>
      <c r="VMK131" s="77"/>
      <c r="VML131" s="77"/>
      <c r="VMM131" s="77"/>
      <c r="VMN131" s="77"/>
      <c r="VMO131" s="77"/>
      <c r="VMP131" s="77"/>
      <c r="VMQ131" s="77"/>
      <c r="VMR131" s="77"/>
      <c r="VMS131" s="77"/>
      <c r="VMT131" s="77"/>
      <c r="VMU131" s="77"/>
      <c r="VMV131" s="77"/>
      <c r="VMW131" s="77"/>
      <c r="VMX131" s="77"/>
      <c r="VMY131" s="77"/>
      <c r="VMZ131" s="77"/>
      <c r="VNA131" s="77"/>
      <c r="VNB131" s="77"/>
      <c r="VNC131" s="77"/>
      <c r="VND131" s="77"/>
      <c r="VNE131" s="77"/>
      <c r="VNF131" s="77"/>
      <c r="VNG131" s="77"/>
      <c r="VNH131" s="77"/>
      <c r="VNI131" s="77"/>
      <c r="VNJ131" s="77"/>
      <c r="VNK131" s="77"/>
      <c r="VNL131" s="77"/>
      <c r="VNM131" s="77"/>
      <c r="VNN131" s="77"/>
      <c r="VNO131" s="77"/>
      <c r="VNP131" s="77"/>
      <c r="VNQ131" s="77"/>
      <c r="VNR131" s="77"/>
      <c r="VNS131" s="77"/>
      <c r="VNT131" s="77"/>
      <c r="VNU131" s="77"/>
      <c r="VNV131" s="77"/>
      <c r="VNW131" s="77"/>
      <c r="VNX131" s="77"/>
      <c r="VNY131" s="77"/>
      <c r="VNZ131" s="77"/>
      <c r="VOA131" s="77"/>
      <c r="VOB131" s="77"/>
      <c r="VOC131" s="77"/>
      <c r="VOD131" s="77"/>
      <c r="VOE131" s="77"/>
      <c r="VOF131" s="77"/>
      <c r="VOG131" s="77"/>
      <c r="VOH131" s="77"/>
      <c r="VOI131" s="77"/>
      <c r="VOJ131" s="77"/>
      <c r="VOK131" s="77"/>
      <c r="VOL131" s="77"/>
      <c r="VOM131" s="77"/>
      <c r="VON131" s="77"/>
      <c r="VOO131" s="77"/>
      <c r="VOP131" s="77"/>
      <c r="VOQ131" s="77"/>
      <c r="VOR131" s="77"/>
      <c r="VOS131" s="77"/>
      <c r="VOT131" s="77"/>
      <c r="VOU131" s="77"/>
      <c r="VOV131" s="77"/>
      <c r="VOW131" s="77"/>
      <c r="VOX131" s="77"/>
      <c r="VOY131" s="77"/>
      <c r="VOZ131" s="77"/>
      <c r="VPA131" s="77"/>
      <c r="VPB131" s="77"/>
      <c r="VPC131" s="77"/>
      <c r="VPD131" s="77"/>
      <c r="VPE131" s="77"/>
      <c r="VPF131" s="77"/>
      <c r="VPG131" s="77"/>
      <c r="VPH131" s="77"/>
      <c r="VPI131" s="77"/>
      <c r="VPJ131" s="77"/>
      <c r="VPK131" s="77"/>
      <c r="VPL131" s="77"/>
      <c r="VPM131" s="77"/>
      <c r="VPN131" s="77"/>
      <c r="VPO131" s="77"/>
      <c r="VPP131" s="77"/>
      <c r="VPQ131" s="77"/>
      <c r="VPR131" s="77"/>
      <c r="VPS131" s="77"/>
      <c r="VPT131" s="77"/>
      <c r="VPU131" s="77"/>
      <c r="VPV131" s="77"/>
      <c r="VPW131" s="77"/>
      <c r="VPX131" s="77"/>
      <c r="VPY131" s="77"/>
      <c r="VPZ131" s="77"/>
      <c r="VQA131" s="77"/>
      <c r="VQB131" s="77"/>
      <c r="VQC131" s="77"/>
      <c r="VQD131" s="77"/>
      <c r="VQE131" s="77"/>
      <c r="VQF131" s="77"/>
      <c r="VQG131" s="77"/>
      <c r="VQH131" s="77"/>
      <c r="VQI131" s="77"/>
      <c r="VQJ131" s="77"/>
      <c r="VQK131" s="77"/>
      <c r="VQL131" s="77"/>
      <c r="VQM131" s="77"/>
      <c r="VQN131" s="77"/>
      <c r="VQO131" s="77"/>
      <c r="VQP131" s="77"/>
      <c r="VQQ131" s="77"/>
      <c r="VQR131" s="77"/>
      <c r="VQS131" s="77"/>
      <c r="VQT131" s="77"/>
      <c r="VQU131" s="77"/>
      <c r="VQV131" s="77"/>
      <c r="VQW131" s="77"/>
      <c r="VQX131" s="77"/>
      <c r="VQY131" s="77"/>
      <c r="VQZ131" s="77"/>
      <c r="VRA131" s="77"/>
      <c r="VRB131" s="77"/>
      <c r="VRC131" s="77"/>
      <c r="VRD131" s="77"/>
      <c r="VRE131" s="77"/>
      <c r="VRF131" s="77"/>
      <c r="VRG131" s="77"/>
      <c r="VRH131" s="77"/>
      <c r="VRI131" s="77"/>
      <c r="VRJ131" s="77"/>
      <c r="VRK131" s="77"/>
      <c r="VRL131" s="77"/>
      <c r="VRM131" s="77"/>
      <c r="VRN131" s="77"/>
      <c r="VRO131" s="77"/>
      <c r="VRP131" s="77"/>
      <c r="VRQ131" s="77"/>
      <c r="VRR131" s="77"/>
      <c r="VRS131" s="77"/>
      <c r="VRT131" s="77"/>
      <c r="VRU131" s="77"/>
      <c r="VRV131" s="77"/>
      <c r="VRW131" s="77"/>
      <c r="VRX131" s="77"/>
      <c r="VRY131" s="77"/>
      <c r="VRZ131" s="77"/>
      <c r="VSA131" s="77"/>
      <c r="VSB131" s="77"/>
      <c r="VSC131" s="77"/>
      <c r="VSD131" s="77"/>
      <c r="VSE131" s="77"/>
      <c r="VSF131" s="77"/>
      <c r="VSG131" s="77"/>
      <c r="VSH131" s="77"/>
      <c r="VSI131" s="77"/>
      <c r="VSJ131" s="77"/>
      <c r="VSK131" s="77"/>
      <c r="VSL131" s="77"/>
      <c r="VSM131" s="77"/>
      <c r="VSN131" s="77"/>
      <c r="VSO131" s="77"/>
      <c r="VSP131" s="77"/>
      <c r="VSQ131" s="77"/>
      <c r="VSR131" s="77"/>
      <c r="VSS131" s="77"/>
      <c r="VST131" s="77"/>
      <c r="VSU131" s="77"/>
      <c r="VSV131" s="77"/>
      <c r="VSW131" s="77"/>
      <c r="VSX131" s="77"/>
      <c r="VSY131" s="77"/>
      <c r="VSZ131" s="77"/>
      <c r="VTA131" s="77"/>
      <c r="VTB131" s="77"/>
      <c r="VTC131" s="77"/>
      <c r="VTD131" s="77"/>
      <c r="VTE131" s="77"/>
      <c r="VTF131" s="77"/>
      <c r="VTG131" s="77"/>
      <c r="VTH131" s="77"/>
      <c r="VTI131" s="77"/>
      <c r="VTJ131" s="77"/>
      <c r="VTK131" s="77"/>
      <c r="VTL131" s="77"/>
      <c r="VTM131" s="77"/>
      <c r="VTN131" s="77"/>
      <c r="VTO131" s="77"/>
      <c r="VTP131" s="77"/>
      <c r="VTQ131" s="77"/>
      <c r="VTR131" s="77"/>
      <c r="VTS131" s="77"/>
      <c r="VTT131" s="77"/>
      <c r="VTU131" s="77"/>
      <c r="VTV131" s="77"/>
      <c r="VTW131" s="77"/>
      <c r="VTX131" s="77"/>
      <c r="VTY131" s="77"/>
      <c r="VTZ131" s="77"/>
      <c r="VUA131" s="77"/>
      <c r="VUB131" s="77"/>
      <c r="VUC131" s="77"/>
      <c r="VUD131" s="77"/>
      <c r="VUE131" s="77"/>
      <c r="VUF131" s="77"/>
      <c r="VUG131" s="77"/>
      <c r="VUH131" s="77"/>
      <c r="VUI131" s="77"/>
      <c r="VUJ131" s="77"/>
      <c r="VUK131" s="77"/>
      <c r="VUL131" s="77"/>
      <c r="VUM131" s="77"/>
      <c r="VUN131" s="77"/>
      <c r="VUO131" s="77"/>
      <c r="VUP131" s="77"/>
      <c r="VUQ131" s="77"/>
      <c r="VUR131" s="77"/>
      <c r="VUS131" s="77"/>
      <c r="VUT131" s="77"/>
      <c r="VUU131" s="77"/>
      <c r="VUV131" s="77"/>
      <c r="VUW131" s="77"/>
      <c r="VUX131" s="77"/>
      <c r="VUY131" s="77"/>
      <c r="VUZ131" s="77"/>
      <c r="VVA131" s="77"/>
      <c r="VVB131" s="77"/>
      <c r="VVC131" s="77"/>
      <c r="VVD131" s="77"/>
      <c r="VVE131" s="77"/>
      <c r="VVF131" s="77"/>
      <c r="VVG131" s="77"/>
      <c r="VVH131" s="77"/>
      <c r="VVI131" s="77"/>
      <c r="VVJ131" s="77"/>
      <c r="VVK131" s="77"/>
      <c r="VVL131" s="77"/>
      <c r="VVM131" s="77"/>
      <c r="VVN131" s="77"/>
      <c r="VVO131" s="77"/>
      <c r="VVP131" s="77"/>
      <c r="VVQ131" s="77"/>
      <c r="VVR131" s="77"/>
      <c r="VVS131" s="77"/>
      <c r="VVT131" s="77"/>
      <c r="VVU131" s="77"/>
      <c r="VVV131" s="77"/>
      <c r="VVW131" s="77"/>
      <c r="VVX131" s="77"/>
      <c r="VVY131" s="77"/>
      <c r="VVZ131" s="77"/>
      <c r="VWA131" s="77"/>
      <c r="VWB131" s="77"/>
      <c r="VWC131" s="77"/>
      <c r="VWD131" s="77"/>
      <c r="VWE131" s="77"/>
      <c r="VWF131" s="77"/>
      <c r="VWG131" s="77"/>
      <c r="VWH131" s="77"/>
      <c r="VWI131" s="77"/>
      <c r="VWJ131" s="77"/>
      <c r="VWK131" s="77"/>
      <c r="VWL131" s="77"/>
      <c r="VWM131" s="77"/>
      <c r="VWN131" s="77"/>
      <c r="VWO131" s="77"/>
      <c r="VWP131" s="77"/>
      <c r="VWQ131" s="77"/>
      <c r="VWR131" s="77"/>
      <c r="VWS131" s="77"/>
      <c r="VWT131" s="77"/>
      <c r="VWU131" s="77"/>
      <c r="VWV131" s="77"/>
      <c r="VWW131" s="77"/>
      <c r="VWX131" s="77"/>
      <c r="VWY131" s="77"/>
      <c r="VWZ131" s="77"/>
      <c r="VXA131" s="77"/>
      <c r="VXB131" s="77"/>
      <c r="VXC131" s="77"/>
      <c r="VXD131" s="77"/>
      <c r="VXE131" s="77"/>
      <c r="VXF131" s="77"/>
      <c r="VXG131" s="77"/>
      <c r="VXH131" s="77"/>
      <c r="VXI131" s="77"/>
      <c r="VXJ131" s="77"/>
      <c r="VXK131" s="77"/>
      <c r="VXL131" s="77"/>
      <c r="VXM131" s="77"/>
      <c r="VXN131" s="77"/>
      <c r="VXO131" s="77"/>
      <c r="VXP131" s="77"/>
      <c r="VXQ131" s="77"/>
      <c r="VXR131" s="77"/>
      <c r="VXS131" s="77"/>
      <c r="VXT131" s="77"/>
      <c r="VXU131" s="77"/>
      <c r="VXV131" s="77"/>
      <c r="VXW131" s="77"/>
      <c r="VXX131" s="77"/>
      <c r="VXY131" s="77"/>
      <c r="VXZ131" s="77"/>
      <c r="VYA131" s="77"/>
      <c r="VYB131" s="77"/>
      <c r="VYC131" s="77"/>
      <c r="VYD131" s="77"/>
      <c r="VYE131" s="77"/>
      <c r="VYF131" s="77"/>
      <c r="VYG131" s="77"/>
      <c r="VYH131" s="77"/>
      <c r="VYI131" s="77"/>
      <c r="VYJ131" s="77"/>
      <c r="VYK131" s="77"/>
      <c r="VYL131" s="77"/>
      <c r="VYM131" s="77"/>
      <c r="VYN131" s="77"/>
      <c r="VYO131" s="77"/>
      <c r="VYP131" s="77"/>
      <c r="VYQ131" s="77"/>
      <c r="VYR131" s="77"/>
      <c r="VYS131" s="77"/>
      <c r="VYT131" s="77"/>
      <c r="VYU131" s="77"/>
      <c r="VYV131" s="77"/>
      <c r="VYW131" s="77"/>
      <c r="VYX131" s="77"/>
      <c r="VYY131" s="77"/>
      <c r="VYZ131" s="77"/>
      <c r="VZA131" s="77"/>
      <c r="VZB131" s="77"/>
      <c r="VZC131" s="77"/>
      <c r="VZD131" s="77"/>
      <c r="VZE131" s="77"/>
      <c r="VZF131" s="77"/>
      <c r="VZG131" s="77"/>
      <c r="VZH131" s="77"/>
      <c r="VZI131" s="77"/>
      <c r="VZJ131" s="77"/>
      <c r="VZK131" s="77"/>
      <c r="VZL131" s="77"/>
      <c r="VZM131" s="77"/>
      <c r="VZN131" s="77"/>
      <c r="VZO131" s="77"/>
      <c r="VZP131" s="77"/>
      <c r="VZQ131" s="77"/>
      <c r="VZR131" s="77"/>
      <c r="VZS131" s="77"/>
      <c r="VZT131" s="77"/>
      <c r="VZU131" s="77"/>
      <c r="VZV131" s="77"/>
      <c r="VZW131" s="77"/>
      <c r="VZX131" s="77"/>
      <c r="VZY131" s="77"/>
      <c r="VZZ131" s="77"/>
      <c r="WAA131" s="77"/>
      <c r="WAB131" s="77"/>
      <c r="WAC131" s="77"/>
      <c r="WAD131" s="77"/>
      <c r="WAE131" s="77"/>
      <c r="WAF131" s="77"/>
      <c r="WAG131" s="77"/>
      <c r="WAH131" s="77"/>
      <c r="WAI131" s="77"/>
      <c r="WAJ131" s="77"/>
      <c r="WAK131" s="77"/>
      <c r="WAL131" s="77"/>
      <c r="WAM131" s="77"/>
      <c r="WAN131" s="77"/>
      <c r="WAO131" s="77"/>
      <c r="WAP131" s="77"/>
      <c r="WAQ131" s="77"/>
      <c r="WAR131" s="77"/>
      <c r="WAS131" s="77"/>
      <c r="WAT131" s="77"/>
      <c r="WAU131" s="77"/>
      <c r="WAV131" s="77"/>
      <c r="WAW131" s="77"/>
      <c r="WAX131" s="77"/>
      <c r="WAY131" s="77"/>
      <c r="WAZ131" s="77"/>
      <c r="WBA131" s="77"/>
      <c r="WBB131" s="77"/>
      <c r="WBC131" s="77"/>
      <c r="WBD131" s="77"/>
      <c r="WBE131" s="77"/>
      <c r="WBF131" s="77"/>
      <c r="WBG131" s="77"/>
      <c r="WBH131" s="77"/>
      <c r="WBI131" s="77"/>
      <c r="WBJ131" s="77"/>
      <c r="WBK131" s="77"/>
      <c r="WBL131" s="77"/>
      <c r="WBM131" s="77"/>
      <c r="WBN131" s="77"/>
      <c r="WBO131" s="77"/>
      <c r="WBP131" s="77"/>
      <c r="WBQ131" s="77"/>
      <c r="WBR131" s="77"/>
      <c r="WBS131" s="77"/>
      <c r="WBT131" s="77"/>
      <c r="WBU131" s="77"/>
      <c r="WBV131" s="77"/>
      <c r="WBW131" s="77"/>
      <c r="WBX131" s="77"/>
      <c r="WBY131" s="77"/>
      <c r="WBZ131" s="77"/>
      <c r="WCA131" s="77"/>
      <c r="WCB131" s="77"/>
      <c r="WCC131" s="77"/>
      <c r="WCD131" s="77"/>
      <c r="WCE131" s="77"/>
      <c r="WCF131" s="77"/>
      <c r="WCG131" s="77"/>
      <c r="WCH131" s="77"/>
      <c r="WCI131" s="77"/>
      <c r="WCJ131" s="77"/>
      <c r="WCK131" s="77"/>
      <c r="WCL131" s="77"/>
      <c r="WCM131" s="77"/>
      <c r="WCN131" s="77"/>
      <c r="WCO131" s="77"/>
      <c r="WCP131" s="77"/>
      <c r="WCQ131" s="77"/>
      <c r="WCR131" s="77"/>
      <c r="WCS131" s="77"/>
      <c r="WCT131" s="77"/>
      <c r="WCU131" s="77"/>
      <c r="WCV131" s="77"/>
      <c r="WCW131" s="77"/>
      <c r="WCX131" s="77"/>
      <c r="WCY131" s="77"/>
      <c r="WCZ131" s="77"/>
      <c r="WDA131" s="77"/>
      <c r="WDB131" s="77"/>
      <c r="WDC131" s="77"/>
      <c r="WDD131" s="77"/>
      <c r="WDE131" s="77"/>
      <c r="WDF131" s="77"/>
      <c r="WDG131" s="77"/>
      <c r="WDH131" s="77"/>
      <c r="WDI131" s="77"/>
      <c r="WDJ131" s="77"/>
      <c r="WDK131" s="77"/>
      <c r="WDL131" s="77"/>
      <c r="WDM131" s="77"/>
      <c r="WDN131" s="77"/>
      <c r="WDO131" s="77"/>
      <c r="WDP131" s="77"/>
      <c r="WDQ131" s="77"/>
      <c r="WDR131" s="77"/>
      <c r="WDS131" s="77"/>
      <c r="WDT131" s="77"/>
      <c r="WDU131" s="77"/>
      <c r="WDV131" s="77"/>
      <c r="WDW131" s="77"/>
      <c r="WDX131" s="77"/>
      <c r="WDY131" s="77"/>
      <c r="WDZ131" s="77"/>
      <c r="WEA131" s="77"/>
      <c r="WEB131" s="77"/>
      <c r="WEC131" s="77"/>
      <c r="WED131" s="77"/>
      <c r="WEE131" s="77"/>
      <c r="WEF131" s="77"/>
      <c r="WEG131" s="77"/>
      <c r="WEH131" s="77"/>
      <c r="WEI131" s="77"/>
      <c r="WEJ131" s="77"/>
      <c r="WEK131" s="77"/>
      <c r="WEL131" s="77"/>
      <c r="WEM131" s="77"/>
      <c r="WEN131" s="77"/>
      <c r="WEO131" s="77"/>
      <c r="WEP131" s="77"/>
      <c r="WEQ131" s="77"/>
      <c r="WER131" s="77"/>
      <c r="WES131" s="77"/>
      <c r="WET131" s="77"/>
      <c r="WEU131" s="77"/>
      <c r="WEV131" s="77"/>
      <c r="WEW131" s="77"/>
      <c r="WEX131" s="77"/>
      <c r="WEY131" s="77"/>
      <c r="WEZ131" s="77"/>
      <c r="WFA131" s="77"/>
      <c r="WFB131" s="77"/>
      <c r="WFC131" s="77"/>
      <c r="WFD131" s="77"/>
      <c r="WFE131" s="77"/>
      <c r="WFF131" s="77"/>
      <c r="WFG131" s="77"/>
      <c r="WFH131" s="77"/>
      <c r="WFI131" s="77"/>
      <c r="WFJ131" s="77"/>
      <c r="WFK131" s="77"/>
      <c r="WFL131" s="77"/>
      <c r="WFM131" s="77"/>
      <c r="WFN131" s="77"/>
      <c r="WFO131" s="77"/>
      <c r="WFP131" s="77"/>
      <c r="WFQ131" s="77"/>
      <c r="WFR131" s="77"/>
      <c r="WFS131" s="77"/>
      <c r="WFT131" s="77"/>
      <c r="WFU131" s="77"/>
      <c r="WFV131" s="77"/>
      <c r="WFW131" s="77"/>
      <c r="WFX131" s="77"/>
      <c r="WFY131" s="77"/>
      <c r="WFZ131" s="77"/>
      <c r="WGA131" s="77"/>
      <c r="WGB131" s="77"/>
      <c r="WGC131" s="77"/>
      <c r="WGD131" s="77"/>
      <c r="WGE131" s="77"/>
      <c r="WGF131" s="77"/>
      <c r="WGG131" s="77"/>
      <c r="WGH131" s="77"/>
      <c r="WGI131" s="77"/>
      <c r="WGJ131" s="77"/>
      <c r="WGK131" s="77"/>
      <c r="WGL131" s="77"/>
      <c r="WGM131" s="77"/>
      <c r="WGN131" s="77"/>
      <c r="WGO131" s="77"/>
      <c r="WGP131" s="77"/>
      <c r="WGQ131" s="77"/>
      <c r="WGR131" s="77"/>
      <c r="WGS131" s="77"/>
      <c r="WGT131" s="77"/>
      <c r="WGU131" s="77"/>
      <c r="WGV131" s="77"/>
      <c r="WGW131" s="77"/>
      <c r="WGX131" s="77"/>
      <c r="WGY131" s="77"/>
      <c r="WGZ131" s="77"/>
      <c r="WHA131" s="77"/>
      <c r="WHB131" s="77"/>
      <c r="WHC131" s="77"/>
      <c r="WHD131" s="77"/>
      <c r="WHE131" s="77"/>
      <c r="WHF131" s="77"/>
      <c r="WHG131" s="77"/>
      <c r="WHH131" s="77"/>
      <c r="WHI131" s="77"/>
      <c r="WHJ131" s="77"/>
      <c r="WHK131" s="77"/>
      <c r="WHL131" s="77"/>
      <c r="WHM131" s="77"/>
      <c r="WHN131" s="77"/>
      <c r="WHO131" s="77"/>
      <c r="WHP131" s="77"/>
      <c r="WHQ131" s="77"/>
      <c r="WHR131" s="77"/>
      <c r="WHS131" s="77"/>
      <c r="WHT131" s="77"/>
      <c r="WHU131" s="77"/>
      <c r="WHV131" s="77"/>
      <c r="WHW131" s="77"/>
      <c r="WHX131" s="77"/>
      <c r="WHY131" s="77"/>
      <c r="WHZ131" s="77"/>
      <c r="WIA131" s="77"/>
      <c r="WIB131" s="77"/>
      <c r="WIC131" s="77"/>
      <c r="WID131" s="77"/>
      <c r="WIE131" s="77"/>
      <c r="WIF131" s="77"/>
      <c r="WIG131" s="77"/>
      <c r="WIH131" s="77"/>
      <c r="WII131" s="77"/>
      <c r="WIJ131" s="77"/>
      <c r="WIK131" s="77"/>
      <c r="WIL131" s="77"/>
      <c r="WIM131" s="77"/>
      <c r="WIN131" s="77"/>
      <c r="WIO131" s="77"/>
      <c r="WIP131" s="77"/>
      <c r="WIQ131" s="77"/>
      <c r="WIR131" s="77"/>
      <c r="WIS131" s="77"/>
      <c r="WIT131" s="77"/>
      <c r="WIU131" s="77"/>
      <c r="WIV131" s="77"/>
      <c r="WIW131" s="77"/>
      <c r="WIX131" s="77"/>
      <c r="WIY131" s="77"/>
      <c r="WIZ131" s="77"/>
      <c r="WJA131" s="77"/>
      <c r="WJB131" s="77"/>
      <c r="WJC131" s="77"/>
      <c r="WJD131" s="77"/>
      <c r="WJE131" s="77"/>
      <c r="WJF131" s="77"/>
      <c r="WJG131" s="77"/>
      <c r="WJH131" s="77"/>
      <c r="WJI131" s="77"/>
      <c r="WJJ131" s="77"/>
      <c r="WJK131" s="77"/>
      <c r="WJL131" s="77"/>
      <c r="WJM131" s="77"/>
      <c r="WJN131" s="77"/>
      <c r="WJO131" s="77"/>
      <c r="WJP131" s="77"/>
      <c r="WJQ131" s="77"/>
      <c r="WJR131" s="77"/>
      <c r="WJS131" s="77"/>
      <c r="WJT131" s="77"/>
      <c r="WJU131" s="77"/>
      <c r="WJV131" s="77"/>
      <c r="WJW131" s="77"/>
      <c r="WJX131" s="77"/>
      <c r="WJY131" s="77"/>
      <c r="WJZ131" s="77"/>
      <c r="WKA131" s="77"/>
      <c r="WKB131" s="77"/>
      <c r="WKC131" s="77"/>
      <c r="WKD131" s="77"/>
      <c r="WKE131" s="77"/>
      <c r="WKF131" s="77"/>
      <c r="WKG131" s="77"/>
      <c r="WKH131" s="77"/>
      <c r="WKI131" s="77"/>
      <c r="WKJ131" s="77"/>
      <c r="WKK131" s="77"/>
      <c r="WKL131" s="77"/>
      <c r="WKM131" s="77"/>
      <c r="WKN131" s="77"/>
      <c r="WKO131" s="77"/>
      <c r="WKP131" s="77"/>
      <c r="WKQ131" s="77"/>
      <c r="WKR131" s="77"/>
      <c r="WKS131" s="77"/>
      <c r="WKT131" s="77"/>
      <c r="WKU131" s="77"/>
      <c r="WKV131" s="77"/>
      <c r="WKW131" s="77"/>
      <c r="WKX131" s="77"/>
      <c r="WKY131" s="77"/>
      <c r="WKZ131" s="77"/>
      <c r="WLA131" s="77"/>
      <c r="WLB131" s="77"/>
      <c r="WLC131" s="77"/>
      <c r="WLD131" s="77"/>
      <c r="WLE131" s="77"/>
      <c r="WLF131" s="77"/>
      <c r="WLG131" s="77"/>
      <c r="WLH131" s="77"/>
      <c r="WLI131" s="77"/>
      <c r="WLJ131" s="77"/>
      <c r="WLK131" s="77"/>
      <c r="WLL131" s="77"/>
      <c r="WLM131" s="77"/>
      <c r="WLN131" s="77"/>
      <c r="WLO131" s="77"/>
      <c r="WLP131" s="77"/>
      <c r="WLQ131" s="77"/>
      <c r="WLR131" s="77"/>
      <c r="WLS131" s="77"/>
      <c r="WLT131" s="77"/>
      <c r="WLU131" s="77"/>
      <c r="WLV131" s="77"/>
      <c r="WLW131" s="77"/>
      <c r="WLX131" s="77"/>
      <c r="WLY131" s="77"/>
      <c r="WLZ131" s="77"/>
      <c r="WMA131" s="77"/>
      <c r="WMB131" s="77"/>
      <c r="WMC131" s="77"/>
      <c r="WMD131" s="77"/>
      <c r="WME131" s="77"/>
      <c r="WMF131" s="77"/>
      <c r="WMG131" s="77"/>
      <c r="WMH131" s="77"/>
      <c r="WMI131" s="77"/>
      <c r="WMJ131" s="77"/>
      <c r="WMK131" s="77"/>
      <c r="WML131" s="77"/>
      <c r="WMM131" s="77"/>
      <c r="WMN131" s="77"/>
      <c r="WMO131" s="77"/>
      <c r="WMP131" s="77"/>
      <c r="WMQ131" s="77"/>
      <c r="WMR131" s="77"/>
      <c r="WMS131" s="77"/>
      <c r="WMT131" s="77"/>
      <c r="WMU131" s="77"/>
      <c r="WMV131" s="77"/>
      <c r="WMW131" s="77"/>
      <c r="WMX131" s="77"/>
      <c r="WMY131" s="77"/>
      <c r="WMZ131" s="77"/>
      <c r="WNA131" s="77"/>
      <c r="WNB131" s="77"/>
      <c r="WNC131" s="77"/>
      <c r="WND131" s="77"/>
      <c r="WNE131" s="77"/>
      <c r="WNF131" s="77"/>
      <c r="WNG131" s="77"/>
      <c r="WNH131" s="77"/>
      <c r="WNI131" s="77"/>
      <c r="WNJ131" s="77"/>
      <c r="WNK131" s="77"/>
      <c r="WNL131" s="77"/>
      <c r="WNM131" s="77"/>
      <c r="WNN131" s="77"/>
      <c r="WNO131" s="77"/>
      <c r="WNP131" s="77"/>
      <c r="WNQ131" s="77"/>
      <c r="WNR131" s="77"/>
      <c r="WNS131" s="77"/>
      <c r="WNT131" s="77"/>
      <c r="WNU131" s="77"/>
      <c r="WNV131" s="77"/>
      <c r="WNW131" s="77"/>
      <c r="WNX131" s="77"/>
      <c r="WNY131" s="77"/>
      <c r="WNZ131" s="77"/>
      <c r="WOA131" s="77"/>
      <c r="WOB131" s="77"/>
      <c r="WOC131" s="77"/>
      <c r="WOD131" s="77"/>
      <c r="WOE131" s="77"/>
      <c r="WOF131" s="77"/>
      <c r="WOG131" s="77"/>
      <c r="WOH131" s="77"/>
      <c r="WOI131" s="77"/>
      <c r="WOJ131" s="77"/>
      <c r="WOK131" s="77"/>
      <c r="WOL131" s="77"/>
      <c r="WOM131" s="77"/>
      <c r="WON131" s="77"/>
      <c r="WOO131" s="77"/>
      <c r="WOP131" s="77"/>
      <c r="WOQ131" s="77"/>
      <c r="WOR131" s="77"/>
      <c r="WOS131" s="77"/>
      <c r="WOT131" s="77"/>
      <c r="WOU131" s="77"/>
      <c r="WOV131" s="77"/>
      <c r="WOW131" s="77"/>
      <c r="WOX131" s="77"/>
      <c r="WOY131" s="77"/>
      <c r="WOZ131" s="77"/>
      <c r="WPA131" s="77"/>
      <c r="WPB131" s="77"/>
      <c r="WPC131" s="77"/>
      <c r="WPD131" s="77"/>
      <c r="WPE131" s="77"/>
      <c r="WPF131" s="77"/>
      <c r="WPG131" s="77"/>
      <c r="WPH131" s="77"/>
      <c r="WPI131" s="77"/>
      <c r="WPJ131" s="77"/>
      <c r="WPK131" s="77"/>
      <c r="WPL131" s="77"/>
      <c r="WPM131" s="77"/>
      <c r="WPN131" s="77"/>
      <c r="WPO131" s="77"/>
      <c r="WPP131" s="77"/>
      <c r="WPQ131" s="77"/>
      <c r="WPR131" s="77"/>
      <c r="WPS131" s="77"/>
      <c r="WPT131" s="77"/>
      <c r="WPU131" s="77"/>
      <c r="WPV131" s="77"/>
      <c r="WPW131" s="77"/>
      <c r="WPX131" s="77"/>
      <c r="WPY131" s="77"/>
      <c r="WPZ131" s="77"/>
      <c r="WQA131" s="77"/>
      <c r="WQB131" s="77"/>
      <c r="WQC131" s="77"/>
      <c r="WQD131" s="77"/>
      <c r="WQE131" s="77"/>
      <c r="WQF131" s="77"/>
      <c r="WQG131" s="77"/>
      <c r="WQH131" s="77"/>
      <c r="WQI131" s="77"/>
      <c r="WQJ131" s="77"/>
      <c r="WQK131" s="77"/>
      <c r="WQL131" s="77"/>
      <c r="WQM131" s="77"/>
      <c r="WQN131" s="77"/>
      <c r="WQO131" s="77"/>
      <c r="WQP131" s="77"/>
      <c r="WQQ131" s="77"/>
      <c r="WQR131" s="77"/>
      <c r="WQS131" s="77"/>
      <c r="WQT131" s="77"/>
      <c r="WQU131" s="77"/>
      <c r="WQV131" s="77"/>
      <c r="WQW131" s="77"/>
      <c r="WQX131" s="77"/>
      <c r="WQY131" s="77"/>
      <c r="WQZ131" s="77"/>
      <c r="WRA131" s="77"/>
      <c r="WRB131" s="77"/>
      <c r="WRC131" s="77"/>
      <c r="WRD131" s="77"/>
      <c r="WRE131" s="77"/>
      <c r="WRF131" s="77"/>
      <c r="WRG131" s="77"/>
      <c r="WRH131" s="77"/>
      <c r="WRI131" s="77"/>
      <c r="WRJ131" s="77"/>
      <c r="WRK131" s="77"/>
      <c r="WRL131" s="77"/>
      <c r="WRM131" s="77"/>
      <c r="WRN131" s="77"/>
      <c r="WRO131" s="77"/>
      <c r="WRP131" s="77"/>
      <c r="WRQ131" s="77"/>
      <c r="WRR131" s="77"/>
      <c r="WRS131" s="77"/>
      <c r="WRT131" s="77"/>
      <c r="WRU131" s="77"/>
      <c r="WRV131" s="77"/>
      <c r="WRW131" s="77"/>
      <c r="WRX131" s="77"/>
      <c r="WRY131" s="77"/>
      <c r="WRZ131" s="77"/>
      <c r="WSA131" s="77"/>
      <c r="WSB131" s="77"/>
      <c r="WSC131" s="77"/>
      <c r="WSD131" s="77"/>
      <c r="WSE131" s="77"/>
      <c r="WSF131" s="77"/>
      <c r="WSG131" s="77"/>
      <c r="WSH131" s="77"/>
      <c r="WSI131" s="77"/>
      <c r="WSJ131" s="77"/>
      <c r="WSK131" s="77"/>
      <c r="WSL131" s="77"/>
      <c r="WSM131" s="77"/>
      <c r="WSN131" s="77"/>
      <c r="WSO131" s="77"/>
      <c r="WSP131" s="77"/>
      <c r="WSQ131" s="77"/>
      <c r="WSR131" s="77"/>
      <c r="WSS131" s="77"/>
      <c r="WST131" s="77"/>
      <c r="WSU131" s="77"/>
      <c r="WSV131" s="77"/>
      <c r="WSW131" s="77"/>
      <c r="WSX131" s="77"/>
      <c r="WSY131" s="77"/>
      <c r="WSZ131" s="77"/>
      <c r="WTA131" s="77"/>
      <c r="WTB131" s="77"/>
      <c r="WTC131" s="77"/>
      <c r="WTD131" s="77"/>
      <c r="WTE131" s="77"/>
      <c r="WTF131" s="77"/>
      <c r="WTG131" s="77"/>
      <c r="WTH131" s="77"/>
      <c r="WTI131" s="77"/>
      <c r="WTJ131" s="77"/>
      <c r="WTK131" s="77"/>
      <c r="WTL131" s="77"/>
      <c r="WTM131" s="77"/>
      <c r="WTN131" s="77"/>
      <c r="WTO131" s="77"/>
      <c r="WTP131" s="77"/>
      <c r="WTQ131" s="77"/>
      <c r="WTR131" s="77"/>
      <c r="WTS131" s="77"/>
      <c r="WTT131" s="77"/>
      <c r="WTU131" s="77"/>
      <c r="WTV131" s="77"/>
      <c r="WTW131" s="77"/>
      <c r="WTX131" s="77"/>
      <c r="WTY131" s="77"/>
      <c r="WTZ131" s="77"/>
      <c r="WUA131" s="77"/>
      <c r="WUB131" s="77"/>
      <c r="WUC131" s="77"/>
      <c r="WUD131" s="77"/>
      <c r="WUE131" s="77"/>
      <c r="WUF131" s="77"/>
      <c r="WUG131" s="77"/>
      <c r="WUH131" s="77"/>
      <c r="WUI131" s="77"/>
      <c r="WUJ131" s="77"/>
      <c r="WUK131" s="77"/>
      <c r="WUL131" s="77"/>
      <c r="WUM131" s="77"/>
      <c r="WUN131" s="77"/>
      <c r="WUO131" s="77"/>
      <c r="WUP131" s="77"/>
      <c r="WUQ131" s="77"/>
      <c r="WUR131" s="77"/>
      <c r="WUS131" s="77"/>
      <c r="WUT131" s="77"/>
      <c r="WUU131" s="77"/>
      <c r="WUV131" s="77"/>
      <c r="WUW131" s="77"/>
      <c r="WUX131" s="77"/>
      <c r="WUY131" s="77"/>
      <c r="WUZ131" s="77"/>
      <c r="WVA131" s="77"/>
      <c r="WVB131" s="77"/>
      <c r="WVC131" s="77"/>
      <c r="WVD131" s="77"/>
      <c r="WVE131" s="77"/>
      <c r="WVF131" s="77"/>
      <c r="WVG131" s="77"/>
      <c r="WVH131" s="77"/>
      <c r="WVI131" s="77"/>
      <c r="WVJ131" s="77"/>
      <c r="WVK131" s="77"/>
      <c r="WVL131" s="77"/>
      <c r="WVM131" s="77"/>
      <c r="WVN131" s="77"/>
      <c r="WVO131" s="77"/>
      <c r="WVP131" s="77"/>
      <c r="WVQ131" s="77"/>
      <c r="WVR131" s="77"/>
      <c r="WVS131" s="77"/>
      <c r="WVT131" s="77"/>
      <c r="WVU131" s="77"/>
      <c r="WVV131" s="77"/>
      <c r="WVW131" s="77"/>
      <c r="WVX131" s="77"/>
      <c r="WVY131" s="77"/>
      <c r="WVZ131" s="77"/>
      <c r="WWA131" s="77"/>
      <c r="WWB131" s="77"/>
      <c r="WWC131" s="77"/>
      <c r="WWD131" s="77"/>
      <c r="WWE131" s="77"/>
      <c r="WWF131" s="77"/>
      <c r="WWG131" s="77"/>
      <c r="WWH131" s="77"/>
      <c r="WWI131" s="77"/>
      <c r="WWJ131" s="77"/>
      <c r="WWK131" s="77"/>
      <c r="WWL131" s="77"/>
      <c r="WWM131" s="77"/>
      <c r="WWN131" s="77"/>
      <c r="WWO131" s="77"/>
      <c r="WWP131" s="77"/>
      <c r="WWQ131" s="77"/>
      <c r="WWR131" s="77"/>
      <c r="WWS131" s="77"/>
      <c r="WWT131" s="77"/>
      <c r="WWU131" s="77"/>
      <c r="WWV131" s="77"/>
      <c r="WWW131" s="77"/>
      <c r="WWX131" s="77"/>
      <c r="WWY131" s="77"/>
      <c r="WWZ131" s="77"/>
      <c r="WXA131" s="77"/>
      <c r="WXB131" s="77"/>
      <c r="WXC131" s="77"/>
      <c r="WXD131" s="77"/>
      <c r="WXE131" s="77"/>
      <c r="WXF131" s="77"/>
      <c r="WXG131" s="77"/>
      <c r="WXH131" s="77"/>
      <c r="WXI131" s="77"/>
      <c r="WXJ131" s="77"/>
      <c r="WXK131" s="77"/>
      <c r="WXL131" s="77"/>
      <c r="WXM131" s="77"/>
      <c r="WXN131" s="77"/>
      <c r="WXO131" s="77"/>
      <c r="WXP131" s="77"/>
      <c r="WXQ131" s="77"/>
      <c r="WXR131" s="77"/>
      <c r="WXS131" s="77"/>
      <c r="WXT131" s="77"/>
      <c r="WXU131" s="77"/>
      <c r="WXV131" s="77"/>
      <c r="WXW131" s="77"/>
      <c r="WXX131" s="77"/>
      <c r="WXY131" s="77"/>
      <c r="WXZ131" s="77"/>
      <c r="WYA131" s="77"/>
      <c r="WYB131" s="77"/>
      <c r="WYC131" s="77"/>
      <c r="WYD131" s="77"/>
      <c r="WYE131" s="77"/>
      <c r="WYF131" s="77"/>
      <c r="WYG131" s="77"/>
      <c r="WYH131" s="77"/>
      <c r="WYI131" s="77"/>
      <c r="WYJ131" s="77"/>
      <c r="WYK131" s="77"/>
      <c r="WYL131" s="77"/>
      <c r="WYM131" s="77"/>
      <c r="WYN131" s="77"/>
      <c r="WYO131" s="77"/>
      <c r="WYP131" s="77"/>
      <c r="WYQ131" s="77"/>
      <c r="WYR131" s="77"/>
      <c r="WYS131" s="77"/>
      <c r="WYT131" s="77"/>
      <c r="WYU131" s="77"/>
      <c r="WYV131" s="77"/>
      <c r="WYW131" s="77"/>
      <c r="WYX131" s="77"/>
      <c r="WYY131" s="77"/>
      <c r="WYZ131" s="77"/>
      <c r="WZA131" s="77"/>
      <c r="WZB131" s="77"/>
      <c r="WZC131" s="77"/>
      <c r="WZD131" s="77"/>
      <c r="WZE131" s="77"/>
      <c r="WZF131" s="77"/>
      <c r="WZG131" s="77"/>
      <c r="WZH131" s="77"/>
      <c r="WZI131" s="77"/>
      <c r="WZJ131" s="77"/>
      <c r="WZK131" s="77"/>
      <c r="WZL131" s="77"/>
      <c r="WZM131" s="77"/>
      <c r="WZN131" s="77"/>
      <c r="WZO131" s="77"/>
      <c r="WZP131" s="77"/>
      <c r="WZQ131" s="77"/>
      <c r="WZR131" s="77"/>
      <c r="WZS131" s="77"/>
      <c r="WZT131" s="77"/>
      <c r="WZU131" s="77"/>
      <c r="WZV131" s="77"/>
      <c r="WZW131" s="77"/>
      <c r="WZX131" s="77"/>
      <c r="WZY131" s="77"/>
      <c r="WZZ131" s="77"/>
      <c r="XAA131" s="77"/>
      <c r="XAB131" s="77"/>
      <c r="XAC131" s="77"/>
      <c r="XAD131" s="77"/>
      <c r="XAE131" s="77"/>
      <c r="XAF131" s="77"/>
      <c r="XAG131" s="77"/>
      <c r="XAH131" s="77"/>
      <c r="XAI131" s="77"/>
      <c r="XAJ131" s="77"/>
      <c r="XAK131" s="77"/>
      <c r="XAL131" s="77"/>
      <c r="XAM131" s="77"/>
      <c r="XAN131" s="77"/>
      <c r="XAO131" s="77"/>
      <c r="XAP131" s="77"/>
      <c r="XAQ131" s="77"/>
      <c r="XAR131" s="77"/>
      <c r="XAS131" s="77"/>
      <c r="XAT131" s="77"/>
      <c r="XAU131" s="77"/>
      <c r="XAV131" s="77"/>
      <c r="XAW131" s="77"/>
      <c r="XAX131" s="77"/>
      <c r="XAY131" s="77"/>
      <c r="XAZ131" s="77"/>
      <c r="XBA131" s="77"/>
      <c r="XBB131" s="77"/>
      <c r="XBC131" s="77"/>
      <c r="XBD131" s="77"/>
      <c r="XBE131" s="77"/>
      <c r="XBF131" s="77"/>
      <c r="XBG131" s="77"/>
      <c r="XBH131" s="77"/>
      <c r="XBI131" s="77"/>
      <c r="XBJ131" s="77"/>
      <c r="XBK131" s="77"/>
      <c r="XBL131" s="77"/>
      <c r="XBM131" s="77"/>
      <c r="XBN131" s="77"/>
      <c r="XBO131" s="77"/>
      <c r="XBP131" s="77"/>
      <c r="XBQ131" s="77"/>
      <c r="XBR131" s="77"/>
      <c r="XBS131" s="77"/>
      <c r="XBT131" s="77"/>
      <c r="XBU131" s="77"/>
      <c r="XBV131" s="77"/>
      <c r="XBW131" s="77"/>
      <c r="XBX131" s="77"/>
      <c r="XBY131" s="77"/>
      <c r="XBZ131" s="77"/>
      <c r="XCA131" s="77"/>
      <c r="XCB131" s="77"/>
      <c r="XCC131" s="77"/>
      <c r="XCD131" s="77"/>
      <c r="XCE131" s="77"/>
      <c r="XCF131" s="77"/>
      <c r="XCG131" s="77"/>
      <c r="XCH131" s="77"/>
      <c r="XCI131" s="77"/>
      <c r="XCJ131" s="77"/>
      <c r="XCK131" s="77"/>
      <c r="XCL131" s="77"/>
      <c r="XCM131" s="77"/>
      <c r="XCN131" s="77"/>
      <c r="XCO131" s="77"/>
      <c r="XCP131" s="77"/>
      <c r="XCQ131" s="77"/>
      <c r="XCR131" s="77"/>
      <c r="XCS131" s="77"/>
      <c r="XCT131" s="77"/>
      <c r="XCU131" s="77"/>
      <c r="XCV131" s="77"/>
      <c r="XCW131" s="77"/>
      <c r="XCX131" s="77"/>
      <c r="XCY131" s="77"/>
      <c r="XCZ131" s="77"/>
      <c r="XDA131" s="77"/>
      <c r="XDB131" s="77"/>
      <c r="XDC131" s="77"/>
      <c r="XDD131" s="77"/>
      <c r="XDE131" s="77"/>
      <c r="XDF131" s="77"/>
      <c r="XDG131" s="77"/>
      <c r="XDH131" s="77"/>
      <c r="XDI131" s="77"/>
      <c r="XDJ131" s="77"/>
      <c r="XDK131" s="77"/>
      <c r="XDL131" s="77"/>
      <c r="XDM131" s="77"/>
      <c r="XDN131" s="77"/>
      <c r="XDO131" s="77"/>
      <c r="XDP131" s="77"/>
      <c r="XDQ131" s="77"/>
      <c r="XDR131" s="77"/>
      <c r="XDS131" s="77"/>
      <c r="XDT131" s="77"/>
      <c r="XDU131" s="77"/>
      <c r="XDV131" s="77"/>
      <c r="XDW131" s="77"/>
      <c r="XDX131" s="77"/>
      <c r="XDY131" s="77"/>
      <c r="XDZ131" s="77"/>
      <c r="XEA131" s="77"/>
      <c r="XEB131" s="77"/>
      <c r="XEC131" s="77"/>
      <c r="XED131" s="77"/>
      <c r="XEE131" s="77"/>
      <c r="XEF131" s="77"/>
      <c r="XEG131" s="77"/>
      <c r="XEH131" s="77"/>
      <c r="XEI131" s="77"/>
      <c r="XEJ131" s="77"/>
      <c r="XEK131" s="77"/>
      <c r="XEL131" s="77"/>
      <c r="XEM131" s="77"/>
      <c r="XEN131" s="77"/>
      <c r="XEO131" s="77"/>
      <c r="XEP131" s="77"/>
      <c r="XEQ131" s="77"/>
      <c r="XER131" s="77"/>
      <c r="XES131" s="77"/>
      <c r="XET131" s="77"/>
      <c r="XEU131" s="77"/>
      <c r="XEV131" s="77"/>
      <c r="XEW131" s="77"/>
      <c r="XEX131" s="77"/>
      <c r="XEY131" s="77"/>
      <c r="XEZ131" s="77"/>
      <c r="XFA131" s="77"/>
      <c r="XFB131" s="77"/>
      <c r="XFC131" s="77"/>
      <c r="XFD131" s="77"/>
    </row>
    <row r="132" spans="1:16384" ht="24" x14ac:dyDescent="0.25">
      <c r="A132" s="2"/>
      <c r="B132" s="2"/>
      <c r="C132" s="226"/>
      <c r="D132" s="226"/>
      <c r="E132" s="226"/>
      <c r="F132" s="226"/>
      <c r="G132" s="226"/>
      <c r="H132" s="226"/>
      <c r="I132" s="226"/>
      <c r="J132" s="226"/>
      <c r="K132" s="226"/>
      <c r="L132" s="226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6"/>
      <c r="Y132" s="56"/>
      <c r="Z132" s="56"/>
    </row>
    <row r="133" spans="1:16384" ht="15.75" x14ac:dyDescent="0.25">
      <c r="A133" s="411"/>
      <c r="B133" s="411"/>
    </row>
  </sheetData>
  <mergeCells count="249">
    <mergeCell ref="A128:D128"/>
    <mergeCell ref="E128:AF128"/>
    <mergeCell ref="A129:AF129"/>
    <mergeCell ref="J131:T131"/>
    <mergeCell ref="U131:Z131"/>
    <mergeCell ref="A133:B133"/>
    <mergeCell ref="AD90:AF90"/>
    <mergeCell ref="A125:M125"/>
    <mergeCell ref="N125:AF125"/>
    <mergeCell ref="A126:M126"/>
    <mergeCell ref="N126:AF126"/>
    <mergeCell ref="A127:D127"/>
    <mergeCell ref="E127:AF127"/>
    <mergeCell ref="N88:O88"/>
    <mergeCell ref="P88:U88"/>
    <mergeCell ref="N89:O89"/>
    <mergeCell ref="P89:U89"/>
    <mergeCell ref="A90:B90"/>
    <mergeCell ref="N90:AB90"/>
    <mergeCell ref="N85:O85"/>
    <mergeCell ref="P85:U85"/>
    <mergeCell ref="N86:O86"/>
    <mergeCell ref="P86:U86"/>
    <mergeCell ref="N87:O87"/>
    <mergeCell ref="P87:U87"/>
    <mergeCell ref="N82:O82"/>
    <mergeCell ref="P82:U82"/>
    <mergeCell ref="N83:O83"/>
    <mergeCell ref="P83:U83"/>
    <mergeCell ref="N84:O84"/>
    <mergeCell ref="P84:U84"/>
    <mergeCell ref="N79:O79"/>
    <mergeCell ref="P79:U79"/>
    <mergeCell ref="N80:O80"/>
    <mergeCell ref="P80:U80"/>
    <mergeCell ref="N81:O81"/>
    <mergeCell ref="P81:U81"/>
    <mergeCell ref="N76:O76"/>
    <mergeCell ref="P76:U76"/>
    <mergeCell ref="N77:O77"/>
    <mergeCell ref="P77:U77"/>
    <mergeCell ref="N78:O78"/>
    <mergeCell ref="P78:U78"/>
    <mergeCell ref="E74:I74"/>
    <mergeCell ref="N74:O74"/>
    <mergeCell ref="P74:U74"/>
    <mergeCell ref="E75:I75"/>
    <mergeCell ref="N75:O75"/>
    <mergeCell ref="P75:U75"/>
    <mergeCell ref="X75:AB75"/>
    <mergeCell ref="E72:I72"/>
    <mergeCell ref="N72:O72"/>
    <mergeCell ref="P72:U72"/>
    <mergeCell ref="X72:AB72"/>
    <mergeCell ref="E73:I73"/>
    <mergeCell ref="N73:O73"/>
    <mergeCell ref="P73:U73"/>
    <mergeCell ref="X73:AB73"/>
    <mergeCell ref="A69:B69"/>
    <mergeCell ref="A70:AF70"/>
    <mergeCell ref="E71:I71"/>
    <mergeCell ref="L71:M71"/>
    <mergeCell ref="N71:O71"/>
    <mergeCell ref="P71:U71"/>
    <mergeCell ref="X71:AB71"/>
    <mergeCell ref="AE71:AF71"/>
    <mergeCell ref="X74:AB74"/>
    <mergeCell ref="W62:AA63"/>
    <mergeCell ref="AB62:AF63"/>
    <mergeCell ref="C63:D63"/>
    <mergeCell ref="E63:G63"/>
    <mergeCell ref="A65:A67"/>
    <mergeCell ref="A68:B68"/>
    <mergeCell ref="C68:E68"/>
    <mergeCell ref="H68:J68"/>
    <mergeCell ref="M68:O68"/>
    <mergeCell ref="R68:T68"/>
    <mergeCell ref="A62:A64"/>
    <mergeCell ref="B62:B64"/>
    <mergeCell ref="D62:G62"/>
    <mergeCell ref="H62:L63"/>
    <mergeCell ref="M62:Q63"/>
    <mergeCell ref="R62:V63"/>
    <mergeCell ref="W68:Y68"/>
    <mergeCell ref="AB68:AD68"/>
    <mergeCell ref="C61:G61"/>
    <mergeCell ref="H61:L61"/>
    <mergeCell ref="M61:V61"/>
    <mergeCell ref="W61:AA61"/>
    <mergeCell ref="AB61:AF61"/>
    <mergeCell ref="A58:A59"/>
    <mergeCell ref="A60:B60"/>
    <mergeCell ref="C60:E60"/>
    <mergeCell ref="H60:J60"/>
    <mergeCell ref="M60:O60"/>
    <mergeCell ref="R60:T60"/>
    <mergeCell ref="A54:A56"/>
    <mergeCell ref="A57:B57"/>
    <mergeCell ref="C57:E57"/>
    <mergeCell ref="H57:J57"/>
    <mergeCell ref="M57:O57"/>
    <mergeCell ref="R57:T57"/>
    <mergeCell ref="W57:Y57"/>
    <mergeCell ref="AB57:AD57"/>
    <mergeCell ref="W60:Y60"/>
    <mergeCell ref="AB60:AD60"/>
    <mergeCell ref="W47:AA48"/>
    <mergeCell ref="AB47:AF48"/>
    <mergeCell ref="C48:D48"/>
    <mergeCell ref="E48:G48"/>
    <mergeCell ref="A50:A52"/>
    <mergeCell ref="A53:B53"/>
    <mergeCell ref="C53:E53"/>
    <mergeCell ref="H53:J53"/>
    <mergeCell ref="M53:O53"/>
    <mergeCell ref="R53:T53"/>
    <mergeCell ref="A47:A49"/>
    <mergeCell ref="B47:B49"/>
    <mergeCell ref="D47:G47"/>
    <mergeCell ref="H47:L48"/>
    <mergeCell ref="M47:Q48"/>
    <mergeCell ref="R47:V48"/>
    <mergeCell ref="W53:Y53"/>
    <mergeCell ref="AB53:AD53"/>
    <mergeCell ref="C46:G46"/>
    <mergeCell ref="H46:L46"/>
    <mergeCell ref="M46:V46"/>
    <mergeCell ref="W46:AA46"/>
    <mergeCell ref="AB46:AF46"/>
    <mergeCell ref="A43:A44"/>
    <mergeCell ref="A45:B45"/>
    <mergeCell ref="C45:E45"/>
    <mergeCell ref="H45:J45"/>
    <mergeCell ref="M45:O45"/>
    <mergeCell ref="R45:T45"/>
    <mergeCell ref="A39:A41"/>
    <mergeCell ref="A42:B42"/>
    <mergeCell ref="C42:E42"/>
    <mergeCell ref="H42:J42"/>
    <mergeCell ref="M42:O42"/>
    <mergeCell ref="R42:T42"/>
    <mergeCell ref="W42:Y42"/>
    <mergeCell ref="AB42:AD42"/>
    <mergeCell ref="W45:Y45"/>
    <mergeCell ref="AB45:AD45"/>
    <mergeCell ref="W32:AA33"/>
    <mergeCell ref="AB32:AF33"/>
    <mergeCell ref="C33:D33"/>
    <mergeCell ref="E33:G33"/>
    <mergeCell ref="A35:A37"/>
    <mergeCell ref="A38:B38"/>
    <mergeCell ref="C38:E38"/>
    <mergeCell ref="H38:J38"/>
    <mergeCell ref="M38:O38"/>
    <mergeCell ref="R38:T38"/>
    <mergeCell ref="A32:A34"/>
    <mergeCell ref="B32:B34"/>
    <mergeCell ref="D32:G32"/>
    <mergeCell ref="H32:L33"/>
    <mergeCell ref="M32:Q33"/>
    <mergeCell ref="R32:V33"/>
    <mergeCell ref="W38:Y38"/>
    <mergeCell ref="AB38:AD38"/>
    <mergeCell ref="C31:G31"/>
    <mergeCell ref="H31:L31"/>
    <mergeCell ref="M31:V31"/>
    <mergeCell ref="W31:AA31"/>
    <mergeCell ref="AB31:AF31"/>
    <mergeCell ref="A28:A29"/>
    <mergeCell ref="A30:B30"/>
    <mergeCell ref="C30:E30"/>
    <mergeCell ref="H30:J30"/>
    <mergeCell ref="M30:O30"/>
    <mergeCell ref="R30:T30"/>
    <mergeCell ref="A24:A26"/>
    <mergeCell ref="A27:B27"/>
    <mergeCell ref="C27:E27"/>
    <mergeCell ref="H27:J27"/>
    <mergeCell ref="M27:O27"/>
    <mergeCell ref="R27:T27"/>
    <mergeCell ref="W27:Y27"/>
    <mergeCell ref="AB27:AD27"/>
    <mergeCell ref="W30:Y30"/>
    <mergeCell ref="AB30:AD30"/>
    <mergeCell ref="W17:AA18"/>
    <mergeCell ref="AB17:AF18"/>
    <mergeCell ref="C18:D18"/>
    <mergeCell ref="E18:G18"/>
    <mergeCell ref="A20:A22"/>
    <mergeCell ref="A23:B23"/>
    <mergeCell ref="C23:E23"/>
    <mergeCell ref="H23:J23"/>
    <mergeCell ref="M23:O23"/>
    <mergeCell ref="R23:T23"/>
    <mergeCell ref="A17:A19"/>
    <mergeCell ref="B17:B19"/>
    <mergeCell ref="D17:G17"/>
    <mergeCell ref="H17:L18"/>
    <mergeCell ref="M17:Q18"/>
    <mergeCell ref="R17:V18"/>
    <mergeCell ref="W23:Y23"/>
    <mergeCell ref="AB23:AD23"/>
    <mergeCell ref="C16:G16"/>
    <mergeCell ref="H16:L16"/>
    <mergeCell ref="M16:T16"/>
    <mergeCell ref="U16:V16"/>
    <mergeCell ref="W16:AA16"/>
    <mergeCell ref="AB16:AF16"/>
    <mergeCell ref="W12:Y12"/>
    <mergeCell ref="AB12:AD12"/>
    <mergeCell ref="A13:A14"/>
    <mergeCell ref="A15:B15"/>
    <mergeCell ref="C15:E15"/>
    <mergeCell ref="H15:J15"/>
    <mergeCell ref="M15:O15"/>
    <mergeCell ref="R15:T15"/>
    <mergeCell ref="W15:Y15"/>
    <mergeCell ref="AB15:AD15"/>
    <mergeCell ref="W7:AA8"/>
    <mergeCell ref="AB7:AF8"/>
    <mergeCell ref="C8:D8"/>
    <mergeCell ref="E8:G8"/>
    <mergeCell ref="A10:A11"/>
    <mergeCell ref="A12:B12"/>
    <mergeCell ref="C12:E12"/>
    <mergeCell ref="H12:J12"/>
    <mergeCell ref="M12:O12"/>
    <mergeCell ref="R12:T12"/>
    <mergeCell ref="A7:A9"/>
    <mergeCell ref="B7:B9"/>
    <mergeCell ref="D7:G7"/>
    <mergeCell ref="H7:L8"/>
    <mergeCell ref="M7:Q8"/>
    <mergeCell ref="R7:V8"/>
    <mergeCell ref="A6:B6"/>
    <mergeCell ref="C6:G6"/>
    <mergeCell ref="H6:L6"/>
    <mergeCell ref="M6:V6"/>
    <mergeCell ref="W6:AA6"/>
    <mergeCell ref="AB6:AF6"/>
    <mergeCell ref="C1:U4"/>
    <mergeCell ref="V1:AF1"/>
    <mergeCell ref="V2:AF2"/>
    <mergeCell ref="V3:AF3"/>
    <mergeCell ref="V4:AF4"/>
    <mergeCell ref="A5:B5"/>
    <mergeCell ref="C5:L5"/>
    <mergeCell ref="M5:V5"/>
    <mergeCell ref="W5:AF5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33"/>
  <sheetViews>
    <sheetView topLeftCell="A40" zoomScale="40" zoomScaleNormal="40" zoomScaleSheetLayoutView="130" workbookViewId="0">
      <selection activeCell="E64" sqref="E64"/>
    </sheetView>
  </sheetViews>
  <sheetFormatPr baseColWidth="10" defaultRowHeight="15" x14ac:dyDescent="0.25"/>
  <cols>
    <col min="1" max="1" width="21.28515625" style="46" customWidth="1"/>
    <col min="2" max="2" width="74.85546875" style="57" customWidth="1"/>
    <col min="3" max="32" width="13.140625" style="46" customWidth="1"/>
    <col min="33" max="16384" width="11.42578125" style="77"/>
  </cols>
  <sheetData>
    <row r="1" spans="1:32" s="44" customFormat="1" ht="18" customHeight="1" x14ac:dyDescent="0.3">
      <c r="A1" s="173"/>
      <c r="B1" s="174" t="s">
        <v>77</v>
      </c>
      <c r="C1" s="309" t="s">
        <v>78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432" t="s">
        <v>105</v>
      </c>
      <c r="W1" s="433"/>
      <c r="X1" s="433"/>
      <c r="Y1" s="433"/>
      <c r="Z1" s="433"/>
      <c r="AA1" s="434"/>
      <c r="AB1" s="434"/>
      <c r="AC1" s="434"/>
      <c r="AD1" s="434"/>
      <c r="AE1" s="434"/>
      <c r="AF1" s="435"/>
    </row>
    <row r="2" spans="1:32" s="44" customFormat="1" ht="18" customHeight="1" x14ac:dyDescent="0.3">
      <c r="A2" s="175"/>
      <c r="B2" s="176" t="s">
        <v>79</v>
      </c>
      <c r="C2" s="311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436" t="s">
        <v>80</v>
      </c>
      <c r="W2" s="437"/>
      <c r="X2" s="437"/>
      <c r="Y2" s="437"/>
      <c r="Z2" s="437"/>
      <c r="AA2" s="438"/>
      <c r="AB2" s="438"/>
      <c r="AC2" s="438"/>
      <c r="AD2" s="438"/>
      <c r="AE2" s="438"/>
      <c r="AF2" s="439"/>
    </row>
    <row r="3" spans="1:32" s="44" customFormat="1" ht="18" customHeight="1" x14ac:dyDescent="0.3">
      <c r="A3" s="177"/>
      <c r="B3" s="176" t="s">
        <v>81</v>
      </c>
      <c r="C3" s="311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440" t="s">
        <v>82</v>
      </c>
      <c r="W3" s="441"/>
      <c r="X3" s="441"/>
      <c r="Y3" s="441"/>
      <c r="Z3" s="441"/>
      <c r="AA3" s="438"/>
      <c r="AB3" s="438"/>
      <c r="AC3" s="438"/>
      <c r="AD3" s="438"/>
      <c r="AE3" s="438"/>
      <c r="AF3" s="439"/>
    </row>
    <row r="4" spans="1:32" s="44" customFormat="1" ht="18" customHeight="1" thickBot="1" x14ac:dyDescent="0.35">
      <c r="A4" s="178"/>
      <c r="B4" s="179" t="s">
        <v>83</v>
      </c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442" t="s">
        <v>84</v>
      </c>
      <c r="W4" s="443"/>
      <c r="X4" s="443"/>
      <c r="Y4" s="443"/>
      <c r="Z4" s="443"/>
      <c r="AA4" s="444"/>
      <c r="AB4" s="444"/>
      <c r="AC4" s="444"/>
      <c r="AD4" s="444"/>
      <c r="AE4" s="444"/>
      <c r="AF4" s="445"/>
    </row>
    <row r="5" spans="1:32" s="65" customFormat="1" ht="32.25" customHeight="1" thickBot="1" x14ac:dyDescent="0.3">
      <c r="A5" s="261" t="s">
        <v>7</v>
      </c>
      <c r="B5" s="329"/>
      <c r="C5" s="330" t="s">
        <v>49</v>
      </c>
      <c r="D5" s="331"/>
      <c r="E5" s="331"/>
      <c r="F5" s="331"/>
      <c r="G5" s="331"/>
      <c r="H5" s="331"/>
      <c r="I5" s="331"/>
      <c r="J5" s="331"/>
      <c r="K5" s="331"/>
      <c r="L5" s="331"/>
      <c r="M5" s="259" t="s">
        <v>6</v>
      </c>
      <c r="N5" s="259"/>
      <c r="O5" s="259"/>
      <c r="P5" s="259"/>
      <c r="Q5" s="259"/>
      <c r="R5" s="259"/>
      <c r="S5" s="259"/>
      <c r="T5" s="259"/>
      <c r="U5" s="259"/>
      <c r="V5" s="259"/>
      <c r="W5" s="259" t="s">
        <v>76</v>
      </c>
      <c r="X5" s="259"/>
      <c r="Y5" s="259"/>
      <c r="Z5" s="259"/>
      <c r="AA5" s="259"/>
      <c r="AB5" s="259"/>
      <c r="AC5" s="259"/>
      <c r="AD5" s="259"/>
      <c r="AE5" s="259"/>
      <c r="AF5" s="260"/>
    </row>
    <row r="6" spans="1:32" s="65" customFormat="1" ht="32.25" customHeight="1" thickBot="1" x14ac:dyDescent="0.3">
      <c r="A6" s="261" t="s">
        <v>8</v>
      </c>
      <c r="B6" s="262"/>
      <c r="C6" s="263"/>
      <c r="D6" s="264"/>
      <c r="E6" s="264"/>
      <c r="F6" s="264"/>
      <c r="G6" s="265"/>
      <c r="H6" s="266" t="s">
        <v>9</v>
      </c>
      <c r="I6" s="266"/>
      <c r="J6" s="266"/>
      <c r="K6" s="266"/>
      <c r="L6" s="266"/>
      <c r="M6" s="267" t="str">
        <f>"CORTE UNIFORME N4A MASCULINO SOBREM EJC  T- "&amp;U16&amp;""</f>
        <v>CORTE UNIFORME N4A MASCULINO SOBREM EJC  T- 42</v>
      </c>
      <c r="N6" s="268"/>
      <c r="O6" s="268"/>
      <c r="P6" s="268"/>
      <c r="Q6" s="268"/>
      <c r="R6" s="268"/>
      <c r="S6" s="268"/>
      <c r="T6" s="268"/>
      <c r="U6" s="268"/>
      <c r="V6" s="269"/>
      <c r="W6" s="270" t="s">
        <v>27</v>
      </c>
      <c r="X6" s="271"/>
      <c r="Y6" s="271"/>
      <c r="Z6" s="271"/>
      <c r="AA6" s="272"/>
      <c r="AB6" s="273">
        <v>2</v>
      </c>
      <c r="AC6" s="274"/>
      <c r="AD6" s="274"/>
      <c r="AE6" s="274"/>
      <c r="AF6" s="275"/>
    </row>
    <row r="7" spans="1:32" s="44" customFormat="1" ht="26.25" customHeight="1" thickBot="1" x14ac:dyDescent="0.3">
      <c r="A7" s="287" t="s">
        <v>29</v>
      </c>
      <c r="B7" s="290" t="s">
        <v>0</v>
      </c>
      <c r="C7" s="68" t="s">
        <v>1</v>
      </c>
      <c r="D7" s="293"/>
      <c r="E7" s="294"/>
      <c r="F7" s="294"/>
      <c r="G7" s="295"/>
      <c r="H7" s="276" t="s">
        <v>1</v>
      </c>
      <c r="I7" s="277"/>
      <c r="J7" s="277"/>
      <c r="K7" s="277"/>
      <c r="L7" s="278"/>
      <c r="M7" s="276" t="s">
        <v>1</v>
      </c>
      <c r="N7" s="277"/>
      <c r="O7" s="277"/>
      <c r="P7" s="277"/>
      <c r="Q7" s="278"/>
      <c r="R7" s="276" t="s">
        <v>1</v>
      </c>
      <c r="S7" s="277"/>
      <c r="T7" s="277"/>
      <c r="U7" s="277"/>
      <c r="V7" s="278"/>
      <c r="W7" s="276" t="s">
        <v>1</v>
      </c>
      <c r="X7" s="277"/>
      <c r="Y7" s="277"/>
      <c r="Z7" s="277"/>
      <c r="AA7" s="278"/>
      <c r="AB7" s="276" t="s">
        <v>1</v>
      </c>
      <c r="AC7" s="277"/>
      <c r="AD7" s="277"/>
      <c r="AE7" s="277"/>
      <c r="AF7" s="278"/>
    </row>
    <row r="8" spans="1:32" s="44" customFormat="1" ht="26.25" customHeight="1" thickBot="1" x14ac:dyDescent="0.3">
      <c r="A8" s="288"/>
      <c r="B8" s="291"/>
      <c r="C8" s="282" t="s">
        <v>2</v>
      </c>
      <c r="D8" s="283"/>
      <c r="E8" s="284"/>
      <c r="F8" s="285"/>
      <c r="G8" s="286"/>
      <c r="H8" s="279"/>
      <c r="I8" s="280"/>
      <c r="J8" s="280"/>
      <c r="K8" s="280"/>
      <c r="L8" s="281"/>
      <c r="M8" s="279"/>
      <c r="N8" s="280"/>
      <c r="O8" s="280"/>
      <c r="P8" s="280"/>
      <c r="Q8" s="281"/>
      <c r="R8" s="279"/>
      <c r="S8" s="280"/>
      <c r="T8" s="280"/>
      <c r="U8" s="280"/>
      <c r="V8" s="281"/>
      <c r="W8" s="279"/>
      <c r="X8" s="280"/>
      <c r="Y8" s="280"/>
      <c r="Z8" s="280"/>
      <c r="AA8" s="281"/>
      <c r="AB8" s="279"/>
      <c r="AC8" s="280"/>
      <c r="AD8" s="280"/>
      <c r="AE8" s="280"/>
      <c r="AF8" s="281"/>
    </row>
    <row r="9" spans="1:32" s="75" customFormat="1" ht="19.5" customHeight="1" thickBot="1" x14ac:dyDescent="0.3">
      <c r="A9" s="289"/>
      <c r="B9" s="292"/>
      <c r="C9" s="66" t="s">
        <v>11</v>
      </c>
      <c r="D9" s="67" t="s">
        <v>12</v>
      </c>
      <c r="E9" s="66" t="s">
        <v>13</v>
      </c>
      <c r="F9" s="67" t="s">
        <v>14</v>
      </c>
      <c r="G9" s="66" t="s">
        <v>15</v>
      </c>
      <c r="H9" s="66" t="s">
        <v>11</v>
      </c>
      <c r="I9" s="67" t="s">
        <v>12</v>
      </c>
      <c r="J9" s="66" t="s">
        <v>13</v>
      </c>
      <c r="K9" s="67" t="s">
        <v>14</v>
      </c>
      <c r="L9" s="66" t="s">
        <v>15</v>
      </c>
      <c r="M9" s="66" t="s">
        <v>11</v>
      </c>
      <c r="N9" s="67" t="s">
        <v>12</v>
      </c>
      <c r="O9" s="66" t="s">
        <v>13</v>
      </c>
      <c r="P9" s="67" t="s">
        <v>14</v>
      </c>
      <c r="Q9" s="66" t="s">
        <v>15</v>
      </c>
      <c r="R9" s="66" t="s">
        <v>11</v>
      </c>
      <c r="S9" s="67" t="s">
        <v>12</v>
      </c>
      <c r="T9" s="66" t="s">
        <v>13</v>
      </c>
      <c r="U9" s="67" t="s">
        <v>14</v>
      </c>
      <c r="V9" s="66" t="s">
        <v>15</v>
      </c>
      <c r="W9" s="66" t="s">
        <v>11</v>
      </c>
      <c r="X9" s="67" t="s">
        <v>12</v>
      </c>
      <c r="Y9" s="66" t="s">
        <v>13</v>
      </c>
      <c r="Z9" s="67" t="s">
        <v>14</v>
      </c>
      <c r="AA9" s="66" t="s">
        <v>15</v>
      </c>
      <c r="AB9" s="66" t="s">
        <v>11</v>
      </c>
      <c r="AC9" s="67" t="s">
        <v>12</v>
      </c>
      <c r="AD9" s="66" t="s">
        <v>13</v>
      </c>
      <c r="AE9" s="67" t="s">
        <v>14</v>
      </c>
      <c r="AF9" s="66" t="s">
        <v>15</v>
      </c>
    </row>
    <row r="10" spans="1:32" s="44" customFormat="1" ht="29.25" customHeight="1" thickBot="1" x14ac:dyDescent="0.3">
      <c r="A10" s="333" t="s">
        <v>30</v>
      </c>
      <c r="B10" s="72" t="s">
        <v>166</v>
      </c>
      <c r="C10" s="5"/>
      <c r="D10" s="6"/>
      <c r="E10" s="6"/>
      <c r="F10" s="6"/>
      <c r="G10" s="7"/>
      <c r="H10" s="5"/>
      <c r="I10" s="6"/>
      <c r="J10" s="6"/>
      <c r="K10" s="6"/>
      <c r="L10" s="7"/>
      <c r="M10" s="5"/>
      <c r="N10" s="6"/>
      <c r="O10" s="6"/>
      <c r="P10" s="6"/>
      <c r="Q10" s="7"/>
      <c r="R10" s="5"/>
      <c r="S10" s="6"/>
      <c r="T10" s="6"/>
      <c r="U10" s="6"/>
      <c r="V10" s="7"/>
      <c r="W10" s="5"/>
      <c r="X10" s="6"/>
      <c r="Y10" s="6"/>
      <c r="Z10" s="6"/>
      <c r="AA10" s="7"/>
      <c r="AB10" s="5"/>
      <c r="AC10" s="6"/>
      <c r="AD10" s="6"/>
      <c r="AE10" s="6"/>
      <c r="AF10" s="7"/>
    </row>
    <row r="11" spans="1:32" s="44" customFormat="1" ht="28.5" customHeight="1" thickBot="1" x14ac:dyDescent="0.3">
      <c r="A11" s="334"/>
      <c r="B11" s="73" t="s">
        <v>3</v>
      </c>
      <c r="C11" s="41"/>
      <c r="D11" s="42"/>
      <c r="E11" s="42"/>
      <c r="F11" s="42"/>
      <c r="G11" s="43"/>
      <c r="H11" s="41"/>
      <c r="I11" s="42"/>
      <c r="J11" s="42"/>
      <c r="K11" s="42"/>
      <c r="L11" s="43"/>
      <c r="M11" s="41"/>
      <c r="N11" s="42"/>
      <c r="O11" s="42"/>
      <c r="P11" s="42"/>
      <c r="Q11" s="43"/>
      <c r="R11" s="41"/>
      <c r="S11" s="41"/>
      <c r="T11" s="42"/>
      <c r="U11" s="42"/>
      <c r="V11" s="43"/>
      <c r="W11" s="41"/>
      <c r="X11" s="42"/>
      <c r="Y11" s="42"/>
      <c r="Z11" s="42"/>
      <c r="AA11" s="43"/>
      <c r="AB11" s="41"/>
      <c r="AC11" s="42"/>
      <c r="AD11" s="42"/>
      <c r="AE11" s="42"/>
      <c r="AF11" s="43"/>
    </row>
    <row r="12" spans="1:32" s="44" customFormat="1" ht="30" customHeight="1" thickBot="1" x14ac:dyDescent="0.3">
      <c r="A12" s="301" t="s">
        <v>4</v>
      </c>
      <c r="B12" s="302"/>
      <c r="C12" s="335"/>
      <c r="D12" s="336"/>
      <c r="E12" s="337"/>
      <c r="F12" s="30" t="s">
        <v>5</v>
      </c>
      <c r="G12" s="31"/>
      <c r="H12" s="296"/>
      <c r="I12" s="297"/>
      <c r="J12" s="338"/>
      <c r="K12" s="30" t="s">
        <v>5</v>
      </c>
      <c r="L12" s="31"/>
      <c r="M12" s="296"/>
      <c r="N12" s="297"/>
      <c r="O12" s="298"/>
      <c r="P12" s="32" t="s">
        <v>5</v>
      </c>
      <c r="Q12" s="31"/>
      <c r="R12" s="296"/>
      <c r="S12" s="297"/>
      <c r="T12" s="298"/>
      <c r="U12" s="32" t="s">
        <v>5</v>
      </c>
      <c r="V12" s="31"/>
      <c r="W12" s="296"/>
      <c r="X12" s="297"/>
      <c r="Y12" s="298"/>
      <c r="Z12" s="32" t="s">
        <v>5</v>
      </c>
      <c r="AA12" s="31"/>
      <c r="AB12" s="296"/>
      <c r="AC12" s="297"/>
      <c r="AD12" s="298"/>
      <c r="AE12" s="32" t="s">
        <v>5</v>
      </c>
      <c r="AF12" s="31"/>
    </row>
    <row r="13" spans="1:32" s="44" customFormat="1" ht="29.25" customHeight="1" thickBot="1" x14ac:dyDescent="0.3">
      <c r="A13" s="299" t="s">
        <v>32</v>
      </c>
      <c r="B13" s="70" t="s">
        <v>33</v>
      </c>
      <c r="C13" s="14"/>
      <c r="D13" s="15"/>
      <c r="E13" s="15"/>
      <c r="F13" s="15"/>
      <c r="G13" s="16"/>
      <c r="H13" s="14"/>
      <c r="I13" s="15"/>
      <c r="J13" s="15"/>
      <c r="K13" s="15"/>
      <c r="L13" s="16"/>
      <c r="M13" s="14"/>
      <c r="N13" s="15"/>
      <c r="O13" s="15"/>
      <c r="P13" s="15"/>
      <c r="Q13" s="16"/>
      <c r="R13" s="14"/>
      <c r="S13" s="15"/>
      <c r="T13" s="15"/>
      <c r="U13" s="15"/>
      <c r="V13" s="16"/>
      <c r="W13" s="14"/>
      <c r="X13" s="15"/>
      <c r="Y13" s="15"/>
      <c r="Z13" s="15"/>
      <c r="AA13" s="16"/>
      <c r="AB13" s="14"/>
      <c r="AC13" s="15"/>
      <c r="AD13" s="15"/>
      <c r="AE13" s="15"/>
      <c r="AF13" s="16"/>
    </row>
    <row r="14" spans="1:32" s="44" customFormat="1" ht="29.25" customHeight="1" thickBot="1" x14ac:dyDescent="0.3">
      <c r="A14" s="300"/>
      <c r="B14" s="73" t="s">
        <v>3</v>
      </c>
      <c r="C14" s="41"/>
      <c r="D14" s="42"/>
      <c r="E14" s="42"/>
      <c r="F14" s="42"/>
      <c r="G14" s="43"/>
      <c r="H14" s="41"/>
      <c r="I14" s="42"/>
      <c r="J14" s="42"/>
      <c r="K14" s="42"/>
      <c r="L14" s="43"/>
      <c r="M14" s="41"/>
      <c r="N14" s="42"/>
      <c r="O14" s="42"/>
      <c r="P14" s="42"/>
      <c r="Q14" s="43"/>
      <c r="R14" s="41"/>
      <c r="S14" s="42"/>
      <c r="T14" s="42"/>
      <c r="U14" s="42"/>
      <c r="V14" s="43"/>
      <c r="W14" s="41"/>
      <c r="X14" s="42"/>
      <c r="Y14" s="42"/>
      <c r="Z14" s="42"/>
      <c r="AA14" s="43"/>
      <c r="AB14" s="41"/>
      <c r="AC14" s="42"/>
      <c r="AD14" s="42"/>
      <c r="AE14" s="42"/>
      <c r="AF14" s="43"/>
    </row>
    <row r="15" spans="1:32" s="44" customFormat="1" ht="30" customHeight="1" thickBot="1" x14ac:dyDescent="0.3">
      <c r="A15" s="301" t="s">
        <v>4</v>
      </c>
      <c r="B15" s="302"/>
      <c r="C15" s="303"/>
      <c r="D15" s="304"/>
      <c r="E15" s="305"/>
      <c r="F15" s="25" t="s">
        <v>5</v>
      </c>
      <c r="G15" s="26"/>
      <c r="H15" s="306"/>
      <c r="I15" s="307"/>
      <c r="J15" s="308"/>
      <c r="K15" s="25" t="s">
        <v>5</v>
      </c>
      <c r="L15" s="26"/>
      <c r="M15" s="306"/>
      <c r="N15" s="307"/>
      <c r="O15" s="332"/>
      <c r="P15" s="27" t="s">
        <v>5</v>
      </c>
      <c r="Q15" s="28"/>
      <c r="R15" s="306"/>
      <c r="S15" s="307"/>
      <c r="T15" s="332"/>
      <c r="U15" s="27" t="s">
        <v>5</v>
      </c>
      <c r="V15" s="28"/>
      <c r="W15" s="306"/>
      <c r="X15" s="307"/>
      <c r="Y15" s="332"/>
      <c r="Z15" s="27" t="s">
        <v>5</v>
      </c>
      <c r="AA15" s="28"/>
      <c r="AB15" s="306"/>
      <c r="AC15" s="307"/>
      <c r="AD15" s="332"/>
      <c r="AE15" s="27" t="s">
        <v>5</v>
      </c>
      <c r="AF15" s="28"/>
    </row>
    <row r="16" spans="1:32" s="65" customFormat="1" ht="30" customHeight="1" thickBot="1" x14ac:dyDescent="0.3">
      <c r="A16" s="63" t="s">
        <v>7</v>
      </c>
      <c r="B16" s="64" t="s">
        <v>50</v>
      </c>
      <c r="C16" s="343"/>
      <c r="D16" s="344"/>
      <c r="E16" s="344"/>
      <c r="F16" s="344"/>
      <c r="G16" s="345"/>
      <c r="H16" s="346" t="s">
        <v>9</v>
      </c>
      <c r="I16" s="266"/>
      <c r="J16" s="266"/>
      <c r="K16" s="266"/>
      <c r="L16" s="266"/>
      <c r="M16" s="468" t="s">
        <v>173</v>
      </c>
      <c r="N16" s="469"/>
      <c r="O16" s="469"/>
      <c r="P16" s="469"/>
      <c r="Q16" s="469"/>
      <c r="R16" s="469"/>
      <c r="S16" s="469"/>
      <c r="T16" s="469"/>
      <c r="U16" s="347">
        <v>42</v>
      </c>
      <c r="V16" s="348"/>
      <c r="W16" s="270" t="s">
        <v>27</v>
      </c>
      <c r="X16" s="271"/>
      <c r="Y16" s="271"/>
      <c r="Z16" s="271"/>
      <c r="AA16" s="272"/>
      <c r="AB16" s="273">
        <f>AB6</f>
        <v>2</v>
      </c>
      <c r="AC16" s="274"/>
      <c r="AD16" s="274"/>
      <c r="AE16" s="274"/>
      <c r="AF16" s="275"/>
    </row>
    <row r="17" spans="1:32" s="44" customFormat="1" ht="26.25" customHeight="1" thickBot="1" x14ac:dyDescent="0.3">
      <c r="A17" s="287" t="s">
        <v>34</v>
      </c>
      <c r="B17" s="290" t="s">
        <v>0</v>
      </c>
      <c r="C17" s="68" t="s">
        <v>1</v>
      </c>
      <c r="D17" s="293"/>
      <c r="E17" s="294"/>
      <c r="F17" s="294"/>
      <c r="G17" s="295"/>
      <c r="H17" s="276" t="s">
        <v>1</v>
      </c>
      <c r="I17" s="277"/>
      <c r="J17" s="277"/>
      <c r="K17" s="277"/>
      <c r="L17" s="278"/>
      <c r="M17" s="339" t="s">
        <v>1</v>
      </c>
      <c r="N17" s="340"/>
      <c r="O17" s="340"/>
      <c r="P17" s="340"/>
      <c r="Q17" s="341"/>
      <c r="R17" s="339" t="s">
        <v>1</v>
      </c>
      <c r="S17" s="340"/>
      <c r="T17" s="340"/>
      <c r="U17" s="340"/>
      <c r="V17" s="341"/>
      <c r="W17" s="276" t="s">
        <v>1</v>
      </c>
      <c r="X17" s="277"/>
      <c r="Y17" s="277"/>
      <c r="Z17" s="277"/>
      <c r="AA17" s="278"/>
      <c r="AB17" s="276" t="s">
        <v>1</v>
      </c>
      <c r="AC17" s="277"/>
      <c r="AD17" s="277"/>
      <c r="AE17" s="277"/>
      <c r="AF17" s="278"/>
    </row>
    <row r="18" spans="1:32" s="44" customFormat="1" ht="26.25" customHeight="1" thickBot="1" x14ac:dyDescent="0.3">
      <c r="A18" s="288"/>
      <c r="B18" s="291"/>
      <c r="C18" s="282" t="s">
        <v>2</v>
      </c>
      <c r="D18" s="283"/>
      <c r="E18" s="284">
        <f>E63-1</f>
        <v>9510971</v>
      </c>
      <c r="F18" s="285"/>
      <c r="G18" s="286"/>
      <c r="H18" s="279"/>
      <c r="I18" s="280"/>
      <c r="J18" s="280"/>
      <c r="K18" s="280"/>
      <c r="L18" s="281"/>
      <c r="M18" s="279"/>
      <c r="N18" s="280"/>
      <c r="O18" s="280"/>
      <c r="P18" s="280"/>
      <c r="Q18" s="281"/>
      <c r="R18" s="279"/>
      <c r="S18" s="280"/>
      <c r="T18" s="280"/>
      <c r="U18" s="280"/>
      <c r="V18" s="281"/>
      <c r="W18" s="279"/>
      <c r="X18" s="280"/>
      <c r="Y18" s="280"/>
      <c r="Z18" s="280"/>
      <c r="AA18" s="281"/>
      <c r="AB18" s="279"/>
      <c r="AC18" s="280"/>
      <c r="AD18" s="280"/>
      <c r="AE18" s="280"/>
      <c r="AF18" s="281"/>
    </row>
    <row r="19" spans="1:32" s="75" customFormat="1" ht="18.75" customHeight="1" thickBot="1" x14ac:dyDescent="0.3">
      <c r="A19" s="289"/>
      <c r="B19" s="292"/>
      <c r="C19" s="66" t="s">
        <v>11</v>
      </c>
      <c r="D19" s="67" t="s">
        <v>12</v>
      </c>
      <c r="E19" s="66" t="s">
        <v>13</v>
      </c>
      <c r="F19" s="67" t="s">
        <v>14</v>
      </c>
      <c r="G19" s="66" t="s">
        <v>15</v>
      </c>
      <c r="H19" s="66" t="s">
        <v>11</v>
      </c>
      <c r="I19" s="67" t="s">
        <v>12</v>
      </c>
      <c r="J19" s="66" t="s">
        <v>13</v>
      </c>
      <c r="K19" s="67" t="s">
        <v>14</v>
      </c>
      <c r="L19" s="66" t="s">
        <v>15</v>
      </c>
      <c r="M19" s="66" t="s">
        <v>11</v>
      </c>
      <c r="N19" s="67" t="s">
        <v>12</v>
      </c>
      <c r="O19" s="66" t="s">
        <v>13</v>
      </c>
      <c r="P19" s="67" t="s">
        <v>14</v>
      </c>
      <c r="Q19" s="66" t="s">
        <v>15</v>
      </c>
      <c r="R19" s="66" t="s">
        <v>11</v>
      </c>
      <c r="S19" s="67" t="s">
        <v>12</v>
      </c>
      <c r="T19" s="66" t="s">
        <v>13</v>
      </c>
      <c r="U19" s="67" t="s">
        <v>14</v>
      </c>
      <c r="V19" s="66" t="s">
        <v>15</v>
      </c>
      <c r="W19" s="66" t="s">
        <v>11</v>
      </c>
      <c r="X19" s="67" t="s">
        <v>12</v>
      </c>
      <c r="Y19" s="66" t="s">
        <v>13</v>
      </c>
      <c r="Z19" s="67" t="s">
        <v>14</v>
      </c>
      <c r="AA19" s="66" t="s">
        <v>15</v>
      </c>
      <c r="AB19" s="66" t="s">
        <v>11</v>
      </c>
      <c r="AC19" s="67" t="s">
        <v>12</v>
      </c>
      <c r="AD19" s="66" t="s">
        <v>13</v>
      </c>
      <c r="AE19" s="67" t="s">
        <v>14</v>
      </c>
      <c r="AF19" s="66" t="s">
        <v>15</v>
      </c>
    </row>
    <row r="20" spans="1:32" s="44" customFormat="1" ht="29.25" customHeight="1" x14ac:dyDescent="0.25">
      <c r="A20" s="333" t="s">
        <v>35</v>
      </c>
      <c r="B20" s="200" t="s">
        <v>92</v>
      </c>
      <c r="C20" s="5"/>
      <c r="D20" s="6"/>
      <c r="E20" s="6"/>
      <c r="F20" s="6"/>
      <c r="G20" s="7"/>
      <c r="H20" s="5"/>
      <c r="I20" s="6"/>
      <c r="J20" s="6"/>
      <c r="K20" s="6"/>
      <c r="L20" s="7"/>
      <c r="M20" s="5"/>
      <c r="N20" s="6"/>
      <c r="O20" s="6"/>
      <c r="P20" s="6"/>
      <c r="Q20" s="7"/>
      <c r="R20" s="5"/>
      <c r="S20" s="6"/>
      <c r="T20" s="6"/>
      <c r="U20" s="6"/>
      <c r="V20" s="7"/>
      <c r="W20" s="5"/>
      <c r="X20" s="6"/>
      <c r="Y20" s="6"/>
      <c r="Z20" s="6"/>
      <c r="AA20" s="7"/>
      <c r="AB20" s="5"/>
      <c r="AC20" s="6"/>
      <c r="AD20" s="6"/>
      <c r="AE20" s="6"/>
      <c r="AF20" s="7"/>
    </row>
    <row r="21" spans="1:32" s="44" customFormat="1" ht="29.25" customHeight="1" thickBot="1" x14ac:dyDescent="0.3">
      <c r="A21" s="342"/>
      <c r="B21" s="201" t="s">
        <v>167</v>
      </c>
      <c r="C21" s="8"/>
      <c r="D21" s="9"/>
      <c r="E21" s="9"/>
      <c r="F21" s="9"/>
      <c r="G21" s="10"/>
      <c r="H21" s="11"/>
      <c r="I21" s="12"/>
      <c r="J21" s="12"/>
      <c r="K21" s="12"/>
      <c r="L21" s="13"/>
      <c r="M21" s="11"/>
      <c r="N21" s="12"/>
      <c r="O21" s="12"/>
      <c r="P21" s="12"/>
      <c r="Q21" s="13"/>
      <c r="R21" s="11"/>
      <c r="S21" s="12"/>
      <c r="T21" s="12"/>
      <c r="U21" s="12"/>
      <c r="V21" s="13"/>
      <c r="W21" s="11"/>
      <c r="X21" s="12"/>
      <c r="Y21" s="12"/>
      <c r="Z21" s="12"/>
      <c r="AA21" s="13"/>
      <c r="AB21" s="11"/>
      <c r="AC21" s="12"/>
      <c r="AD21" s="12"/>
      <c r="AE21" s="12"/>
      <c r="AF21" s="13"/>
    </row>
    <row r="22" spans="1:32" s="44" customFormat="1" ht="27.75" customHeight="1" thickBot="1" x14ac:dyDescent="0.3">
      <c r="A22" s="334"/>
      <c r="B22" s="73" t="s">
        <v>3</v>
      </c>
      <c r="C22" s="41"/>
      <c r="D22" s="42"/>
      <c r="E22" s="42"/>
      <c r="F22" s="42"/>
      <c r="G22" s="43"/>
      <c r="H22" s="41"/>
      <c r="I22" s="42"/>
      <c r="J22" s="42"/>
      <c r="K22" s="42"/>
      <c r="L22" s="43"/>
      <c r="M22" s="41"/>
      <c r="N22" s="42"/>
      <c r="O22" s="42"/>
      <c r="P22" s="42"/>
      <c r="Q22" s="43"/>
      <c r="R22" s="41"/>
      <c r="S22" s="42"/>
      <c r="T22" s="42"/>
      <c r="U22" s="42"/>
      <c r="V22" s="43"/>
      <c r="W22" s="41"/>
      <c r="X22" s="42"/>
      <c r="Y22" s="42"/>
      <c r="Z22" s="42"/>
      <c r="AA22" s="43"/>
      <c r="AB22" s="41"/>
      <c r="AC22" s="42"/>
      <c r="AD22" s="42"/>
      <c r="AE22" s="42"/>
      <c r="AF22" s="43"/>
    </row>
    <row r="23" spans="1:32" s="44" customFormat="1" ht="30" customHeight="1" thickBot="1" x14ac:dyDescent="0.3">
      <c r="A23" s="301" t="s">
        <v>4</v>
      </c>
      <c r="B23" s="302"/>
      <c r="C23" s="335"/>
      <c r="D23" s="336"/>
      <c r="E23" s="337"/>
      <c r="F23" s="30" t="s">
        <v>5</v>
      </c>
      <c r="G23" s="31"/>
      <c r="H23" s="296"/>
      <c r="I23" s="297"/>
      <c r="J23" s="338"/>
      <c r="K23" s="30" t="s">
        <v>5</v>
      </c>
      <c r="L23" s="31"/>
      <c r="M23" s="296"/>
      <c r="N23" s="297"/>
      <c r="O23" s="298"/>
      <c r="P23" s="32" t="s">
        <v>5</v>
      </c>
      <c r="Q23" s="31"/>
      <c r="R23" s="296"/>
      <c r="S23" s="297"/>
      <c r="T23" s="298"/>
      <c r="U23" s="32" t="s">
        <v>5</v>
      </c>
      <c r="V23" s="31"/>
      <c r="W23" s="296"/>
      <c r="X23" s="297"/>
      <c r="Y23" s="298"/>
      <c r="Z23" s="32" t="s">
        <v>5</v>
      </c>
      <c r="AA23" s="31"/>
      <c r="AB23" s="296"/>
      <c r="AC23" s="297"/>
      <c r="AD23" s="298"/>
      <c r="AE23" s="32" t="s">
        <v>5</v>
      </c>
      <c r="AF23" s="31"/>
    </row>
    <row r="24" spans="1:32" s="44" customFormat="1" ht="29.25" customHeight="1" x14ac:dyDescent="0.25">
      <c r="A24" s="351" t="s">
        <v>36</v>
      </c>
      <c r="B24" s="202" t="s">
        <v>119</v>
      </c>
      <c r="C24" s="14"/>
      <c r="D24" s="15"/>
      <c r="E24" s="15"/>
      <c r="F24" s="15"/>
      <c r="G24" s="16"/>
      <c r="H24" s="14"/>
      <c r="I24" s="15"/>
      <c r="J24" s="15"/>
      <c r="K24" s="15"/>
      <c r="L24" s="16"/>
      <c r="M24" s="14"/>
      <c r="N24" s="15"/>
      <c r="O24" s="15"/>
      <c r="P24" s="15"/>
      <c r="Q24" s="16"/>
      <c r="R24" s="14"/>
      <c r="S24" s="15"/>
      <c r="T24" s="15"/>
      <c r="U24" s="15"/>
      <c r="V24" s="16"/>
      <c r="W24" s="14"/>
      <c r="X24" s="15"/>
      <c r="Y24" s="15"/>
      <c r="Z24" s="15"/>
      <c r="AA24" s="16"/>
      <c r="AB24" s="14"/>
      <c r="AC24" s="15"/>
      <c r="AD24" s="15"/>
      <c r="AE24" s="15"/>
      <c r="AF24" s="16"/>
    </row>
    <row r="25" spans="1:32" s="44" customFormat="1" ht="29.25" customHeight="1" thickBot="1" x14ac:dyDescent="0.3">
      <c r="A25" s="299"/>
      <c r="B25" s="203" t="s">
        <v>109</v>
      </c>
      <c r="C25" s="19"/>
      <c r="D25" s="17"/>
      <c r="E25" s="17"/>
      <c r="F25" s="17"/>
      <c r="G25" s="18"/>
      <c r="H25" s="19"/>
      <c r="I25" s="17"/>
      <c r="J25" s="17"/>
      <c r="K25" s="17"/>
      <c r="L25" s="18"/>
      <c r="M25" s="19"/>
      <c r="N25" s="17"/>
      <c r="O25" s="17"/>
      <c r="P25" s="17"/>
      <c r="Q25" s="18"/>
      <c r="R25" s="19"/>
      <c r="S25" s="17"/>
      <c r="T25" s="17"/>
      <c r="U25" s="17"/>
      <c r="V25" s="18"/>
      <c r="W25" s="19"/>
      <c r="X25" s="17"/>
      <c r="Y25" s="17"/>
      <c r="Z25" s="17"/>
      <c r="AA25" s="18"/>
      <c r="AB25" s="19"/>
      <c r="AC25" s="17"/>
      <c r="AD25" s="17"/>
      <c r="AE25" s="17"/>
      <c r="AF25" s="18"/>
    </row>
    <row r="26" spans="1:32" s="44" customFormat="1" ht="30" customHeight="1" thickBot="1" x14ac:dyDescent="0.3">
      <c r="A26" s="300"/>
      <c r="B26" s="74" t="s">
        <v>3</v>
      </c>
      <c r="C26" s="41"/>
      <c r="D26" s="42"/>
      <c r="E26" s="42"/>
      <c r="F26" s="42"/>
      <c r="G26" s="43"/>
      <c r="H26" s="41"/>
      <c r="I26" s="42"/>
      <c r="J26" s="42"/>
      <c r="K26" s="42"/>
      <c r="L26" s="43"/>
      <c r="M26" s="41"/>
      <c r="N26" s="42"/>
      <c r="O26" s="42"/>
      <c r="P26" s="42"/>
      <c r="Q26" s="43"/>
      <c r="R26" s="41"/>
      <c r="S26" s="42"/>
      <c r="T26" s="42"/>
      <c r="U26" s="42"/>
      <c r="V26" s="43"/>
      <c r="W26" s="41"/>
      <c r="X26" s="42"/>
      <c r="Y26" s="42"/>
      <c r="Z26" s="42"/>
      <c r="AA26" s="43"/>
      <c r="AB26" s="41"/>
      <c r="AC26" s="42"/>
      <c r="AD26" s="42"/>
      <c r="AE26" s="42"/>
      <c r="AF26" s="43"/>
    </row>
    <row r="27" spans="1:32" s="44" customFormat="1" ht="30" customHeight="1" thickBot="1" x14ac:dyDescent="0.3">
      <c r="A27" s="301" t="s">
        <v>4</v>
      </c>
      <c r="B27" s="302"/>
      <c r="C27" s="335"/>
      <c r="D27" s="336"/>
      <c r="E27" s="337"/>
      <c r="F27" s="30" t="s">
        <v>5</v>
      </c>
      <c r="G27" s="31"/>
      <c r="H27" s="296"/>
      <c r="I27" s="297"/>
      <c r="J27" s="338"/>
      <c r="K27" s="30" t="s">
        <v>5</v>
      </c>
      <c r="L27" s="31"/>
      <c r="M27" s="296"/>
      <c r="N27" s="297"/>
      <c r="O27" s="298"/>
      <c r="P27" s="32" t="s">
        <v>5</v>
      </c>
      <c r="Q27" s="31"/>
      <c r="R27" s="296"/>
      <c r="S27" s="297"/>
      <c r="T27" s="298"/>
      <c r="U27" s="32" t="s">
        <v>5</v>
      </c>
      <c r="V27" s="31"/>
      <c r="W27" s="296"/>
      <c r="X27" s="297"/>
      <c r="Y27" s="298"/>
      <c r="Z27" s="32" t="s">
        <v>5</v>
      </c>
      <c r="AA27" s="31"/>
      <c r="AB27" s="296"/>
      <c r="AC27" s="297"/>
      <c r="AD27" s="298"/>
      <c r="AE27" s="32" t="s">
        <v>5</v>
      </c>
      <c r="AF27" s="31"/>
    </row>
    <row r="28" spans="1:32" s="44" customFormat="1" ht="29.25" customHeight="1" thickBot="1" x14ac:dyDescent="0.3">
      <c r="A28" s="357" t="s">
        <v>37</v>
      </c>
      <c r="B28" s="204" t="s">
        <v>110</v>
      </c>
      <c r="C28" s="34"/>
      <c r="D28" s="15"/>
      <c r="E28" s="15"/>
      <c r="F28" s="15"/>
      <c r="G28" s="16"/>
      <c r="H28" s="14"/>
      <c r="I28" s="15"/>
      <c r="J28" s="15"/>
      <c r="K28" s="15"/>
      <c r="L28" s="16"/>
      <c r="M28" s="14"/>
      <c r="N28" s="15"/>
      <c r="O28" s="15"/>
      <c r="P28" s="15"/>
      <c r="Q28" s="16"/>
      <c r="R28" s="14"/>
      <c r="S28" s="15"/>
      <c r="T28" s="15"/>
      <c r="U28" s="15"/>
      <c r="V28" s="16"/>
      <c r="W28" s="14"/>
      <c r="X28" s="15"/>
      <c r="Y28" s="15"/>
      <c r="Z28" s="15"/>
      <c r="AA28" s="16"/>
      <c r="AB28" s="14"/>
      <c r="AC28" s="15"/>
      <c r="AD28" s="15"/>
      <c r="AE28" s="15"/>
      <c r="AF28" s="16"/>
    </row>
    <row r="29" spans="1:32" s="44" customFormat="1" ht="29.25" customHeight="1" thickBot="1" x14ac:dyDescent="0.3">
      <c r="A29" s="358"/>
      <c r="B29" s="73" t="s">
        <v>3</v>
      </c>
      <c r="C29" s="45"/>
      <c r="D29" s="42"/>
      <c r="E29" s="42"/>
      <c r="F29" s="42"/>
      <c r="G29" s="43"/>
      <c r="H29" s="41"/>
      <c r="I29" s="42"/>
      <c r="J29" s="42"/>
      <c r="K29" s="42"/>
      <c r="L29" s="43"/>
      <c r="M29" s="41"/>
      <c r="N29" s="42"/>
      <c r="O29" s="42"/>
      <c r="P29" s="42"/>
      <c r="Q29" s="43"/>
      <c r="R29" s="41"/>
      <c r="S29" s="42"/>
      <c r="T29" s="42"/>
      <c r="U29" s="42"/>
      <c r="V29" s="43"/>
      <c r="W29" s="41"/>
      <c r="X29" s="42"/>
      <c r="Y29" s="42"/>
      <c r="Z29" s="42"/>
      <c r="AA29" s="43"/>
      <c r="AB29" s="41"/>
      <c r="AC29" s="42"/>
      <c r="AD29" s="42"/>
      <c r="AE29" s="42"/>
      <c r="AF29" s="43"/>
    </row>
    <row r="30" spans="1:32" s="44" customFormat="1" ht="30" customHeight="1" thickBot="1" x14ac:dyDescent="0.3">
      <c r="A30" s="301" t="s">
        <v>4</v>
      </c>
      <c r="B30" s="302"/>
      <c r="C30" s="335"/>
      <c r="D30" s="336"/>
      <c r="E30" s="337"/>
      <c r="F30" s="30" t="s">
        <v>5</v>
      </c>
      <c r="G30" s="31"/>
      <c r="H30" s="296"/>
      <c r="I30" s="297"/>
      <c r="J30" s="338"/>
      <c r="K30" s="30" t="s">
        <v>5</v>
      </c>
      <c r="L30" s="31"/>
      <c r="M30" s="296"/>
      <c r="N30" s="297"/>
      <c r="O30" s="298"/>
      <c r="P30" s="32" t="s">
        <v>5</v>
      </c>
      <c r="Q30" s="31"/>
      <c r="R30" s="296"/>
      <c r="S30" s="297"/>
      <c r="T30" s="298"/>
      <c r="U30" s="32" t="s">
        <v>5</v>
      </c>
      <c r="V30" s="31"/>
      <c r="W30" s="296"/>
      <c r="X30" s="297"/>
      <c r="Y30" s="298"/>
      <c r="Z30" s="32" t="s">
        <v>5</v>
      </c>
      <c r="AA30" s="31"/>
      <c r="AB30" s="296"/>
      <c r="AC30" s="297"/>
      <c r="AD30" s="298"/>
      <c r="AE30" s="32" t="s">
        <v>5</v>
      </c>
      <c r="AF30" s="31"/>
    </row>
    <row r="31" spans="1:32" s="76" customFormat="1" ht="30" customHeight="1" thickBot="1" x14ac:dyDescent="0.3">
      <c r="A31" s="63" t="s">
        <v>7</v>
      </c>
      <c r="B31" s="64" t="s">
        <v>50</v>
      </c>
      <c r="C31" s="343"/>
      <c r="D31" s="344"/>
      <c r="E31" s="344"/>
      <c r="F31" s="344"/>
      <c r="G31" s="345"/>
      <c r="H31" s="352" t="s">
        <v>9</v>
      </c>
      <c r="I31" s="353"/>
      <c r="J31" s="353"/>
      <c r="K31" s="353"/>
      <c r="L31" s="353"/>
      <c r="M31" s="470" t="str">
        <f>"PANTALON UNIFORME N4A MASCULINO SOBREM EJC  T- "&amp;U16&amp;""</f>
        <v>PANTALON UNIFORME N4A MASCULINO SOBREM EJC  T- 42</v>
      </c>
      <c r="N31" s="471"/>
      <c r="O31" s="471"/>
      <c r="P31" s="471"/>
      <c r="Q31" s="471"/>
      <c r="R31" s="471"/>
      <c r="S31" s="471"/>
      <c r="T31" s="471"/>
      <c r="U31" s="471"/>
      <c r="V31" s="472"/>
      <c r="W31" s="354" t="s">
        <v>27</v>
      </c>
      <c r="X31" s="355"/>
      <c r="Y31" s="355"/>
      <c r="Z31" s="355"/>
      <c r="AA31" s="356"/>
      <c r="AB31" s="273">
        <f>AB16</f>
        <v>2</v>
      </c>
      <c r="AC31" s="274"/>
      <c r="AD31" s="274"/>
      <c r="AE31" s="274"/>
      <c r="AF31" s="275"/>
    </row>
    <row r="32" spans="1:32" ht="26.25" customHeight="1" thickBot="1" x14ac:dyDescent="0.3">
      <c r="A32" s="287" t="s">
        <v>38</v>
      </c>
      <c r="B32" s="290" t="s">
        <v>0</v>
      </c>
      <c r="C32" s="68" t="s">
        <v>1</v>
      </c>
      <c r="D32" s="293"/>
      <c r="E32" s="294"/>
      <c r="F32" s="294"/>
      <c r="G32" s="295"/>
      <c r="H32" s="276" t="s">
        <v>1</v>
      </c>
      <c r="I32" s="277"/>
      <c r="J32" s="277"/>
      <c r="K32" s="277"/>
      <c r="L32" s="278"/>
      <c r="M32" s="276" t="s">
        <v>1</v>
      </c>
      <c r="N32" s="277"/>
      <c r="O32" s="277"/>
      <c r="P32" s="277"/>
      <c r="Q32" s="278"/>
      <c r="R32" s="276" t="s">
        <v>1</v>
      </c>
      <c r="S32" s="277"/>
      <c r="T32" s="277"/>
      <c r="U32" s="277"/>
      <c r="V32" s="278"/>
      <c r="W32" s="276" t="s">
        <v>1</v>
      </c>
      <c r="X32" s="277"/>
      <c r="Y32" s="277"/>
      <c r="Z32" s="277"/>
      <c r="AA32" s="278"/>
      <c r="AB32" s="276" t="s">
        <v>1</v>
      </c>
      <c r="AC32" s="277"/>
      <c r="AD32" s="277"/>
      <c r="AE32" s="277"/>
      <c r="AF32" s="278"/>
    </row>
    <row r="33" spans="1:32" ht="26.25" customHeight="1" thickBot="1" x14ac:dyDescent="0.3">
      <c r="A33" s="288"/>
      <c r="B33" s="291"/>
      <c r="C33" s="282" t="s">
        <v>2</v>
      </c>
      <c r="D33" s="283"/>
      <c r="E33" s="284">
        <f>E18-1</f>
        <v>9510970</v>
      </c>
      <c r="F33" s="285"/>
      <c r="G33" s="286"/>
      <c r="H33" s="279"/>
      <c r="I33" s="280"/>
      <c r="J33" s="280"/>
      <c r="K33" s="280"/>
      <c r="L33" s="281"/>
      <c r="M33" s="279"/>
      <c r="N33" s="280"/>
      <c r="O33" s="280"/>
      <c r="P33" s="280"/>
      <c r="Q33" s="281"/>
      <c r="R33" s="279"/>
      <c r="S33" s="280"/>
      <c r="T33" s="280"/>
      <c r="U33" s="280"/>
      <c r="V33" s="281"/>
      <c r="W33" s="279"/>
      <c r="X33" s="280"/>
      <c r="Y33" s="280"/>
      <c r="Z33" s="280"/>
      <c r="AA33" s="281"/>
      <c r="AB33" s="279"/>
      <c r="AC33" s="280"/>
      <c r="AD33" s="280"/>
      <c r="AE33" s="280"/>
      <c r="AF33" s="281"/>
    </row>
    <row r="34" spans="1:32" s="78" customFormat="1" ht="18.75" customHeight="1" thickBot="1" x14ac:dyDescent="0.3">
      <c r="A34" s="288"/>
      <c r="B34" s="292"/>
      <c r="C34" s="66" t="s">
        <v>11</v>
      </c>
      <c r="D34" s="67" t="s">
        <v>12</v>
      </c>
      <c r="E34" s="66" t="s">
        <v>13</v>
      </c>
      <c r="F34" s="67" t="s">
        <v>14</v>
      </c>
      <c r="G34" s="66" t="s">
        <v>15</v>
      </c>
      <c r="H34" s="66" t="s">
        <v>11</v>
      </c>
      <c r="I34" s="67" t="s">
        <v>12</v>
      </c>
      <c r="J34" s="66" t="s">
        <v>13</v>
      </c>
      <c r="K34" s="67" t="s">
        <v>14</v>
      </c>
      <c r="L34" s="66" t="s">
        <v>15</v>
      </c>
      <c r="M34" s="66" t="s">
        <v>11</v>
      </c>
      <c r="N34" s="67" t="s">
        <v>12</v>
      </c>
      <c r="O34" s="66" t="s">
        <v>13</v>
      </c>
      <c r="P34" s="67" t="s">
        <v>14</v>
      </c>
      <c r="Q34" s="66" t="s">
        <v>15</v>
      </c>
      <c r="R34" s="66" t="s">
        <v>11</v>
      </c>
      <c r="S34" s="67" t="s">
        <v>12</v>
      </c>
      <c r="T34" s="66" t="s">
        <v>13</v>
      </c>
      <c r="U34" s="67" t="s">
        <v>14</v>
      </c>
      <c r="V34" s="66" t="s">
        <v>15</v>
      </c>
      <c r="W34" s="66" t="s">
        <v>11</v>
      </c>
      <c r="X34" s="67" t="s">
        <v>12</v>
      </c>
      <c r="Y34" s="66" t="s">
        <v>13</v>
      </c>
      <c r="Z34" s="67" t="s">
        <v>14</v>
      </c>
      <c r="AA34" s="66" t="s">
        <v>15</v>
      </c>
      <c r="AB34" s="66" t="s">
        <v>11</v>
      </c>
      <c r="AC34" s="67" t="s">
        <v>12</v>
      </c>
      <c r="AD34" s="66" t="s">
        <v>13</v>
      </c>
      <c r="AE34" s="67" t="s">
        <v>14</v>
      </c>
      <c r="AF34" s="66" t="s">
        <v>15</v>
      </c>
    </row>
    <row r="35" spans="1:32" ht="30" customHeight="1" thickBot="1" x14ac:dyDescent="0.3">
      <c r="A35" s="359" t="s">
        <v>39</v>
      </c>
      <c r="B35" s="205" t="s">
        <v>92</v>
      </c>
      <c r="C35" s="5"/>
      <c r="D35" s="6"/>
      <c r="E35" s="6"/>
      <c r="F35" s="6"/>
      <c r="G35" s="7"/>
      <c r="H35" s="5"/>
      <c r="I35" s="6"/>
      <c r="J35" s="6"/>
      <c r="K35" s="6"/>
      <c r="L35" s="7"/>
      <c r="M35" s="5"/>
      <c r="N35" s="6"/>
      <c r="O35" s="6"/>
      <c r="P35" s="6"/>
      <c r="Q35" s="7"/>
      <c r="R35" s="5"/>
      <c r="S35" s="6"/>
      <c r="T35" s="6"/>
      <c r="U35" s="6"/>
      <c r="V35" s="7"/>
      <c r="W35" s="5"/>
      <c r="X35" s="6"/>
      <c r="Y35" s="6"/>
      <c r="Z35" s="6"/>
      <c r="AA35" s="7"/>
      <c r="AB35" s="5"/>
      <c r="AC35" s="6"/>
      <c r="AD35" s="6"/>
      <c r="AE35" s="6"/>
      <c r="AF35" s="7"/>
    </row>
    <row r="36" spans="1:32" ht="30" customHeight="1" thickBot="1" x14ac:dyDescent="0.3">
      <c r="A36" s="360"/>
      <c r="B36" s="201" t="s">
        <v>168</v>
      </c>
      <c r="C36" s="8"/>
      <c r="D36" s="9"/>
      <c r="E36" s="9"/>
      <c r="F36" s="9"/>
      <c r="G36" s="10"/>
      <c r="H36" s="11"/>
      <c r="I36" s="12"/>
      <c r="J36" s="12"/>
      <c r="K36" s="12"/>
      <c r="L36" s="13"/>
      <c r="M36" s="11"/>
      <c r="N36" s="12"/>
      <c r="O36" s="12"/>
      <c r="P36" s="12"/>
      <c r="Q36" s="13"/>
      <c r="R36" s="11"/>
      <c r="S36" s="12"/>
      <c r="T36" s="12"/>
      <c r="U36" s="12"/>
      <c r="V36" s="13"/>
      <c r="W36" s="11"/>
      <c r="X36" s="12"/>
      <c r="Y36" s="12"/>
      <c r="Z36" s="12"/>
      <c r="AA36" s="13"/>
      <c r="AB36" s="11"/>
      <c r="AC36" s="12"/>
      <c r="AD36" s="12"/>
      <c r="AE36" s="12"/>
      <c r="AF36" s="13"/>
    </row>
    <row r="37" spans="1:32" ht="28.5" customHeight="1" thickBot="1" x14ac:dyDescent="0.3">
      <c r="A37" s="361"/>
      <c r="B37" s="73" t="s">
        <v>3</v>
      </c>
      <c r="C37" s="41"/>
      <c r="D37" s="42"/>
      <c r="E37" s="42"/>
      <c r="F37" s="42"/>
      <c r="G37" s="43"/>
      <c r="H37" s="41"/>
      <c r="I37" s="42"/>
      <c r="J37" s="42"/>
      <c r="K37" s="42"/>
      <c r="L37" s="43"/>
      <c r="M37" s="41"/>
      <c r="N37" s="42"/>
      <c r="O37" s="42"/>
      <c r="P37" s="42"/>
      <c r="Q37" s="43"/>
      <c r="R37" s="41"/>
      <c r="S37" s="42"/>
      <c r="T37" s="42"/>
      <c r="U37" s="42"/>
      <c r="V37" s="43"/>
      <c r="W37" s="41"/>
      <c r="X37" s="42"/>
      <c r="Y37" s="42"/>
      <c r="Z37" s="42"/>
      <c r="AA37" s="43"/>
      <c r="AB37" s="41"/>
      <c r="AC37" s="42"/>
      <c r="AD37" s="42"/>
      <c r="AE37" s="42"/>
      <c r="AF37" s="43"/>
    </row>
    <row r="38" spans="1:32" ht="30" customHeight="1" thickBot="1" x14ac:dyDescent="0.3">
      <c r="A38" s="301" t="s">
        <v>4</v>
      </c>
      <c r="B38" s="302"/>
      <c r="C38" s="335"/>
      <c r="D38" s="336"/>
      <c r="E38" s="337"/>
      <c r="F38" s="30" t="s">
        <v>5</v>
      </c>
      <c r="G38" s="31"/>
      <c r="H38" s="296"/>
      <c r="I38" s="297"/>
      <c r="J38" s="338"/>
      <c r="K38" s="30" t="s">
        <v>5</v>
      </c>
      <c r="L38" s="31"/>
      <c r="M38" s="296"/>
      <c r="N38" s="297"/>
      <c r="O38" s="298"/>
      <c r="P38" s="32" t="s">
        <v>5</v>
      </c>
      <c r="Q38" s="31"/>
      <c r="R38" s="296"/>
      <c r="S38" s="297"/>
      <c r="T38" s="298"/>
      <c r="U38" s="32" t="s">
        <v>5</v>
      </c>
      <c r="V38" s="31"/>
      <c r="W38" s="296"/>
      <c r="X38" s="297"/>
      <c r="Y38" s="298"/>
      <c r="Z38" s="32" t="s">
        <v>5</v>
      </c>
      <c r="AA38" s="31"/>
      <c r="AB38" s="296"/>
      <c r="AC38" s="297"/>
      <c r="AD38" s="298"/>
      <c r="AE38" s="32" t="s">
        <v>5</v>
      </c>
      <c r="AF38" s="31"/>
    </row>
    <row r="39" spans="1:32" ht="27.75" customHeight="1" x14ac:dyDescent="0.25">
      <c r="A39" s="299" t="s">
        <v>36</v>
      </c>
      <c r="B39" s="200" t="s">
        <v>169</v>
      </c>
      <c r="C39" s="14"/>
      <c r="D39" s="15"/>
      <c r="E39" s="15"/>
      <c r="F39" s="15"/>
      <c r="G39" s="16"/>
      <c r="H39" s="14"/>
      <c r="I39" s="15"/>
      <c r="J39" s="15"/>
      <c r="K39" s="15"/>
      <c r="L39" s="16"/>
      <c r="M39" s="14"/>
      <c r="N39" s="15"/>
      <c r="O39" s="15"/>
      <c r="P39" s="15"/>
      <c r="Q39" s="16"/>
      <c r="R39" s="14"/>
      <c r="S39" s="15"/>
      <c r="T39" s="15"/>
      <c r="U39" s="15"/>
      <c r="V39" s="16"/>
      <c r="W39" s="14"/>
      <c r="X39" s="15"/>
      <c r="Y39" s="15"/>
      <c r="Z39" s="15"/>
      <c r="AA39" s="16"/>
      <c r="AB39" s="14"/>
      <c r="AC39" s="15"/>
      <c r="AD39" s="15"/>
      <c r="AE39" s="15"/>
      <c r="AF39" s="16"/>
    </row>
    <row r="40" spans="1:32" ht="27" customHeight="1" thickBot="1" x14ac:dyDescent="0.3">
      <c r="A40" s="299"/>
      <c r="B40" s="202" t="s">
        <v>40</v>
      </c>
      <c r="C40" s="19"/>
      <c r="D40" s="17"/>
      <c r="E40" s="17"/>
      <c r="F40" s="17"/>
      <c r="G40" s="18"/>
      <c r="H40" s="19"/>
      <c r="I40" s="17"/>
      <c r="J40" s="17"/>
      <c r="K40" s="17"/>
      <c r="L40" s="18"/>
      <c r="M40" s="19"/>
      <c r="N40" s="17"/>
      <c r="O40" s="17"/>
      <c r="P40" s="17"/>
      <c r="Q40" s="18"/>
      <c r="R40" s="19"/>
      <c r="S40" s="17"/>
      <c r="T40" s="17"/>
      <c r="U40" s="17"/>
      <c r="V40" s="18"/>
      <c r="W40" s="19"/>
      <c r="X40" s="17"/>
      <c r="Y40" s="17"/>
      <c r="Z40" s="17"/>
      <c r="AA40" s="18"/>
      <c r="AB40" s="19"/>
      <c r="AC40" s="17"/>
      <c r="AD40" s="17"/>
      <c r="AE40" s="17"/>
      <c r="AF40" s="18"/>
    </row>
    <row r="41" spans="1:32" ht="25.5" customHeight="1" thickBot="1" x14ac:dyDescent="0.3">
      <c r="A41" s="300"/>
      <c r="B41" s="73" t="s">
        <v>3</v>
      </c>
      <c r="C41" s="41"/>
      <c r="D41" s="42"/>
      <c r="E41" s="42"/>
      <c r="F41" s="42"/>
      <c r="G41" s="43"/>
      <c r="H41" s="41"/>
      <c r="I41" s="42"/>
      <c r="J41" s="42"/>
      <c r="K41" s="42"/>
      <c r="L41" s="43"/>
      <c r="M41" s="41"/>
      <c r="N41" s="42"/>
      <c r="O41" s="42"/>
      <c r="P41" s="42"/>
      <c r="Q41" s="43"/>
      <c r="R41" s="41"/>
      <c r="S41" s="42"/>
      <c r="T41" s="42"/>
      <c r="U41" s="42"/>
      <c r="V41" s="43"/>
      <c r="W41" s="41"/>
      <c r="X41" s="42"/>
      <c r="Y41" s="42"/>
      <c r="Z41" s="42"/>
      <c r="AA41" s="43"/>
      <c r="AB41" s="41"/>
      <c r="AC41" s="42"/>
      <c r="AD41" s="42"/>
      <c r="AE41" s="42"/>
      <c r="AF41" s="43"/>
    </row>
    <row r="42" spans="1:32" ht="30" customHeight="1" thickBot="1" x14ac:dyDescent="0.3">
      <c r="A42" s="301" t="s">
        <v>4</v>
      </c>
      <c r="B42" s="302"/>
      <c r="C42" s="335"/>
      <c r="D42" s="336"/>
      <c r="E42" s="337"/>
      <c r="F42" s="30" t="s">
        <v>5</v>
      </c>
      <c r="G42" s="31"/>
      <c r="H42" s="296"/>
      <c r="I42" s="297"/>
      <c r="J42" s="338"/>
      <c r="K42" s="30" t="s">
        <v>5</v>
      </c>
      <c r="L42" s="31"/>
      <c r="M42" s="296"/>
      <c r="N42" s="297"/>
      <c r="O42" s="298"/>
      <c r="P42" s="32" t="s">
        <v>5</v>
      </c>
      <c r="Q42" s="31"/>
      <c r="R42" s="296"/>
      <c r="S42" s="297"/>
      <c r="T42" s="298"/>
      <c r="U42" s="32" t="s">
        <v>5</v>
      </c>
      <c r="V42" s="31"/>
      <c r="W42" s="296"/>
      <c r="X42" s="297"/>
      <c r="Y42" s="298"/>
      <c r="Z42" s="32" t="s">
        <v>5</v>
      </c>
      <c r="AA42" s="31"/>
      <c r="AB42" s="296"/>
      <c r="AC42" s="297"/>
      <c r="AD42" s="298"/>
      <c r="AE42" s="32" t="s">
        <v>5</v>
      </c>
      <c r="AF42" s="31"/>
    </row>
    <row r="43" spans="1:32" ht="30" customHeight="1" thickBot="1" x14ac:dyDescent="0.3">
      <c r="A43" s="362" t="s">
        <v>48</v>
      </c>
      <c r="B43" s="204" t="s">
        <v>110</v>
      </c>
      <c r="C43" s="34"/>
      <c r="D43" s="15"/>
      <c r="E43" s="15"/>
      <c r="F43" s="15"/>
      <c r="G43" s="16"/>
      <c r="H43" s="14"/>
      <c r="I43" s="15"/>
      <c r="J43" s="15"/>
      <c r="K43" s="15"/>
      <c r="L43" s="16"/>
      <c r="M43" s="14"/>
      <c r="N43" s="15"/>
      <c r="O43" s="15"/>
      <c r="P43" s="15"/>
      <c r="Q43" s="16"/>
      <c r="R43" s="14"/>
      <c r="S43" s="15"/>
      <c r="T43" s="15"/>
      <c r="U43" s="15"/>
      <c r="V43" s="16"/>
      <c r="W43" s="14"/>
      <c r="X43" s="15"/>
      <c r="Y43" s="15"/>
      <c r="Z43" s="15"/>
      <c r="AA43" s="16"/>
      <c r="AB43" s="14"/>
      <c r="AC43" s="15"/>
      <c r="AD43" s="15"/>
      <c r="AE43" s="15"/>
      <c r="AF43" s="16"/>
    </row>
    <row r="44" spans="1:32" ht="29.25" customHeight="1" thickBot="1" x14ac:dyDescent="0.3">
      <c r="A44" s="363"/>
      <c r="B44" s="73" t="s">
        <v>3</v>
      </c>
      <c r="C44" s="45"/>
      <c r="D44" s="42"/>
      <c r="E44" s="42"/>
      <c r="F44" s="42"/>
      <c r="G44" s="43"/>
      <c r="H44" s="41"/>
      <c r="I44" s="42"/>
      <c r="J44" s="42"/>
      <c r="K44" s="42"/>
      <c r="L44" s="43"/>
      <c r="M44" s="41"/>
      <c r="N44" s="42"/>
      <c r="O44" s="42"/>
      <c r="P44" s="42"/>
      <c r="Q44" s="43"/>
      <c r="R44" s="41"/>
      <c r="S44" s="42"/>
      <c r="T44" s="42"/>
      <c r="U44" s="42"/>
      <c r="V44" s="43"/>
      <c r="W44" s="41"/>
      <c r="X44" s="42"/>
      <c r="Y44" s="42"/>
      <c r="Z44" s="42"/>
      <c r="AA44" s="43"/>
      <c r="AB44" s="41"/>
      <c r="AC44" s="42"/>
      <c r="AD44" s="42"/>
      <c r="AE44" s="42"/>
      <c r="AF44" s="43"/>
    </row>
    <row r="45" spans="1:32" ht="30" customHeight="1" thickBot="1" x14ac:dyDescent="0.3">
      <c r="A45" s="301" t="s">
        <v>4</v>
      </c>
      <c r="B45" s="302"/>
      <c r="C45" s="335"/>
      <c r="D45" s="336"/>
      <c r="E45" s="337"/>
      <c r="F45" s="30" t="s">
        <v>5</v>
      </c>
      <c r="G45" s="31"/>
      <c r="H45" s="296"/>
      <c r="I45" s="297"/>
      <c r="J45" s="338"/>
      <c r="K45" s="30" t="s">
        <v>5</v>
      </c>
      <c r="L45" s="31"/>
      <c r="M45" s="296"/>
      <c r="N45" s="297"/>
      <c r="O45" s="298"/>
      <c r="P45" s="32" t="s">
        <v>5</v>
      </c>
      <c r="Q45" s="31"/>
      <c r="R45" s="296"/>
      <c r="S45" s="297"/>
      <c r="T45" s="298"/>
      <c r="U45" s="32" t="s">
        <v>5</v>
      </c>
      <c r="V45" s="31"/>
      <c r="W45" s="296"/>
      <c r="X45" s="297"/>
      <c r="Y45" s="298"/>
      <c r="Z45" s="32" t="s">
        <v>5</v>
      </c>
      <c r="AA45" s="31"/>
      <c r="AB45" s="296"/>
      <c r="AC45" s="297"/>
      <c r="AD45" s="298"/>
      <c r="AE45" s="32" t="s">
        <v>5</v>
      </c>
      <c r="AF45" s="31"/>
    </row>
    <row r="46" spans="1:32" s="76" customFormat="1" ht="30" customHeight="1" thickBot="1" x14ac:dyDescent="0.3">
      <c r="A46" s="63" t="s">
        <v>7</v>
      </c>
      <c r="B46" s="64" t="s">
        <v>50</v>
      </c>
      <c r="C46" s="343"/>
      <c r="D46" s="344"/>
      <c r="E46" s="344"/>
      <c r="F46" s="344"/>
      <c r="G46" s="345"/>
      <c r="H46" s="352" t="s">
        <v>9</v>
      </c>
      <c r="I46" s="353"/>
      <c r="J46" s="353"/>
      <c r="K46" s="353"/>
      <c r="L46" s="353"/>
      <c r="M46" s="470" t="str">
        <f>"CAMISA UNIFORME N4A MASCULINO SOBREM EJC T- "&amp;U16&amp;""</f>
        <v>CAMISA UNIFORME N4A MASCULINO SOBREM EJC T- 42</v>
      </c>
      <c r="N46" s="471"/>
      <c r="O46" s="471"/>
      <c r="P46" s="471"/>
      <c r="Q46" s="471"/>
      <c r="R46" s="471"/>
      <c r="S46" s="471"/>
      <c r="T46" s="471"/>
      <c r="U46" s="471"/>
      <c r="V46" s="472"/>
      <c r="W46" s="354" t="s">
        <v>27</v>
      </c>
      <c r="X46" s="355"/>
      <c r="Y46" s="355"/>
      <c r="Z46" s="355"/>
      <c r="AA46" s="356"/>
      <c r="AB46" s="273">
        <f>AB31</f>
        <v>2</v>
      </c>
      <c r="AC46" s="274"/>
      <c r="AD46" s="274"/>
      <c r="AE46" s="274"/>
      <c r="AF46" s="275"/>
    </row>
    <row r="47" spans="1:32" ht="26.25" customHeight="1" thickBot="1" x14ac:dyDescent="0.3">
      <c r="A47" s="368" t="s">
        <v>41</v>
      </c>
      <c r="B47" s="290" t="s">
        <v>0</v>
      </c>
      <c r="C47" s="68" t="s">
        <v>1</v>
      </c>
      <c r="D47" s="293"/>
      <c r="E47" s="294"/>
      <c r="F47" s="294"/>
      <c r="G47" s="295"/>
      <c r="H47" s="276" t="s">
        <v>1</v>
      </c>
      <c r="I47" s="277"/>
      <c r="J47" s="277"/>
      <c r="K47" s="277"/>
      <c r="L47" s="278"/>
      <c r="M47" s="276" t="s">
        <v>1</v>
      </c>
      <c r="N47" s="277"/>
      <c r="O47" s="277"/>
      <c r="P47" s="277"/>
      <c r="Q47" s="278"/>
      <c r="R47" s="276" t="s">
        <v>1</v>
      </c>
      <c r="S47" s="277"/>
      <c r="T47" s="277"/>
      <c r="U47" s="277"/>
      <c r="V47" s="278"/>
      <c r="W47" s="276" t="s">
        <v>1</v>
      </c>
      <c r="X47" s="277"/>
      <c r="Y47" s="277"/>
      <c r="Z47" s="277"/>
      <c r="AA47" s="278"/>
      <c r="AB47" s="276" t="s">
        <v>1</v>
      </c>
      <c r="AC47" s="277"/>
      <c r="AD47" s="277"/>
      <c r="AE47" s="277"/>
      <c r="AF47" s="278"/>
    </row>
    <row r="48" spans="1:32" ht="26.25" customHeight="1" thickBot="1" x14ac:dyDescent="0.3">
      <c r="A48" s="369"/>
      <c r="B48" s="291"/>
      <c r="C48" s="282" t="s">
        <v>2</v>
      </c>
      <c r="D48" s="283"/>
      <c r="E48" s="284">
        <f>E33-1</f>
        <v>9510969</v>
      </c>
      <c r="F48" s="285"/>
      <c r="G48" s="286"/>
      <c r="H48" s="279"/>
      <c r="I48" s="280"/>
      <c r="J48" s="280"/>
      <c r="K48" s="280"/>
      <c r="L48" s="281"/>
      <c r="M48" s="279"/>
      <c r="N48" s="280"/>
      <c r="O48" s="280"/>
      <c r="P48" s="280"/>
      <c r="Q48" s="281"/>
      <c r="R48" s="279"/>
      <c r="S48" s="280"/>
      <c r="T48" s="280"/>
      <c r="U48" s="280"/>
      <c r="V48" s="281"/>
      <c r="W48" s="279"/>
      <c r="X48" s="280"/>
      <c r="Y48" s="280"/>
      <c r="Z48" s="280"/>
      <c r="AA48" s="281"/>
      <c r="AB48" s="279"/>
      <c r="AC48" s="280"/>
      <c r="AD48" s="280"/>
      <c r="AE48" s="280"/>
      <c r="AF48" s="281"/>
    </row>
    <row r="49" spans="1:32 12133:12136" s="78" customFormat="1" ht="18.75" customHeight="1" thickBot="1" x14ac:dyDescent="0.3">
      <c r="A49" s="369"/>
      <c r="B49" s="292"/>
      <c r="C49" s="66" t="s">
        <v>11</v>
      </c>
      <c r="D49" s="67" t="s">
        <v>12</v>
      </c>
      <c r="E49" s="66" t="s">
        <v>13</v>
      </c>
      <c r="F49" s="67" t="s">
        <v>14</v>
      </c>
      <c r="G49" s="66" t="s">
        <v>15</v>
      </c>
      <c r="H49" s="66" t="s">
        <v>11</v>
      </c>
      <c r="I49" s="67" t="s">
        <v>12</v>
      </c>
      <c r="J49" s="66" t="s">
        <v>13</v>
      </c>
      <c r="K49" s="67" t="s">
        <v>14</v>
      </c>
      <c r="L49" s="66" t="s">
        <v>15</v>
      </c>
      <c r="M49" s="66" t="s">
        <v>11</v>
      </c>
      <c r="N49" s="67" t="s">
        <v>12</v>
      </c>
      <c r="O49" s="66" t="s">
        <v>13</v>
      </c>
      <c r="P49" s="67" t="s">
        <v>14</v>
      </c>
      <c r="Q49" s="66" t="s">
        <v>15</v>
      </c>
      <c r="R49" s="66" t="s">
        <v>11</v>
      </c>
      <c r="S49" s="67" t="s">
        <v>12</v>
      </c>
      <c r="T49" s="66" t="s">
        <v>13</v>
      </c>
      <c r="U49" s="67" t="s">
        <v>14</v>
      </c>
      <c r="V49" s="66" t="s">
        <v>15</v>
      </c>
      <c r="W49" s="66" t="s">
        <v>11</v>
      </c>
      <c r="X49" s="67" t="s">
        <v>12</v>
      </c>
      <c r="Y49" s="66" t="s">
        <v>13</v>
      </c>
      <c r="Z49" s="67" t="s">
        <v>14</v>
      </c>
      <c r="AA49" s="66" t="s">
        <v>15</v>
      </c>
      <c r="AB49" s="66" t="s">
        <v>11</v>
      </c>
      <c r="AC49" s="67" t="s">
        <v>12</v>
      </c>
      <c r="AD49" s="66" t="s">
        <v>13</v>
      </c>
      <c r="AE49" s="67" t="s">
        <v>14</v>
      </c>
      <c r="AF49" s="66" t="s">
        <v>15</v>
      </c>
    </row>
    <row r="50" spans="1:32 12133:12136" ht="30" customHeight="1" thickBot="1" x14ac:dyDescent="0.3">
      <c r="A50" s="359" t="s">
        <v>39</v>
      </c>
      <c r="B50" s="204" t="s">
        <v>92</v>
      </c>
      <c r="C50" s="5"/>
      <c r="D50" s="6"/>
      <c r="E50" s="6"/>
      <c r="F50" s="6"/>
      <c r="G50" s="7"/>
      <c r="H50" s="5"/>
      <c r="I50" s="6"/>
      <c r="J50" s="6"/>
      <c r="K50" s="6"/>
      <c r="L50" s="7"/>
      <c r="M50" s="5"/>
      <c r="N50" s="6"/>
      <c r="O50" s="6"/>
      <c r="P50" s="6"/>
      <c r="Q50" s="7"/>
      <c r="R50" s="5"/>
      <c r="S50" s="6"/>
      <c r="T50" s="6"/>
      <c r="U50" s="6"/>
      <c r="V50" s="7"/>
      <c r="W50" s="5"/>
      <c r="X50" s="6"/>
      <c r="Y50" s="6"/>
      <c r="Z50" s="6"/>
      <c r="AA50" s="7"/>
      <c r="AB50" s="5"/>
      <c r="AC50" s="6"/>
      <c r="AD50" s="6"/>
      <c r="AE50" s="6"/>
      <c r="AF50" s="7"/>
    </row>
    <row r="51" spans="1:32 12133:12136" ht="30" customHeight="1" thickBot="1" x14ac:dyDescent="0.3">
      <c r="A51" s="360"/>
      <c r="B51" s="38" t="s">
        <v>170</v>
      </c>
      <c r="C51" s="8"/>
      <c r="D51" s="9"/>
      <c r="E51" s="9"/>
      <c r="F51" s="9"/>
      <c r="G51" s="10"/>
      <c r="H51" s="11"/>
      <c r="I51" s="12"/>
      <c r="J51" s="12"/>
      <c r="K51" s="12"/>
      <c r="L51" s="13"/>
      <c r="M51" s="11"/>
      <c r="N51" s="12"/>
      <c r="O51" s="12"/>
      <c r="P51" s="12"/>
      <c r="Q51" s="13"/>
      <c r="R51" s="11"/>
      <c r="S51" s="12"/>
      <c r="T51" s="12"/>
      <c r="U51" s="12"/>
      <c r="V51" s="13"/>
      <c r="W51" s="11"/>
      <c r="X51" s="12"/>
      <c r="Y51" s="12"/>
      <c r="Z51" s="12"/>
      <c r="AA51" s="13"/>
      <c r="AB51" s="11"/>
      <c r="AC51" s="12"/>
      <c r="AD51" s="12"/>
      <c r="AE51" s="12"/>
      <c r="AF51" s="13"/>
      <c r="QXQ51" s="79"/>
      <c r="QXR51" s="79"/>
      <c r="QXT51" s="79"/>
    </row>
    <row r="52" spans="1:32 12133:12136" ht="27" customHeight="1" thickBot="1" x14ac:dyDescent="0.3">
      <c r="A52" s="361"/>
      <c r="B52" s="73" t="s">
        <v>3</v>
      </c>
      <c r="C52" s="41"/>
      <c r="D52" s="42"/>
      <c r="E52" s="42"/>
      <c r="F52" s="42"/>
      <c r="G52" s="43"/>
      <c r="H52" s="41"/>
      <c r="I52" s="42"/>
      <c r="J52" s="42"/>
      <c r="K52" s="42"/>
      <c r="L52" s="43"/>
      <c r="M52" s="41"/>
      <c r="N52" s="42"/>
      <c r="O52" s="42"/>
      <c r="P52" s="42"/>
      <c r="Q52" s="43"/>
      <c r="R52" s="41"/>
      <c r="S52" s="42"/>
      <c r="T52" s="42"/>
      <c r="U52" s="42"/>
      <c r="V52" s="43"/>
      <c r="W52" s="41"/>
      <c r="X52" s="42"/>
      <c r="Y52" s="42"/>
      <c r="Z52" s="42"/>
      <c r="AA52" s="43"/>
      <c r="AB52" s="41"/>
      <c r="AC52" s="42"/>
      <c r="AD52" s="42"/>
      <c r="AE52" s="42"/>
      <c r="AF52" s="43"/>
      <c r="QXQ52" s="79"/>
      <c r="QXR52" s="79"/>
    </row>
    <row r="53" spans="1:32 12133:12136" s="79" customFormat="1" ht="30" customHeight="1" thickBot="1" x14ac:dyDescent="0.3">
      <c r="A53" s="301"/>
      <c r="B53" s="302"/>
      <c r="C53" s="364"/>
      <c r="D53" s="365"/>
      <c r="E53" s="366"/>
      <c r="F53" s="30" t="s">
        <v>5</v>
      </c>
      <c r="G53" s="31"/>
      <c r="H53" s="364"/>
      <c r="I53" s="365"/>
      <c r="J53" s="366"/>
      <c r="K53" s="30" t="s">
        <v>5</v>
      </c>
      <c r="L53" s="31"/>
      <c r="M53" s="364"/>
      <c r="N53" s="365"/>
      <c r="O53" s="367"/>
      <c r="P53" s="30" t="s">
        <v>5</v>
      </c>
      <c r="Q53" s="31"/>
      <c r="R53" s="364"/>
      <c r="S53" s="365"/>
      <c r="T53" s="367"/>
      <c r="U53" s="40" t="s">
        <v>5</v>
      </c>
      <c r="V53" s="39"/>
      <c r="W53" s="364"/>
      <c r="X53" s="365"/>
      <c r="Y53" s="367"/>
      <c r="Z53" s="32" t="s">
        <v>5</v>
      </c>
      <c r="AA53" s="31"/>
      <c r="AB53" s="364"/>
      <c r="AC53" s="365"/>
      <c r="AD53" s="367"/>
      <c r="AE53" s="30" t="s">
        <v>5</v>
      </c>
      <c r="AF53" s="31"/>
    </row>
    <row r="54" spans="1:32 12133:12136" ht="30" customHeight="1" x14ac:dyDescent="0.25">
      <c r="A54" s="299" t="s">
        <v>36</v>
      </c>
      <c r="B54" s="200" t="s">
        <v>111</v>
      </c>
      <c r="C54" s="14"/>
      <c r="D54" s="15"/>
      <c r="E54" s="15"/>
      <c r="F54" s="15"/>
      <c r="G54" s="16"/>
      <c r="H54" s="14"/>
      <c r="I54" s="15"/>
      <c r="J54" s="15"/>
      <c r="K54" s="15"/>
      <c r="L54" s="16"/>
      <c r="M54" s="14"/>
      <c r="N54" s="15"/>
      <c r="O54" s="15"/>
      <c r="P54" s="15"/>
      <c r="Q54" s="16"/>
      <c r="R54" s="14"/>
      <c r="S54" s="15"/>
      <c r="T54" s="15"/>
      <c r="U54" s="15"/>
      <c r="V54" s="16"/>
      <c r="W54" s="14"/>
      <c r="X54" s="15"/>
      <c r="Y54" s="15"/>
      <c r="Z54" s="15"/>
      <c r="AA54" s="16"/>
      <c r="AB54" s="14"/>
      <c r="AC54" s="15"/>
      <c r="AD54" s="15"/>
      <c r="AE54" s="15"/>
      <c r="AF54" s="16"/>
      <c r="QXQ54" s="79"/>
    </row>
    <row r="55" spans="1:32 12133:12136" ht="30" customHeight="1" thickBot="1" x14ac:dyDescent="0.3">
      <c r="A55" s="299"/>
      <c r="B55" s="201" t="s">
        <v>42</v>
      </c>
      <c r="C55" s="19"/>
      <c r="D55" s="17"/>
      <c r="E55" s="17"/>
      <c r="F55" s="17"/>
      <c r="G55" s="18"/>
      <c r="H55" s="19"/>
      <c r="I55" s="17"/>
      <c r="J55" s="17"/>
      <c r="K55" s="17"/>
      <c r="L55" s="18"/>
      <c r="M55" s="19"/>
      <c r="N55" s="17"/>
      <c r="O55" s="17"/>
      <c r="P55" s="17"/>
      <c r="Q55" s="18"/>
      <c r="R55" s="19"/>
      <c r="S55" s="17"/>
      <c r="T55" s="17"/>
      <c r="U55" s="17"/>
      <c r="V55" s="18"/>
      <c r="W55" s="19"/>
      <c r="X55" s="17"/>
      <c r="Y55" s="17"/>
      <c r="Z55" s="17"/>
      <c r="AA55" s="18"/>
      <c r="AB55" s="19"/>
      <c r="AC55" s="17"/>
      <c r="AD55" s="17"/>
      <c r="AE55" s="17"/>
      <c r="AF55" s="18"/>
      <c r="QXQ55" s="79"/>
    </row>
    <row r="56" spans="1:32 12133:12136" ht="22.5" customHeight="1" thickBot="1" x14ac:dyDescent="0.3">
      <c r="A56" s="300"/>
      <c r="B56" s="73" t="s">
        <v>3</v>
      </c>
      <c r="C56" s="41"/>
      <c r="D56" s="42"/>
      <c r="E56" s="42"/>
      <c r="F56" s="42"/>
      <c r="G56" s="43"/>
      <c r="H56" s="41"/>
      <c r="I56" s="42"/>
      <c r="J56" s="42"/>
      <c r="K56" s="42"/>
      <c r="L56" s="43"/>
      <c r="M56" s="41"/>
      <c r="N56" s="42"/>
      <c r="O56" s="42"/>
      <c r="P56" s="42"/>
      <c r="Q56" s="43"/>
      <c r="R56" s="41"/>
      <c r="S56" s="42"/>
      <c r="T56" s="42"/>
      <c r="U56" s="42"/>
      <c r="V56" s="43"/>
      <c r="W56" s="41"/>
      <c r="X56" s="42"/>
      <c r="Y56" s="42"/>
      <c r="Z56" s="42"/>
      <c r="AA56" s="43"/>
      <c r="AB56" s="41"/>
      <c r="AC56" s="42"/>
      <c r="AD56" s="42"/>
      <c r="AE56" s="42"/>
      <c r="AF56" s="43"/>
      <c r="QXQ56" s="79"/>
    </row>
    <row r="57" spans="1:32 12133:12136" ht="30" customHeight="1" thickBot="1" x14ac:dyDescent="0.3">
      <c r="A57" s="301" t="s">
        <v>4</v>
      </c>
      <c r="B57" s="302"/>
      <c r="C57" s="335"/>
      <c r="D57" s="336"/>
      <c r="E57" s="337"/>
      <c r="F57" s="30" t="s">
        <v>5</v>
      </c>
      <c r="G57" s="31"/>
      <c r="H57" s="296"/>
      <c r="I57" s="297"/>
      <c r="J57" s="338"/>
      <c r="K57" s="30" t="s">
        <v>5</v>
      </c>
      <c r="L57" s="31"/>
      <c r="M57" s="296"/>
      <c r="N57" s="297"/>
      <c r="O57" s="298"/>
      <c r="P57" s="32" t="s">
        <v>5</v>
      </c>
      <c r="Q57" s="31"/>
      <c r="R57" s="296"/>
      <c r="S57" s="297"/>
      <c r="T57" s="298"/>
      <c r="U57" s="32" t="s">
        <v>5</v>
      </c>
      <c r="V57" s="31"/>
      <c r="W57" s="296"/>
      <c r="X57" s="297"/>
      <c r="Y57" s="298"/>
      <c r="Z57" s="32" t="s">
        <v>5</v>
      </c>
      <c r="AA57" s="31"/>
      <c r="AB57" s="296"/>
      <c r="AC57" s="297"/>
      <c r="AD57" s="298"/>
      <c r="AE57" s="32" t="s">
        <v>5</v>
      </c>
      <c r="AF57" s="31"/>
      <c r="QXQ57" s="79"/>
    </row>
    <row r="58" spans="1:32 12133:12136" ht="30" customHeight="1" thickBot="1" x14ac:dyDescent="0.3">
      <c r="A58" s="370" t="s">
        <v>37</v>
      </c>
      <c r="B58" s="204" t="s">
        <v>110</v>
      </c>
      <c r="C58" s="34"/>
      <c r="D58" s="15"/>
      <c r="E58" s="15"/>
      <c r="F58" s="15"/>
      <c r="G58" s="16"/>
      <c r="H58" s="14"/>
      <c r="I58" s="15"/>
      <c r="J58" s="15"/>
      <c r="K58" s="15"/>
      <c r="L58" s="16"/>
      <c r="M58" s="14"/>
      <c r="N58" s="15"/>
      <c r="O58" s="15"/>
      <c r="P58" s="15"/>
      <c r="Q58" s="16"/>
      <c r="R58" s="14"/>
      <c r="S58" s="15"/>
      <c r="T58" s="15"/>
      <c r="U58" s="15"/>
      <c r="V58" s="16"/>
      <c r="W58" s="14"/>
      <c r="X58" s="15"/>
      <c r="Y58" s="15"/>
      <c r="Z58" s="15"/>
      <c r="AA58" s="16"/>
      <c r="AB58" s="14"/>
      <c r="AC58" s="15"/>
      <c r="AD58" s="15"/>
      <c r="AE58" s="15"/>
      <c r="AF58" s="16"/>
      <c r="QXQ58" s="79"/>
    </row>
    <row r="59" spans="1:32 12133:12136" ht="25.5" customHeight="1" thickBot="1" x14ac:dyDescent="0.3">
      <c r="A59" s="358"/>
      <c r="B59" s="73" t="s">
        <v>3</v>
      </c>
      <c r="C59" s="45"/>
      <c r="D59" s="42"/>
      <c r="E59" s="42"/>
      <c r="F59" s="42"/>
      <c r="G59" s="43"/>
      <c r="H59" s="41"/>
      <c r="I59" s="42"/>
      <c r="J59" s="42"/>
      <c r="K59" s="42"/>
      <c r="L59" s="43"/>
      <c r="M59" s="41"/>
      <c r="N59" s="42"/>
      <c r="O59" s="42"/>
      <c r="P59" s="42"/>
      <c r="Q59" s="43"/>
      <c r="R59" s="41"/>
      <c r="S59" s="42"/>
      <c r="T59" s="42"/>
      <c r="U59" s="42"/>
      <c r="V59" s="43"/>
      <c r="W59" s="41"/>
      <c r="X59" s="42"/>
      <c r="Y59" s="42"/>
      <c r="Z59" s="42"/>
      <c r="AA59" s="43"/>
      <c r="AB59" s="41"/>
      <c r="AC59" s="42"/>
      <c r="AD59" s="42"/>
      <c r="AE59" s="42"/>
      <c r="AF59" s="43"/>
      <c r="QXQ59" s="79"/>
    </row>
    <row r="60" spans="1:32 12133:12136" ht="30" customHeight="1" thickBot="1" x14ac:dyDescent="0.3">
      <c r="A60" s="301" t="s">
        <v>4</v>
      </c>
      <c r="B60" s="302"/>
      <c r="C60" s="335"/>
      <c r="D60" s="336"/>
      <c r="E60" s="337"/>
      <c r="F60" s="30" t="s">
        <v>5</v>
      </c>
      <c r="G60" s="31"/>
      <c r="H60" s="296"/>
      <c r="I60" s="297"/>
      <c r="J60" s="338"/>
      <c r="K60" s="30" t="s">
        <v>5</v>
      </c>
      <c r="L60" s="31"/>
      <c r="M60" s="296"/>
      <c r="N60" s="297"/>
      <c r="O60" s="298"/>
      <c r="P60" s="32" t="s">
        <v>5</v>
      </c>
      <c r="Q60" s="31"/>
      <c r="R60" s="296"/>
      <c r="S60" s="297"/>
      <c r="T60" s="298"/>
      <c r="U60" s="32" t="s">
        <v>5</v>
      </c>
      <c r="V60" s="31"/>
      <c r="W60" s="296"/>
      <c r="X60" s="297"/>
      <c r="Y60" s="298"/>
      <c r="Z60" s="32" t="s">
        <v>5</v>
      </c>
      <c r="AA60" s="31"/>
      <c r="AB60" s="296"/>
      <c r="AC60" s="297"/>
      <c r="AD60" s="298"/>
      <c r="AE60" s="32" t="s">
        <v>5</v>
      </c>
      <c r="AF60" s="31"/>
      <c r="QXQ60" s="79"/>
    </row>
    <row r="61" spans="1:32 12133:12136" s="76" customFormat="1" ht="30" customHeight="1" thickBot="1" x14ac:dyDescent="0.3">
      <c r="A61" s="63"/>
      <c r="B61" s="64" t="s">
        <v>50</v>
      </c>
      <c r="C61" s="343"/>
      <c r="D61" s="344"/>
      <c r="E61" s="344"/>
      <c r="F61" s="344"/>
      <c r="G61" s="345"/>
      <c r="H61" s="352" t="s">
        <v>9</v>
      </c>
      <c r="I61" s="353"/>
      <c r="J61" s="353"/>
      <c r="K61" s="353"/>
      <c r="L61" s="353"/>
      <c r="M61" s="267" t="str">
        <f>"UNIFORME N4A MASCULINO SOBREM EJC  T- "&amp;U16&amp;""</f>
        <v>UNIFORME N4A MASCULINO SOBREM EJC  T- 42</v>
      </c>
      <c r="N61" s="268"/>
      <c r="O61" s="268"/>
      <c r="P61" s="268"/>
      <c r="Q61" s="268"/>
      <c r="R61" s="268"/>
      <c r="S61" s="268"/>
      <c r="T61" s="268"/>
      <c r="U61" s="268"/>
      <c r="V61" s="269"/>
      <c r="W61" s="354" t="s">
        <v>27</v>
      </c>
      <c r="X61" s="355"/>
      <c r="Y61" s="355"/>
      <c r="Z61" s="355"/>
      <c r="AA61" s="356"/>
      <c r="AB61" s="273">
        <f>AB46</f>
        <v>2</v>
      </c>
      <c r="AC61" s="274"/>
      <c r="AD61" s="274"/>
      <c r="AE61" s="274"/>
      <c r="AF61" s="275"/>
      <c r="QXQ61" s="79"/>
    </row>
    <row r="62" spans="1:32 12133:12136" ht="26.25" customHeight="1" thickBot="1" x14ac:dyDescent="0.3">
      <c r="A62" s="368" t="s">
        <v>44</v>
      </c>
      <c r="B62" s="290" t="s">
        <v>0</v>
      </c>
      <c r="C62" s="68" t="s">
        <v>1</v>
      </c>
      <c r="D62" s="293"/>
      <c r="E62" s="294"/>
      <c r="F62" s="294"/>
      <c r="G62" s="295"/>
      <c r="H62" s="276" t="s">
        <v>1</v>
      </c>
      <c r="I62" s="277"/>
      <c r="J62" s="277"/>
      <c r="K62" s="277"/>
      <c r="L62" s="278"/>
      <c r="M62" s="276" t="s">
        <v>1</v>
      </c>
      <c r="N62" s="277"/>
      <c r="O62" s="277"/>
      <c r="P62" s="277"/>
      <c r="Q62" s="278"/>
      <c r="R62" s="276" t="s">
        <v>1</v>
      </c>
      <c r="S62" s="277"/>
      <c r="T62" s="277"/>
      <c r="U62" s="277"/>
      <c r="V62" s="278"/>
      <c r="W62" s="276" t="s">
        <v>1</v>
      </c>
      <c r="X62" s="277"/>
      <c r="Y62" s="277"/>
      <c r="Z62" s="277"/>
      <c r="AA62" s="278"/>
      <c r="AB62" s="382" t="s">
        <v>1</v>
      </c>
      <c r="AC62" s="383"/>
      <c r="AD62" s="383"/>
      <c r="AE62" s="383"/>
      <c r="AF62" s="384"/>
      <c r="QXQ62" s="79"/>
    </row>
    <row r="63" spans="1:32 12133:12136" ht="26.25" customHeight="1" thickBot="1" x14ac:dyDescent="0.3">
      <c r="A63" s="369"/>
      <c r="B63" s="291"/>
      <c r="C63" s="282" t="s">
        <v>2</v>
      </c>
      <c r="D63" s="283"/>
      <c r="E63" s="284">
        <v>9510972</v>
      </c>
      <c r="F63" s="285"/>
      <c r="G63" s="286"/>
      <c r="H63" s="279"/>
      <c r="I63" s="280"/>
      <c r="J63" s="280"/>
      <c r="K63" s="280"/>
      <c r="L63" s="281"/>
      <c r="M63" s="279"/>
      <c r="N63" s="280"/>
      <c r="O63" s="280"/>
      <c r="P63" s="280"/>
      <c r="Q63" s="281"/>
      <c r="R63" s="279"/>
      <c r="S63" s="280"/>
      <c r="T63" s="280"/>
      <c r="U63" s="280"/>
      <c r="V63" s="281"/>
      <c r="W63" s="279"/>
      <c r="X63" s="280"/>
      <c r="Y63" s="280"/>
      <c r="Z63" s="280"/>
      <c r="AA63" s="281"/>
      <c r="AB63" s="385"/>
      <c r="AC63" s="386"/>
      <c r="AD63" s="386"/>
      <c r="AE63" s="386"/>
      <c r="AF63" s="387"/>
    </row>
    <row r="64" spans="1:32 12133:12136" s="78" customFormat="1" ht="18.75" customHeight="1" thickBot="1" x14ac:dyDescent="0.3">
      <c r="A64" s="369"/>
      <c r="B64" s="292"/>
      <c r="C64" s="66" t="s">
        <v>11</v>
      </c>
      <c r="D64" s="67" t="s">
        <v>12</v>
      </c>
      <c r="E64" s="66" t="s">
        <v>13</v>
      </c>
      <c r="F64" s="67" t="s">
        <v>14</v>
      </c>
      <c r="G64" s="66" t="s">
        <v>15</v>
      </c>
      <c r="H64" s="66" t="s">
        <v>11</v>
      </c>
      <c r="I64" s="67" t="s">
        <v>12</v>
      </c>
      <c r="J64" s="66" t="s">
        <v>13</v>
      </c>
      <c r="K64" s="67" t="s">
        <v>14</v>
      </c>
      <c r="L64" s="66" t="s">
        <v>15</v>
      </c>
      <c r="M64" s="66" t="s">
        <v>11</v>
      </c>
      <c r="N64" s="67" t="s">
        <v>12</v>
      </c>
      <c r="O64" s="66" t="s">
        <v>13</v>
      </c>
      <c r="P64" s="67" t="s">
        <v>14</v>
      </c>
      <c r="Q64" s="66" t="s">
        <v>15</v>
      </c>
      <c r="R64" s="66" t="s">
        <v>11</v>
      </c>
      <c r="S64" s="67" t="s">
        <v>12</v>
      </c>
      <c r="T64" s="66" t="s">
        <v>13</v>
      </c>
      <c r="U64" s="67" t="s">
        <v>14</v>
      </c>
      <c r="V64" s="66" t="s">
        <v>15</v>
      </c>
      <c r="W64" s="66" t="s">
        <v>11</v>
      </c>
      <c r="X64" s="67" t="s">
        <v>12</v>
      </c>
      <c r="Y64" s="66" t="s">
        <v>13</v>
      </c>
      <c r="Z64" s="67" t="s">
        <v>14</v>
      </c>
      <c r="AA64" s="66" t="s">
        <v>15</v>
      </c>
      <c r="AB64" s="66" t="s">
        <v>11</v>
      </c>
      <c r="AC64" s="67" t="s">
        <v>12</v>
      </c>
      <c r="AD64" s="66" t="s">
        <v>13</v>
      </c>
      <c r="AE64" s="67" t="s">
        <v>14</v>
      </c>
      <c r="AF64" s="66" t="s">
        <v>15</v>
      </c>
    </row>
    <row r="65" spans="1:32" ht="27.75" customHeight="1" x14ac:dyDescent="0.25">
      <c r="A65" s="333" t="s">
        <v>45</v>
      </c>
      <c r="B65" s="70" t="s">
        <v>46</v>
      </c>
      <c r="C65" s="5"/>
      <c r="D65" s="6"/>
      <c r="E65" s="6"/>
      <c r="F65" s="6"/>
      <c r="G65" s="7"/>
      <c r="H65" s="5"/>
      <c r="I65" s="6"/>
      <c r="J65" s="6"/>
      <c r="K65" s="6"/>
      <c r="L65" s="7"/>
      <c r="M65" s="5"/>
      <c r="N65" s="6"/>
      <c r="O65" s="6"/>
      <c r="P65" s="6"/>
      <c r="Q65" s="7"/>
      <c r="R65" s="5"/>
      <c r="S65" s="6"/>
      <c r="T65" s="6"/>
      <c r="U65" s="6"/>
      <c r="V65" s="7"/>
      <c r="W65" s="5"/>
      <c r="X65" s="6"/>
      <c r="Y65" s="6"/>
      <c r="Z65" s="6"/>
      <c r="AA65" s="7"/>
      <c r="AB65" s="5"/>
      <c r="AC65" s="6"/>
      <c r="AD65" s="6"/>
      <c r="AE65" s="6"/>
      <c r="AF65" s="7"/>
    </row>
    <row r="66" spans="1:32" ht="27.75" customHeight="1" thickBot="1" x14ac:dyDescent="0.3">
      <c r="A66" s="342"/>
      <c r="B66" s="69" t="s">
        <v>47</v>
      </c>
      <c r="C66" s="8"/>
      <c r="D66" s="9"/>
      <c r="E66" s="9"/>
      <c r="F66" s="9"/>
      <c r="G66" s="10"/>
      <c r="H66" s="11"/>
      <c r="I66" s="12"/>
      <c r="J66" s="12"/>
      <c r="K66" s="12"/>
      <c r="L66" s="13"/>
      <c r="M66" s="11"/>
      <c r="N66" s="12"/>
      <c r="O66" s="12"/>
      <c r="P66" s="12"/>
      <c r="Q66" s="13"/>
      <c r="R66" s="11"/>
      <c r="S66" s="12"/>
      <c r="T66" s="12"/>
      <c r="U66" s="12"/>
      <c r="V66" s="13"/>
      <c r="W66" s="11"/>
      <c r="X66" s="12"/>
      <c r="Y66" s="12"/>
      <c r="Z66" s="12"/>
      <c r="AA66" s="13"/>
      <c r="AB66" s="11"/>
      <c r="AC66" s="12"/>
      <c r="AD66" s="12"/>
      <c r="AE66" s="12"/>
      <c r="AF66" s="13"/>
    </row>
    <row r="67" spans="1:32" ht="25.5" customHeight="1" thickBot="1" x14ac:dyDescent="0.3">
      <c r="A67" s="334"/>
      <c r="B67" s="73" t="s">
        <v>3</v>
      </c>
      <c r="C67" s="41"/>
      <c r="D67" s="42"/>
      <c r="E67" s="42"/>
      <c r="F67" s="42"/>
      <c r="G67" s="43"/>
      <c r="H67" s="41"/>
      <c r="I67" s="42"/>
      <c r="J67" s="42"/>
      <c r="K67" s="42"/>
      <c r="L67" s="43"/>
      <c r="M67" s="41"/>
      <c r="N67" s="42"/>
      <c r="O67" s="42"/>
      <c r="P67" s="42"/>
      <c r="Q67" s="43"/>
      <c r="R67" s="41"/>
      <c r="S67" s="42"/>
      <c r="T67" s="42"/>
      <c r="U67" s="42"/>
      <c r="V67" s="43"/>
      <c r="W67" s="41"/>
      <c r="X67" s="42"/>
      <c r="Y67" s="42"/>
      <c r="Z67" s="42"/>
      <c r="AA67" s="43"/>
      <c r="AB67" s="41"/>
      <c r="AC67" s="42"/>
      <c r="AD67" s="42"/>
      <c r="AE67" s="42"/>
      <c r="AF67" s="43"/>
    </row>
    <row r="68" spans="1:32" ht="30" customHeight="1" thickBot="1" x14ac:dyDescent="0.3">
      <c r="A68" s="388" t="s">
        <v>4</v>
      </c>
      <c r="B68" s="389"/>
      <c r="C68" s="335"/>
      <c r="D68" s="336"/>
      <c r="E68" s="337"/>
      <c r="F68" s="30" t="s">
        <v>5</v>
      </c>
      <c r="G68" s="31"/>
      <c r="H68" s="296"/>
      <c r="I68" s="297"/>
      <c r="J68" s="338"/>
      <c r="K68" s="30" t="s">
        <v>5</v>
      </c>
      <c r="L68" s="31"/>
      <c r="M68" s="296"/>
      <c r="N68" s="297"/>
      <c r="O68" s="298"/>
      <c r="P68" s="32" t="s">
        <v>5</v>
      </c>
      <c r="Q68" s="31"/>
      <c r="R68" s="296"/>
      <c r="S68" s="297"/>
      <c r="T68" s="298"/>
      <c r="U68" s="32" t="s">
        <v>5</v>
      </c>
      <c r="V68" s="31"/>
      <c r="W68" s="296"/>
      <c r="X68" s="297"/>
      <c r="Y68" s="298"/>
      <c r="Z68" s="32" t="s">
        <v>5</v>
      </c>
      <c r="AA68" s="31"/>
      <c r="AB68" s="296"/>
      <c r="AC68" s="297"/>
      <c r="AD68" s="298"/>
      <c r="AE68" s="32" t="s">
        <v>5</v>
      </c>
      <c r="AF68" s="31"/>
    </row>
    <row r="69" spans="1:32" ht="29.25" customHeight="1" thickBot="1" x14ac:dyDescent="0.3">
      <c r="A69" s="396" t="s">
        <v>10</v>
      </c>
      <c r="B69" s="397"/>
      <c r="C69" s="20"/>
      <c r="D69" s="21"/>
      <c r="E69" s="21"/>
      <c r="F69" s="21"/>
      <c r="G69" s="22"/>
      <c r="H69" s="20"/>
      <c r="I69" s="21"/>
      <c r="J69" s="21"/>
      <c r="K69" s="21"/>
      <c r="L69" s="23"/>
      <c r="M69" s="24"/>
      <c r="N69" s="21"/>
      <c r="O69" s="21"/>
      <c r="P69" s="21"/>
      <c r="Q69" s="22"/>
      <c r="R69" s="20"/>
      <c r="S69" s="21"/>
      <c r="T69" s="21"/>
      <c r="U69" s="21"/>
      <c r="V69" s="23"/>
      <c r="W69" s="24"/>
      <c r="X69" s="21"/>
      <c r="Y69" s="21"/>
      <c r="Z69" s="21"/>
      <c r="AA69" s="47"/>
      <c r="AB69" s="48"/>
      <c r="AC69" s="49"/>
      <c r="AD69" s="49"/>
      <c r="AE69" s="49"/>
      <c r="AF69" s="50"/>
    </row>
    <row r="70" spans="1:32" ht="39" customHeight="1" thickBot="1" x14ac:dyDescent="0.3">
      <c r="A70" s="398" t="s">
        <v>16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401"/>
    </row>
    <row r="71" spans="1:32" ht="54" customHeight="1" thickBot="1" x14ac:dyDescent="0.3">
      <c r="A71" s="36" t="s">
        <v>28</v>
      </c>
      <c r="B71" s="37" t="s">
        <v>17</v>
      </c>
      <c r="C71" s="33" t="s">
        <v>21</v>
      </c>
      <c r="D71" s="33" t="s">
        <v>25</v>
      </c>
      <c r="E71" s="449" t="s">
        <v>18</v>
      </c>
      <c r="F71" s="450"/>
      <c r="G71" s="450"/>
      <c r="H71" s="450"/>
      <c r="I71" s="451"/>
      <c r="J71" s="33" t="s">
        <v>22</v>
      </c>
      <c r="K71" s="33" t="s">
        <v>24</v>
      </c>
      <c r="L71" s="408" t="s">
        <v>26</v>
      </c>
      <c r="M71" s="409"/>
      <c r="N71" s="452" t="s">
        <v>28</v>
      </c>
      <c r="O71" s="453"/>
      <c r="P71" s="454" t="s">
        <v>17</v>
      </c>
      <c r="Q71" s="455"/>
      <c r="R71" s="455"/>
      <c r="S71" s="455"/>
      <c r="T71" s="455"/>
      <c r="U71" s="456"/>
      <c r="V71" s="33" t="s">
        <v>21</v>
      </c>
      <c r="W71" s="33" t="s">
        <v>25</v>
      </c>
      <c r="X71" s="449" t="s">
        <v>18</v>
      </c>
      <c r="Y71" s="450"/>
      <c r="Z71" s="450"/>
      <c r="AA71" s="450"/>
      <c r="AB71" s="451"/>
      <c r="AC71" s="33" t="s">
        <v>22</v>
      </c>
      <c r="AD71" s="33" t="s">
        <v>24</v>
      </c>
      <c r="AE71" s="408" t="s">
        <v>26</v>
      </c>
      <c r="AF71" s="409"/>
    </row>
    <row r="72" spans="1:32" ht="37.5" customHeight="1" x14ac:dyDescent="0.25">
      <c r="A72" s="58"/>
      <c r="B72" s="59"/>
      <c r="C72" s="60"/>
      <c r="D72" s="60"/>
      <c r="E72" s="457"/>
      <c r="F72" s="458"/>
      <c r="G72" s="458"/>
      <c r="H72" s="458"/>
      <c r="I72" s="459"/>
      <c r="J72" s="60"/>
      <c r="K72" s="60"/>
      <c r="L72" s="60"/>
      <c r="M72" s="61"/>
      <c r="N72" s="370"/>
      <c r="O72" s="390"/>
      <c r="P72" s="391"/>
      <c r="Q72" s="392"/>
      <c r="R72" s="392"/>
      <c r="S72" s="392"/>
      <c r="T72" s="392"/>
      <c r="U72" s="390"/>
      <c r="V72" s="80"/>
      <c r="W72" s="81"/>
      <c r="X72" s="393"/>
      <c r="Y72" s="394"/>
      <c r="Z72" s="394"/>
      <c r="AA72" s="394"/>
      <c r="AB72" s="395"/>
      <c r="AC72" s="82"/>
      <c r="AD72" s="82"/>
      <c r="AE72" s="82"/>
      <c r="AF72" s="83"/>
    </row>
    <row r="73" spans="1:32" ht="37.5" customHeight="1" x14ac:dyDescent="0.25">
      <c r="A73" s="62"/>
      <c r="B73" s="35"/>
      <c r="C73" s="29"/>
      <c r="D73" s="29"/>
      <c r="E73" s="376"/>
      <c r="F73" s="377"/>
      <c r="G73" s="377"/>
      <c r="H73" s="377"/>
      <c r="I73" s="378"/>
      <c r="J73" s="29"/>
      <c r="K73" s="29"/>
      <c r="L73" s="29"/>
      <c r="M73" s="3"/>
      <c r="N73" s="371"/>
      <c r="O73" s="372"/>
      <c r="P73" s="373"/>
      <c r="Q73" s="374"/>
      <c r="R73" s="374"/>
      <c r="S73" s="374"/>
      <c r="T73" s="374"/>
      <c r="U73" s="375"/>
      <c r="V73" s="1"/>
      <c r="W73" s="29"/>
      <c r="X73" s="376"/>
      <c r="Y73" s="377"/>
      <c r="Z73" s="377"/>
      <c r="AA73" s="377"/>
      <c r="AB73" s="378"/>
      <c r="AC73" s="51"/>
      <c r="AD73" s="51"/>
      <c r="AE73" s="51"/>
      <c r="AF73" s="52"/>
    </row>
    <row r="74" spans="1:32" ht="37.5" customHeight="1" x14ac:dyDescent="0.25">
      <c r="A74" s="62"/>
      <c r="B74" s="35"/>
      <c r="C74" s="29"/>
      <c r="D74" s="29"/>
      <c r="E74" s="376"/>
      <c r="F74" s="377"/>
      <c r="G74" s="377"/>
      <c r="H74" s="377"/>
      <c r="I74" s="378"/>
      <c r="J74" s="29"/>
      <c r="K74" s="29"/>
      <c r="L74" s="29"/>
      <c r="M74" s="3"/>
      <c r="N74" s="371"/>
      <c r="O74" s="372"/>
      <c r="P74" s="373"/>
      <c r="Q74" s="374"/>
      <c r="R74" s="374"/>
      <c r="S74" s="374"/>
      <c r="T74" s="374"/>
      <c r="U74" s="375"/>
      <c r="V74" s="1"/>
      <c r="W74" s="29"/>
      <c r="X74" s="376"/>
      <c r="Y74" s="377"/>
      <c r="Z74" s="377"/>
      <c r="AA74" s="377"/>
      <c r="AB74" s="378"/>
      <c r="AC74" s="51"/>
      <c r="AD74" s="51"/>
      <c r="AE74" s="51"/>
      <c r="AF74" s="52"/>
    </row>
    <row r="75" spans="1:32" ht="37.5" customHeight="1" x14ac:dyDescent="0.25">
      <c r="A75" s="62"/>
      <c r="B75" s="35"/>
      <c r="C75" s="29"/>
      <c r="D75" s="29"/>
      <c r="E75" s="376"/>
      <c r="F75" s="377"/>
      <c r="G75" s="377"/>
      <c r="H75" s="377"/>
      <c r="I75" s="378"/>
      <c r="J75" s="29"/>
      <c r="K75" s="29"/>
      <c r="L75" s="29"/>
      <c r="M75" s="3"/>
      <c r="N75" s="371"/>
      <c r="O75" s="372"/>
      <c r="P75" s="373"/>
      <c r="Q75" s="374"/>
      <c r="R75" s="374"/>
      <c r="S75" s="374"/>
      <c r="T75" s="374"/>
      <c r="U75" s="375"/>
      <c r="V75" s="1"/>
      <c r="W75" s="29"/>
      <c r="X75" s="376"/>
      <c r="Y75" s="377"/>
      <c r="Z75" s="377"/>
      <c r="AA75" s="377"/>
      <c r="AB75" s="378"/>
      <c r="AC75" s="51"/>
      <c r="AD75" s="51"/>
      <c r="AE75" s="51"/>
      <c r="AF75" s="52"/>
    </row>
    <row r="76" spans="1:32" ht="37.5" customHeight="1" x14ac:dyDescent="0.25">
      <c r="A76" s="62"/>
      <c r="B76" s="35"/>
      <c r="C76" s="29"/>
      <c r="D76" s="29"/>
      <c r="E76" s="230"/>
      <c r="F76" s="231"/>
      <c r="G76" s="231"/>
      <c r="H76" s="231"/>
      <c r="I76" s="232"/>
      <c r="J76" s="29"/>
      <c r="K76" s="29"/>
      <c r="L76" s="29"/>
      <c r="M76" s="3"/>
      <c r="N76" s="371"/>
      <c r="O76" s="372"/>
      <c r="P76" s="373"/>
      <c r="Q76" s="374"/>
      <c r="R76" s="374"/>
      <c r="S76" s="374"/>
      <c r="T76" s="374"/>
      <c r="U76" s="375"/>
      <c r="V76" s="1"/>
      <c r="W76" s="29"/>
      <c r="X76" s="230"/>
      <c r="Y76" s="231"/>
      <c r="Z76" s="231"/>
      <c r="AA76" s="231"/>
      <c r="AB76" s="232"/>
      <c r="AC76" s="51"/>
      <c r="AD76" s="51"/>
      <c r="AE76" s="51"/>
      <c r="AF76" s="52"/>
    </row>
    <row r="77" spans="1:32" ht="37.5" customHeight="1" x14ac:dyDescent="0.25">
      <c r="A77" s="62"/>
      <c r="B77" s="35"/>
      <c r="C77" s="29"/>
      <c r="D77" s="29"/>
      <c r="E77" s="230"/>
      <c r="F77" s="231"/>
      <c r="G77" s="231"/>
      <c r="H77" s="231"/>
      <c r="I77" s="232"/>
      <c r="J77" s="29"/>
      <c r="K77" s="29"/>
      <c r="L77" s="29"/>
      <c r="M77" s="3"/>
      <c r="N77" s="371"/>
      <c r="O77" s="372"/>
      <c r="P77" s="373"/>
      <c r="Q77" s="374"/>
      <c r="R77" s="374"/>
      <c r="S77" s="374"/>
      <c r="T77" s="374"/>
      <c r="U77" s="375"/>
      <c r="V77" s="1"/>
      <c r="W77" s="29"/>
      <c r="X77" s="230"/>
      <c r="Y77" s="231"/>
      <c r="Z77" s="231"/>
      <c r="AA77" s="231"/>
      <c r="AB77" s="232"/>
      <c r="AC77" s="51"/>
      <c r="AD77" s="51"/>
      <c r="AE77" s="51"/>
      <c r="AF77" s="52"/>
    </row>
    <row r="78" spans="1:32" ht="37.5" customHeight="1" x14ac:dyDescent="0.25">
      <c r="A78" s="62"/>
      <c r="B78" s="35"/>
      <c r="C78" s="29"/>
      <c r="D78" s="29"/>
      <c r="E78" s="230"/>
      <c r="F78" s="231"/>
      <c r="G78" s="231"/>
      <c r="H78" s="231"/>
      <c r="I78" s="232"/>
      <c r="J78" s="29"/>
      <c r="K78" s="29"/>
      <c r="L78" s="29"/>
      <c r="M78" s="3"/>
      <c r="N78" s="371"/>
      <c r="O78" s="372"/>
      <c r="P78" s="373"/>
      <c r="Q78" s="374"/>
      <c r="R78" s="374"/>
      <c r="S78" s="374"/>
      <c r="T78" s="374"/>
      <c r="U78" s="375"/>
      <c r="V78" s="1"/>
      <c r="W78" s="29"/>
      <c r="X78" s="230"/>
      <c r="Y78" s="231"/>
      <c r="Z78" s="231"/>
      <c r="AA78" s="231"/>
      <c r="AB78" s="232"/>
      <c r="AC78" s="51"/>
      <c r="AD78" s="51"/>
      <c r="AE78" s="51"/>
      <c r="AF78" s="52"/>
    </row>
    <row r="79" spans="1:32" ht="37.5" customHeight="1" x14ac:dyDescent="0.25">
      <c r="A79" s="62"/>
      <c r="B79" s="35"/>
      <c r="C79" s="29"/>
      <c r="D79" s="29"/>
      <c r="E79" s="230"/>
      <c r="F79" s="231"/>
      <c r="G79" s="231"/>
      <c r="H79" s="231"/>
      <c r="I79" s="232"/>
      <c r="J79" s="29"/>
      <c r="K79" s="29"/>
      <c r="L79" s="29"/>
      <c r="M79" s="3"/>
      <c r="N79" s="371"/>
      <c r="O79" s="372"/>
      <c r="P79" s="373"/>
      <c r="Q79" s="374"/>
      <c r="R79" s="374"/>
      <c r="S79" s="374"/>
      <c r="T79" s="374"/>
      <c r="U79" s="375"/>
      <c r="V79" s="1"/>
      <c r="W79" s="29"/>
      <c r="X79" s="230"/>
      <c r="Y79" s="231"/>
      <c r="Z79" s="231"/>
      <c r="AA79" s="231"/>
      <c r="AB79" s="232"/>
      <c r="AC79" s="51"/>
      <c r="AD79" s="51"/>
      <c r="AE79" s="51"/>
      <c r="AF79" s="52"/>
    </row>
    <row r="80" spans="1:32" ht="37.5" customHeight="1" x14ac:dyDescent="0.25">
      <c r="A80" s="62"/>
      <c r="B80" s="35"/>
      <c r="C80" s="29"/>
      <c r="D80" s="29"/>
      <c r="E80" s="230"/>
      <c r="F80" s="231"/>
      <c r="G80" s="231"/>
      <c r="H80" s="231"/>
      <c r="I80" s="232"/>
      <c r="J80" s="29"/>
      <c r="K80" s="29"/>
      <c r="L80" s="29"/>
      <c r="M80" s="3"/>
      <c r="N80" s="371"/>
      <c r="O80" s="372"/>
      <c r="P80" s="373"/>
      <c r="Q80" s="374"/>
      <c r="R80" s="374"/>
      <c r="S80" s="374"/>
      <c r="T80" s="374"/>
      <c r="U80" s="375"/>
      <c r="V80" s="1"/>
      <c r="W80" s="29"/>
      <c r="X80" s="230"/>
      <c r="Y80" s="231"/>
      <c r="Z80" s="231"/>
      <c r="AA80" s="231"/>
      <c r="AB80" s="232"/>
      <c r="AC80" s="51"/>
      <c r="AD80" s="51"/>
      <c r="AE80" s="51"/>
      <c r="AF80" s="52"/>
    </row>
    <row r="81" spans="1:32" ht="37.5" customHeight="1" x14ac:dyDescent="0.25">
      <c r="A81" s="62"/>
      <c r="B81" s="35"/>
      <c r="C81" s="29"/>
      <c r="D81" s="29"/>
      <c r="E81" s="230"/>
      <c r="F81" s="231"/>
      <c r="G81" s="231"/>
      <c r="H81" s="231"/>
      <c r="I81" s="232"/>
      <c r="J81" s="29"/>
      <c r="K81" s="29"/>
      <c r="L81" s="29"/>
      <c r="M81" s="3"/>
      <c r="N81" s="371"/>
      <c r="O81" s="372"/>
      <c r="P81" s="373"/>
      <c r="Q81" s="374"/>
      <c r="R81" s="374"/>
      <c r="S81" s="374"/>
      <c r="T81" s="374"/>
      <c r="U81" s="375"/>
      <c r="V81" s="1"/>
      <c r="W81" s="29"/>
      <c r="X81" s="230"/>
      <c r="Y81" s="231"/>
      <c r="Z81" s="231"/>
      <c r="AA81" s="231"/>
      <c r="AB81" s="232"/>
      <c r="AC81" s="51"/>
      <c r="AD81" s="51"/>
      <c r="AE81" s="51"/>
      <c r="AF81" s="52"/>
    </row>
    <row r="82" spans="1:32" ht="37.5" customHeight="1" x14ac:dyDescent="0.25">
      <c r="A82" s="62"/>
      <c r="B82" s="35"/>
      <c r="C82" s="29"/>
      <c r="D82" s="29"/>
      <c r="E82" s="230"/>
      <c r="F82" s="231"/>
      <c r="G82" s="231"/>
      <c r="H82" s="231"/>
      <c r="I82" s="232"/>
      <c r="J82" s="29"/>
      <c r="K82" s="29"/>
      <c r="L82" s="29"/>
      <c r="M82" s="3"/>
      <c r="N82" s="371"/>
      <c r="O82" s="372"/>
      <c r="P82" s="373"/>
      <c r="Q82" s="374"/>
      <c r="R82" s="374"/>
      <c r="S82" s="374"/>
      <c r="T82" s="374"/>
      <c r="U82" s="375"/>
      <c r="V82" s="1"/>
      <c r="W82" s="29"/>
      <c r="X82" s="230"/>
      <c r="Y82" s="231"/>
      <c r="Z82" s="231"/>
      <c r="AA82" s="231"/>
      <c r="AB82" s="232"/>
      <c r="AC82" s="51"/>
      <c r="AD82" s="51"/>
      <c r="AE82" s="51"/>
      <c r="AF82" s="52"/>
    </row>
    <row r="83" spans="1:32" ht="37.5" customHeight="1" x14ac:dyDescent="0.25">
      <c r="A83" s="62"/>
      <c r="B83" s="35"/>
      <c r="C83" s="29"/>
      <c r="D83" s="29"/>
      <c r="E83" s="230"/>
      <c r="F83" s="231"/>
      <c r="G83" s="231"/>
      <c r="H83" s="231"/>
      <c r="I83" s="232"/>
      <c r="J83" s="29"/>
      <c r="K83" s="29"/>
      <c r="L83" s="29"/>
      <c r="M83" s="3"/>
      <c r="N83" s="371"/>
      <c r="O83" s="372"/>
      <c r="P83" s="373"/>
      <c r="Q83" s="374"/>
      <c r="R83" s="374"/>
      <c r="S83" s="374"/>
      <c r="T83" s="374"/>
      <c r="U83" s="375"/>
      <c r="V83" s="1"/>
      <c r="W83" s="29"/>
      <c r="X83" s="230"/>
      <c r="Y83" s="231"/>
      <c r="Z83" s="231"/>
      <c r="AA83" s="231"/>
      <c r="AB83" s="232"/>
      <c r="AC83" s="51"/>
      <c r="AD83" s="51"/>
      <c r="AE83" s="51"/>
      <c r="AF83" s="52"/>
    </row>
    <row r="84" spans="1:32" ht="37.5" customHeight="1" x14ac:dyDescent="0.25">
      <c r="A84" s="62"/>
      <c r="B84" s="35"/>
      <c r="C84" s="29"/>
      <c r="D84" s="29"/>
      <c r="E84" s="230"/>
      <c r="F84" s="231"/>
      <c r="G84" s="231"/>
      <c r="H84" s="231"/>
      <c r="I84" s="232"/>
      <c r="J84" s="29"/>
      <c r="K84" s="29"/>
      <c r="L84" s="29"/>
      <c r="M84" s="3"/>
      <c r="N84" s="371"/>
      <c r="O84" s="372"/>
      <c r="P84" s="373"/>
      <c r="Q84" s="374"/>
      <c r="R84" s="374"/>
      <c r="S84" s="374"/>
      <c r="T84" s="374"/>
      <c r="U84" s="375"/>
      <c r="V84" s="1"/>
      <c r="W84" s="29"/>
      <c r="X84" s="230"/>
      <c r="Y84" s="231"/>
      <c r="Z84" s="231"/>
      <c r="AA84" s="231"/>
      <c r="AB84" s="232"/>
      <c r="AC84" s="51"/>
      <c r="AD84" s="51"/>
      <c r="AE84" s="51"/>
      <c r="AF84" s="52"/>
    </row>
    <row r="85" spans="1:32" ht="37.5" customHeight="1" x14ac:dyDescent="0.25">
      <c r="A85" s="62"/>
      <c r="B85" s="35"/>
      <c r="C85" s="29"/>
      <c r="D85" s="29"/>
      <c r="E85" s="230"/>
      <c r="F85" s="231"/>
      <c r="G85" s="231"/>
      <c r="H85" s="231"/>
      <c r="I85" s="232"/>
      <c r="J85" s="29"/>
      <c r="K85" s="29"/>
      <c r="L85" s="29"/>
      <c r="M85" s="3"/>
      <c r="N85" s="371"/>
      <c r="O85" s="372"/>
      <c r="P85" s="373"/>
      <c r="Q85" s="374"/>
      <c r="R85" s="374"/>
      <c r="S85" s="374"/>
      <c r="T85" s="374"/>
      <c r="U85" s="375"/>
      <c r="V85" s="1"/>
      <c r="W85" s="29"/>
      <c r="X85" s="230"/>
      <c r="Y85" s="231"/>
      <c r="Z85" s="231"/>
      <c r="AA85" s="231"/>
      <c r="AB85" s="232"/>
      <c r="AC85" s="51"/>
      <c r="AD85" s="51"/>
      <c r="AE85" s="51"/>
      <c r="AF85" s="52"/>
    </row>
    <row r="86" spans="1:32" ht="37.5" customHeight="1" x14ac:dyDescent="0.25">
      <c r="A86" s="62"/>
      <c r="B86" s="35"/>
      <c r="C86" s="29"/>
      <c r="D86" s="29"/>
      <c r="E86" s="230"/>
      <c r="F86" s="231"/>
      <c r="G86" s="231"/>
      <c r="H86" s="231"/>
      <c r="I86" s="232"/>
      <c r="J86" s="29"/>
      <c r="K86" s="29"/>
      <c r="L86" s="29"/>
      <c r="M86" s="3"/>
      <c r="N86" s="371"/>
      <c r="O86" s="372"/>
      <c r="P86" s="373"/>
      <c r="Q86" s="374"/>
      <c r="R86" s="374"/>
      <c r="S86" s="374"/>
      <c r="T86" s="374"/>
      <c r="U86" s="375"/>
      <c r="V86" s="1"/>
      <c r="W86" s="29"/>
      <c r="X86" s="230"/>
      <c r="Y86" s="231"/>
      <c r="Z86" s="231"/>
      <c r="AA86" s="231"/>
      <c r="AB86" s="232"/>
      <c r="AC86" s="51"/>
      <c r="AD86" s="51"/>
      <c r="AE86" s="51"/>
      <c r="AF86" s="52"/>
    </row>
    <row r="87" spans="1:32" ht="37.5" customHeight="1" x14ac:dyDescent="0.25">
      <c r="A87" s="62"/>
      <c r="B87" s="35"/>
      <c r="C87" s="29"/>
      <c r="D87" s="29"/>
      <c r="E87" s="230"/>
      <c r="F87" s="231"/>
      <c r="G87" s="231"/>
      <c r="H87" s="231"/>
      <c r="I87" s="232"/>
      <c r="J87" s="29"/>
      <c r="K87" s="29"/>
      <c r="L87" s="29"/>
      <c r="M87" s="3"/>
      <c r="N87" s="371"/>
      <c r="O87" s="372"/>
      <c r="P87" s="373"/>
      <c r="Q87" s="374"/>
      <c r="R87" s="374"/>
      <c r="S87" s="374"/>
      <c r="T87" s="374"/>
      <c r="U87" s="375"/>
      <c r="V87" s="1"/>
      <c r="W87" s="29"/>
      <c r="X87" s="230"/>
      <c r="Y87" s="231"/>
      <c r="Z87" s="231"/>
      <c r="AA87" s="231"/>
      <c r="AB87" s="232"/>
      <c r="AC87" s="51"/>
      <c r="AD87" s="51"/>
      <c r="AE87" s="51"/>
      <c r="AF87" s="52"/>
    </row>
    <row r="88" spans="1:32" ht="37.5" customHeight="1" x14ac:dyDescent="0.25">
      <c r="A88" s="62"/>
      <c r="B88" s="35"/>
      <c r="C88" s="29"/>
      <c r="D88" s="29"/>
      <c r="E88" s="230"/>
      <c r="F88" s="231"/>
      <c r="G88" s="231"/>
      <c r="H88" s="231"/>
      <c r="I88" s="232"/>
      <c r="J88" s="29"/>
      <c r="K88" s="29"/>
      <c r="L88" s="29"/>
      <c r="M88" s="3"/>
      <c r="N88" s="371"/>
      <c r="O88" s="372"/>
      <c r="P88" s="373"/>
      <c r="Q88" s="374"/>
      <c r="R88" s="374"/>
      <c r="S88" s="374"/>
      <c r="T88" s="374"/>
      <c r="U88" s="375"/>
      <c r="V88" s="1"/>
      <c r="W88" s="29"/>
      <c r="X88" s="230"/>
      <c r="Y88" s="231"/>
      <c r="Z88" s="231"/>
      <c r="AA88" s="231"/>
      <c r="AB88" s="232"/>
      <c r="AC88" s="51"/>
      <c r="AD88" s="51"/>
      <c r="AE88" s="51"/>
      <c r="AF88" s="52"/>
    </row>
    <row r="89" spans="1:32" ht="37.5" customHeight="1" thickBot="1" x14ac:dyDescent="0.3">
      <c r="A89" s="88"/>
      <c r="B89" s="89"/>
      <c r="C89" s="90"/>
      <c r="D89" s="90"/>
      <c r="E89" s="85"/>
      <c r="F89" s="86"/>
      <c r="G89" s="86"/>
      <c r="H89" s="86"/>
      <c r="I89" s="87"/>
      <c r="J89" s="90"/>
      <c r="K89" s="90"/>
      <c r="L89" s="90"/>
      <c r="M89" s="91"/>
      <c r="N89" s="371"/>
      <c r="O89" s="372"/>
      <c r="P89" s="373"/>
      <c r="Q89" s="374"/>
      <c r="R89" s="374"/>
      <c r="S89" s="374"/>
      <c r="T89" s="374"/>
      <c r="U89" s="375"/>
      <c r="V89" s="1"/>
      <c r="W89" s="29"/>
      <c r="X89" s="230"/>
      <c r="Y89" s="231"/>
      <c r="Z89" s="231"/>
      <c r="AA89" s="231"/>
      <c r="AB89" s="232"/>
      <c r="AC89" s="51"/>
      <c r="AD89" s="92"/>
      <c r="AE89" s="92"/>
      <c r="AF89" s="93"/>
    </row>
    <row r="90" spans="1:32" ht="27" customHeight="1" thickBot="1" x14ac:dyDescent="0.3">
      <c r="A90" s="427" t="s">
        <v>20</v>
      </c>
      <c r="B90" s="428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5"/>
      <c r="N90" s="429" t="s">
        <v>23</v>
      </c>
      <c r="O90" s="430"/>
      <c r="P90" s="430"/>
      <c r="Q90" s="430"/>
      <c r="R90" s="430"/>
      <c r="S90" s="430"/>
      <c r="T90" s="430"/>
      <c r="U90" s="430"/>
      <c r="V90" s="430"/>
      <c r="W90" s="430"/>
      <c r="X90" s="430"/>
      <c r="Y90" s="430"/>
      <c r="Z90" s="430"/>
      <c r="AA90" s="430"/>
      <c r="AB90" s="431"/>
      <c r="AC90" s="84"/>
      <c r="AD90" s="412"/>
      <c r="AE90" s="413"/>
      <c r="AF90" s="414"/>
    </row>
    <row r="91" spans="1:32" ht="23.25" customHeight="1" x14ac:dyDescent="0.25">
      <c r="A91" s="96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8"/>
    </row>
    <row r="92" spans="1:32" ht="23.25" customHeight="1" x14ac:dyDescent="0.25">
      <c r="A92" s="99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1"/>
    </row>
    <row r="93" spans="1:32" ht="23.25" customHeight="1" x14ac:dyDescent="0.25">
      <c r="A93" s="102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4"/>
    </row>
    <row r="94" spans="1:32" ht="23.25" customHeight="1" x14ac:dyDescent="0.25">
      <c r="A94" s="99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1"/>
    </row>
    <row r="95" spans="1:32" ht="23.25" customHeight="1" x14ac:dyDescent="0.25">
      <c r="A95" s="102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4"/>
    </row>
    <row r="96" spans="1:32" ht="23.25" customHeight="1" x14ac:dyDescent="0.25">
      <c r="A96" s="99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1"/>
    </row>
    <row r="97" spans="1:32" ht="23.25" customHeight="1" x14ac:dyDescent="0.25">
      <c r="A97" s="102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4"/>
    </row>
    <row r="98" spans="1:32" ht="23.25" customHeight="1" x14ac:dyDescent="0.25">
      <c r="A98" s="99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1"/>
    </row>
    <row r="99" spans="1:32" ht="23.25" customHeight="1" x14ac:dyDescent="0.25">
      <c r="A99" s="102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/>
    </row>
    <row r="100" spans="1:32" ht="23.25" customHeight="1" x14ac:dyDescent="0.25">
      <c r="A100" s="99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1"/>
    </row>
    <row r="101" spans="1:32" ht="23.25" customHeight="1" x14ac:dyDescent="0.25">
      <c r="A101" s="102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4"/>
    </row>
    <row r="102" spans="1:32" ht="23.25" customHeight="1" x14ac:dyDescent="0.25">
      <c r="A102" s="99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1"/>
    </row>
    <row r="103" spans="1:32" ht="23.25" customHeight="1" x14ac:dyDescent="0.25">
      <c r="A103" s="102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4"/>
    </row>
    <row r="104" spans="1:32" ht="23.25" customHeight="1" x14ac:dyDescent="0.25">
      <c r="A104" s="99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1"/>
    </row>
    <row r="105" spans="1:32" ht="23.25" customHeight="1" x14ac:dyDescent="0.25">
      <c r="A105" s="102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4"/>
    </row>
    <row r="106" spans="1:32" ht="23.25" customHeight="1" x14ac:dyDescent="0.25">
      <c r="A106" s="99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1"/>
    </row>
    <row r="107" spans="1:32" s="76" customFormat="1" ht="23.25" customHeight="1" x14ac:dyDescent="0.25">
      <c r="A107" s="102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4"/>
    </row>
    <row r="108" spans="1:32" s="76" customFormat="1" ht="23.25" customHeight="1" x14ac:dyDescent="0.25">
      <c r="A108" s="99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1"/>
    </row>
    <row r="109" spans="1:32" s="76" customFormat="1" ht="23.25" customHeight="1" x14ac:dyDescent="0.25">
      <c r="A109" s="102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4"/>
    </row>
    <row r="110" spans="1:32" s="76" customFormat="1" ht="23.25" customHeight="1" x14ac:dyDescent="0.25">
      <c r="A110" s="99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1"/>
    </row>
    <row r="111" spans="1:32" s="76" customFormat="1" ht="23.25" customHeight="1" x14ac:dyDescent="0.25">
      <c r="A111" s="102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4"/>
    </row>
    <row r="112" spans="1:32" ht="23.25" customHeight="1" x14ac:dyDescent="0.25">
      <c r="A112" s="99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1"/>
    </row>
    <row r="113" spans="1:32" ht="23.25" customHeight="1" x14ac:dyDescent="0.25">
      <c r="A113" s="102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4"/>
    </row>
    <row r="114" spans="1:32" ht="23.25" customHeight="1" x14ac:dyDescent="0.25">
      <c r="A114" s="99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1"/>
    </row>
    <row r="115" spans="1:32" ht="23.25" customHeight="1" x14ac:dyDescent="0.25">
      <c r="A115" s="105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8"/>
    </row>
    <row r="116" spans="1:32" ht="23.25" customHeight="1" x14ac:dyDescent="0.25">
      <c r="A116" s="105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8"/>
    </row>
    <row r="117" spans="1:32" ht="23.25" customHeight="1" x14ac:dyDescent="0.25">
      <c r="A117" s="102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4"/>
    </row>
    <row r="118" spans="1:32" ht="23.25" customHeight="1" x14ac:dyDescent="0.25">
      <c r="A118" s="99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1"/>
    </row>
    <row r="119" spans="1:32" ht="23.25" customHeight="1" x14ac:dyDescent="0.25">
      <c r="A119" s="102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4"/>
    </row>
    <row r="120" spans="1:32" ht="23.25" customHeight="1" x14ac:dyDescent="0.25">
      <c r="A120" s="99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1"/>
    </row>
    <row r="121" spans="1:32" ht="23.25" customHeight="1" x14ac:dyDescent="0.25">
      <c r="A121" s="102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4"/>
    </row>
    <row r="122" spans="1:32" ht="23.25" customHeight="1" x14ac:dyDescent="0.25">
      <c r="A122" s="99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1"/>
    </row>
    <row r="123" spans="1:32" ht="23.25" customHeight="1" x14ac:dyDescent="0.25">
      <c r="A123" s="102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4"/>
    </row>
    <row r="124" spans="1:32" ht="23.25" customHeight="1" thickBot="1" x14ac:dyDescent="0.3">
      <c r="A124" s="106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8"/>
    </row>
    <row r="125" spans="1:32" ht="42" customHeight="1" x14ac:dyDescent="0.25">
      <c r="A125" s="415" t="s">
        <v>52</v>
      </c>
      <c r="B125" s="416"/>
      <c r="C125" s="416"/>
      <c r="D125" s="416"/>
      <c r="E125" s="416"/>
      <c r="F125" s="416"/>
      <c r="G125" s="416"/>
      <c r="H125" s="416"/>
      <c r="I125" s="416"/>
      <c r="J125" s="416"/>
      <c r="K125" s="416"/>
      <c r="L125" s="416"/>
      <c r="M125" s="416"/>
      <c r="N125" s="416" t="s">
        <v>53</v>
      </c>
      <c r="O125" s="416"/>
      <c r="P125" s="416"/>
      <c r="Q125" s="416"/>
      <c r="R125" s="416"/>
      <c r="S125" s="416"/>
      <c r="T125" s="416"/>
      <c r="U125" s="416"/>
      <c r="V125" s="416"/>
      <c r="W125" s="416"/>
      <c r="X125" s="416"/>
      <c r="Y125" s="416"/>
      <c r="Z125" s="416"/>
      <c r="AA125" s="416"/>
      <c r="AB125" s="416"/>
      <c r="AC125" s="416"/>
      <c r="AD125" s="416"/>
      <c r="AE125" s="416"/>
      <c r="AF125" s="417"/>
    </row>
    <row r="126" spans="1:32" ht="39.75" customHeight="1" x14ac:dyDescent="0.25">
      <c r="A126" s="418" t="s">
        <v>54</v>
      </c>
      <c r="B126" s="419"/>
      <c r="C126" s="419"/>
      <c r="D126" s="419"/>
      <c r="E126" s="419"/>
      <c r="F126" s="419"/>
      <c r="G126" s="419"/>
      <c r="H126" s="419"/>
      <c r="I126" s="419"/>
      <c r="J126" s="419"/>
      <c r="K126" s="419"/>
      <c r="L126" s="419"/>
      <c r="M126" s="419"/>
      <c r="N126" s="419" t="s">
        <v>55</v>
      </c>
      <c r="O126" s="419"/>
      <c r="P126" s="419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  <c r="AA126" s="419"/>
      <c r="AB126" s="419"/>
      <c r="AC126" s="419"/>
      <c r="AD126" s="419"/>
      <c r="AE126" s="419"/>
      <c r="AF126" s="420"/>
    </row>
    <row r="127" spans="1:32" ht="50.25" customHeight="1" x14ac:dyDescent="0.25">
      <c r="A127" s="418" t="s">
        <v>86</v>
      </c>
      <c r="B127" s="419"/>
      <c r="C127" s="419"/>
      <c r="D127" s="419"/>
      <c r="E127" s="421"/>
      <c r="F127" s="421"/>
      <c r="G127" s="421"/>
      <c r="H127" s="421"/>
      <c r="I127" s="421"/>
      <c r="J127" s="421"/>
      <c r="K127" s="421"/>
      <c r="L127" s="421"/>
      <c r="M127" s="421"/>
      <c r="N127" s="421"/>
      <c r="O127" s="421"/>
      <c r="P127" s="421"/>
      <c r="Q127" s="421"/>
      <c r="R127" s="421"/>
      <c r="S127" s="421"/>
      <c r="T127" s="421"/>
      <c r="U127" s="421"/>
      <c r="V127" s="421"/>
      <c r="W127" s="421"/>
      <c r="X127" s="421"/>
      <c r="Y127" s="421"/>
      <c r="Z127" s="421"/>
      <c r="AA127" s="421"/>
      <c r="AB127" s="421"/>
      <c r="AC127" s="421"/>
      <c r="AD127" s="421"/>
      <c r="AE127" s="421"/>
      <c r="AF127" s="422"/>
    </row>
    <row r="128" spans="1:32" ht="74.25" customHeight="1" x14ac:dyDescent="0.25">
      <c r="A128" s="423" t="s">
        <v>19</v>
      </c>
      <c r="B128" s="424"/>
      <c r="C128" s="424"/>
      <c r="D128" s="424"/>
      <c r="E128" s="425"/>
      <c r="F128" s="425"/>
      <c r="G128" s="425"/>
      <c r="H128" s="425"/>
      <c r="I128" s="425"/>
      <c r="J128" s="425"/>
      <c r="K128" s="425"/>
      <c r="L128" s="425"/>
      <c r="M128" s="425"/>
      <c r="N128" s="425"/>
      <c r="O128" s="425"/>
      <c r="P128" s="425"/>
      <c r="Q128" s="425"/>
      <c r="R128" s="425"/>
      <c r="S128" s="425"/>
      <c r="T128" s="425"/>
      <c r="U128" s="425"/>
      <c r="V128" s="425"/>
      <c r="W128" s="425"/>
      <c r="X128" s="425"/>
      <c r="Y128" s="425"/>
      <c r="Z128" s="425"/>
      <c r="AA128" s="425"/>
      <c r="AB128" s="425"/>
      <c r="AC128" s="425"/>
      <c r="AD128" s="425"/>
      <c r="AE128" s="425"/>
      <c r="AF128" s="426"/>
    </row>
    <row r="129" spans="1:16384" s="76" customFormat="1" ht="65.25" customHeight="1" thickBot="1" x14ac:dyDescent="0.3">
      <c r="A129" s="461" t="s">
        <v>147</v>
      </c>
      <c r="B129" s="462"/>
      <c r="C129" s="462"/>
      <c r="D129" s="462"/>
      <c r="E129" s="462"/>
      <c r="F129" s="462"/>
      <c r="G129" s="462"/>
      <c r="H129" s="462"/>
      <c r="I129" s="462"/>
      <c r="J129" s="462"/>
      <c r="K129" s="462"/>
      <c r="L129" s="462"/>
      <c r="M129" s="462"/>
      <c r="N129" s="462"/>
      <c r="O129" s="462"/>
      <c r="P129" s="462"/>
      <c r="Q129" s="462"/>
      <c r="R129" s="462"/>
      <c r="S129" s="462"/>
      <c r="T129" s="462"/>
      <c r="U129" s="462"/>
      <c r="V129" s="462"/>
      <c r="W129" s="462"/>
      <c r="X129" s="462"/>
      <c r="Y129" s="462"/>
      <c r="Z129" s="462"/>
      <c r="AA129" s="462"/>
      <c r="AB129" s="462"/>
      <c r="AC129" s="462"/>
      <c r="AD129" s="462"/>
      <c r="AE129" s="462"/>
      <c r="AF129" s="463"/>
    </row>
    <row r="130" spans="1:16384" ht="23.25" customHeight="1" x14ac:dyDescent="0.25">
      <c r="A130" s="99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1"/>
    </row>
    <row r="131" spans="1:16384" s="46" customFormat="1" ht="18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10"/>
      <c r="K131" s="410"/>
      <c r="L131" s="410"/>
      <c r="M131" s="410"/>
      <c r="N131" s="410"/>
      <c r="O131" s="410"/>
      <c r="P131" s="410"/>
      <c r="Q131" s="410"/>
      <c r="R131" s="410"/>
      <c r="S131" s="410"/>
      <c r="T131" s="410"/>
      <c r="U131" s="410"/>
      <c r="V131" s="410"/>
      <c r="W131" s="410"/>
      <c r="X131" s="410"/>
      <c r="Y131" s="410"/>
      <c r="Z131" s="410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  <c r="DC131" s="77"/>
      <c r="DD131" s="77"/>
      <c r="DE131" s="77"/>
      <c r="DF131" s="77"/>
      <c r="DG131" s="77"/>
      <c r="DH131" s="77"/>
      <c r="DI131" s="77"/>
      <c r="DJ131" s="77"/>
      <c r="DK131" s="77"/>
      <c r="DL131" s="77"/>
      <c r="DM131" s="77"/>
      <c r="DN131" s="77"/>
      <c r="DO131" s="77"/>
      <c r="DP131" s="77"/>
      <c r="DQ131" s="77"/>
      <c r="DR131" s="77"/>
      <c r="DS131" s="77"/>
      <c r="DT131" s="77"/>
      <c r="DU131" s="77"/>
      <c r="DV131" s="77"/>
      <c r="DW131" s="77"/>
      <c r="DX131" s="77"/>
      <c r="DY131" s="77"/>
      <c r="DZ131" s="77"/>
      <c r="EA131" s="77"/>
      <c r="EB131" s="77"/>
      <c r="EC131" s="77"/>
      <c r="ED131" s="77"/>
      <c r="EE131" s="77"/>
      <c r="EF131" s="77"/>
      <c r="EG131" s="77"/>
      <c r="EH131" s="77"/>
      <c r="EI131" s="77"/>
      <c r="EJ131" s="77"/>
      <c r="EK131" s="77"/>
      <c r="EL131" s="77"/>
      <c r="EM131" s="77"/>
      <c r="EN131" s="77"/>
      <c r="EO131" s="77"/>
      <c r="EP131" s="77"/>
      <c r="EQ131" s="77"/>
      <c r="ER131" s="77"/>
      <c r="ES131" s="77"/>
      <c r="ET131" s="77"/>
      <c r="EU131" s="77"/>
      <c r="EV131" s="77"/>
      <c r="EW131" s="77"/>
      <c r="EX131" s="77"/>
      <c r="EY131" s="77"/>
      <c r="EZ131" s="77"/>
      <c r="FA131" s="77"/>
      <c r="FB131" s="77"/>
      <c r="FC131" s="77"/>
      <c r="FD131" s="77"/>
      <c r="FE131" s="77"/>
      <c r="FF131" s="77"/>
      <c r="FG131" s="77"/>
      <c r="FH131" s="77"/>
      <c r="FI131" s="77"/>
      <c r="FJ131" s="77"/>
      <c r="FK131" s="77"/>
      <c r="FL131" s="77"/>
      <c r="FM131" s="77"/>
      <c r="FN131" s="77"/>
      <c r="FO131" s="77"/>
      <c r="FP131" s="77"/>
      <c r="FQ131" s="77"/>
      <c r="FR131" s="77"/>
      <c r="FS131" s="77"/>
      <c r="FT131" s="77"/>
      <c r="FU131" s="77"/>
      <c r="FV131" s="77"/>
      <c r="FW131" s="77"/>
      <c r="FX131" s="77"/>
      <c r="FY131" s="77"/>
      <c r="FZ131" s="77"/>
      <c r="GA131" s="77"/>
      <c r="GB131" s="77"/>
      <c r="GC131" s="77"/>
      <c r="GD131" s="77"/>
      <c r="GE131" s="77"/>
      <c r="GF131" s="77"/>
      <c r="GG131" s="77"/>
      <c r="GH131" s="77"/>
      <c r="GI131" s="77"/>
      <c r="GJ131" s="77"/>
      <c r="GK131" s="77"/>
      <c r="GL131" s="77"/>
      <c r="GM131" s="77"/>
      <c r="GN131" s="77"/>
      <c r="GO131" s="77"/>
      <c r="GP131" s="77"/>
      <c r="GQ131" s="77"/>
      <c r="GR131" s="77"/>
      <c r="GS131" s="77"/>
      <c r="GT131" s="77"/>
      <c r="GU131" s="77"/>
      <c r="GV131" s="77"/>
      <c r="GW131" s="77"/>
      <c r="GX131" s="77"/>
      <c r="GY131" s="77"/>
      <c r="GZ131" s="77"/>
      <c r="HA131" s="77"/>
      <c r="HB131" s="77"/>
      <c r="HC131" s="77"/>
      <c r="HD131" s="77"/>
      <c r="HE131" s="77"/>
      <c r="HF131" s="77"/>
      <c r="HG131" s="77"/>
      <c r="HH131" s="77"/>
      <c r="HI131" s="77"/>
      <c r="HJ131" s="77"/>
      <c r="HK131" s="77"/>
      <c r="HL131" s="77"/>
      <c r="HM131" s="77"/>
      <c r="HN131" s="77"/>
      <c r="HO131" s="77"/>
      <c r="HP131" s="77"/>
      <c r="HQ131" s="77"/>
      <c r="HR131" s="77"/>
      <c r="HS131" s="77"/>
      <c r="HT131" s="77"/>
      <c r="HU131" s="77"/>
      <c r="HV131" s="77"/>
      <c r="HW131" s="77"/>
      <c r="HX131" s="77"/>
      <c r="HY131" s="77"/>
      <c r="HZ131" s="77"/>
      <c r="IA131" s="77"/>
      <c r="IB131" s="77"/>
      <c r="IC131" s="77"/>
      <c r="ID131" s="77"/>
      <c r="IE131" s="77"/>
      <c r="IF131" s="77"/>
      <c r="IG131" s="77"/>
      <c r="IH131" s="77"/>
      <c r="II131" s="77"/>
      <c r="IJ131" s="77"/>
      <c r="IK131" s="77"/>
      <c r="IL131" s="77"/>
      <c r="IM131" s="77"/>
      <c r="IN131" s="77"/>
      <c r="IO131" s="77"/>
      <c r="IP131" s="77"/>
      <c r="IQ131" s="77"/>
      <c r="IR131" s="77"/>
      <c r="IS131" s="77"/>
      <c r="IT131" s="77"/>
      <c r="IU131" s="77"/>
      <c r="IV131" s="77"/>
      <c r="IW131" s="77"/>
      <c r="IX131" s="77"/>
      <c r="IY131" s="77"/>
      <c r="IZ131" s="77"/>
      <c r="JA131" s="77"/>
      <c r="JB131" s="77"/>
      <c r="JC131" s="77"/>
      <c r="JD131" s="77"/>
      <c r="JE131" s="77"/>
      <c r="JF131" s="77"/>
      <c r="JG131" s="77"/>
      <c r="JH131" s="77"/>
      <c r="JI131" s="77"/>
      <c r="JJ131" s="77"/>
      <c r="JK131" s="77"/>
      <c r="JL131" s="77"/>
      <c r="JM131" s="77"/>
      <c r="JN131" s="77"/>
      <c r="JO131" s="77"/>
      <c r="JP131" s="77"/>
      <c r="JQ131" s="77"/>
      <c r="JR131" s="77"/>
      <c r="JS131" s="77"/>
      <c r="JT131" s="77"/>
      <c r="JU131" s="77"/>
      <c r="JV131" s="77"/>
      <c r="JW131" s="77"/>
      <c r="JX131" s="77"/>
      <c r="JY131" s="77"/>
      <c r="JZ131" s="77"/>
      <c r="KA131" s="77"/>
      <c r="KB131" s="77"/>
      <c r="KC131" s="77"/>
      <c r="KD131" s="77"/>
      <c r="KE131" s="77"/>
      <c r="KF131" s="77"/>
      <c r="KG131" s="77"/>
      <c r="KH131" s="77"/>
      <c r="KI131" s="77"/>
      <c r="KJ131" s="77"/>
      <c r="KK131" s="77"/>
      <c r="KL131" s="77"/>
      <c r="KM131" s="77"/>
      <c r="KN131" s="77"/>
      <c r="KO131" s="77"/>
      <c r="KP131" s="77"/>
      <c r="KQ131" s="77"/>
      <c r="KR131" s="77"/>
      <c r="KS131" s="77"/>
      <c r="KT131" s="77"/>
      <c r="KU131" s="77"/>
      <c r="KV131" s="77"/>
      <c r="KW131" s="77"/>
      <c r="KX131" s="77"/>
      <c r="KY131" s="77"/>
      <c r="KZ131" s="77"/>
      <c r="LA131" s="77"/>
      <c r="LB131" s="77"/>
      <c r="LC131" s="77"/>
      <c r="LD131" s="77"/>
      <c r="LE131" s="77"/>
      <c r="LF131" s="77"/>
      <c r="LG131" s="77"/>
      <c r="LH131" s="77"/>
      <c r="LI131" s="77"/>
      <c r="LJ131" s="77"/>
      <c r="LK131" s="77"/>
      <c r="LL131" s="77"/>
      <c r="LM131" s="77"/>
      <c r="LN131" s="77"/>
      <c r="LO131" s="77"/>
      <c r="LP131" s="77"/>
      <c r="LQ131" s="77"/>
      <c r="LR131" s="77"/>
      <c r="LS131" s="77"/>
      <c r="LT131" s="77"/>
      <c r="LU131" s="77"/>
      <c r="LV131" s="77"/>
      <c r="LW131" s="77"/>
      <c r="LX131" s="77"/>
      <c r="LY131" s="77"/>
      <c r="LZ131" s="77"/>
      <c r="MA131" s="77"/>
      <c r="MB131" s="77"/>
      <c r="MC131" s="77"/>
      <c r="MD131" s="77"/>
      <c r="ME131" s="77"/>
      <c r="MF131" s="77"/>
      <c r="MG131" s="77"/>
      <c r="MH131" s="77"/>
      <c r="MI131" s="77"/>
      <c r="MJ131" s="77"/>
      <c r="MK131" s="77"/>
      <c r="ML131" s="77"/>
      <c r="MM131" s="77"/>
      <c r="MN131" s="77"/>
      <c r="MO131" s="77"/>
      <c r="MP131" s="77"/>
      <c r="MQ131" s="77"/>
      <c r="MR131" s="77"/>
      <c r="MS131" s="77"/>
      <c r="MT131" s="77"/>
      <c r="MU131" s="77"/>
      <c r="MV131" s="77"/>
      <c r="MW131" s="77"/>
      <c r="MX131" s="77"/>
      <c r="MY131" s="77"/>
      <c r="MZ131" s="77"/>
      <c r="NA131" s="77"/>
      <c r="NB131" s="77"/>
      <c r="NC131" s="77"/>
      <c r="ND131" s="77"/>
      <c r="NE131" s="77"/>
      <c r="NF131" s="77"/>
      <c r="NG131" s="77"/>
      <c r="NH131" s="77"/>
      <c r="NI131" s="77"/>
      <c r="NJ131" s="77"/>
      <c r="NK131" s="77"/>
      <c r="NL131" s="77"/>
      <c r="NM131" s="77"/>
      <c r="NN131" s="77"/>
      <c r="NO131" s="77"/>
      <c r="NP131" s="77"/>
      <c r="NQ131" s="77"/>
      <c r="NR131" s="77"/>
      <c r="NS131" s="77"/>
      <c r="NT131" s="77"/>
      <c r="NU131" s="77"/>
      <c r="NV131" s="77"/>
      <c r="NW131" s="77"/>
      <c r="NX131" s="77"/>
      <c r="NY131" s="77"/>
      <c r="NZ131" s="77"/>
      <c r="OA131" s="77"/>
      <c r="OB131" s="77"/>
      <c r="OC131" s="77"/>
      <c r="OD131" s="77"/>
      <c r="OE131" s="77"/>
      <c r="OF131" s="77"/>
      <c r="OG131" s="77"/>
      <c r="OH131" s="77"/>
      <c r="OI131" s="77"/>
      <c r="OJ131" s="77"/>
      <c r="OK131" s="77"/>
      <c r="OL131" s="77"/>
      <c r="OM131" s="77"/>
      <c r="ON131" s="77"/>
      <c r="OO131" s="77"/>
      <c r="OP131" s="77"/>
      <c r="OQ131" s="77"/>
      <c r="OR131" s="77"/>
      <c r="OS131" s="77"/>
      <c r="OT131" s="77"/>
      <c r="OU131" s="77"/>
      <c r="OV131" s="77"/>
      <c r="OW131" s="77"/>
      <c r="OX131" s="77"/>
      <c r="OY131" s="77"/>
      <c r="OZ131" s="77"/>
      <c r="PA131" s="77"/>
      <c r="PB131" s="77"/>
      <c r="PC131" s="77"/>
      <c r="PD131" s="77"/>
      <c r="PE131" s="77"/>
      <c r="PF131" s="77"/>
      <c r="PG131" s="77"/>
      <c r="PH131" s="77"/>
      <c r="PI131" s="77"/>
      <c r="PJ131" s="77"/>
      <c r="PK131" s="77"/>
      <c r="PL131" s="77"/>
      <c r="PM131" s="77"/>
      <c r="PN131" s="77"/>
      <c r="PO131" s="77"/>
      <c r="PP131" s="77"/>
      <c r="PQ131" s="77"/>
      <c r="PR131" s="77"/>
      <c r="PS131" s="77"/>
      <c r="PT131" s="77"/>
      <c r="PU131" s="77"/>
      <c r="PV131" s="77"/>
      <c r="PW131" s="77"/>
      <c r="PX131" s="77"/>
      <c r="PY131" s="77"/>
      <c r="PZ131" s="77"/>
      <c r="QA131" s="77"/>
      <c r="QB131" s="77"/>
      <c r="QC131" s="77"/>
      <c r="QD131" s="77"/>
      <c r="QE131" s="77"/>
      <c r="QF131" s="77"/>
      <c r="QG131" s="77"/>
      <c r="QH131" s="77"/>
      <c r="QI131" s="77"/>
      <c r="QJ131" s="77"/>
      <c r="QK131" s="77"/>
      <c r="QL131" s="77"/>
      <c r="QM131" s="77"/>
      <c r="QN131" s="77"/>
      <c r="QO131" s="77"/>
      <c r="QP131" s="77"/>
      <c r="QQ131" s="77"/>
      <c r="QR131" s="77"/>
      <c r="QS131" s="77"/>
      <c r="QT131" s="77"/>
      <c r="QU131" s="77"/>
      <c r="QV131" s="77"/>
      <c r="QW131" s="77"/>
      <c r="QX131" s="77"/>
      <c r="QY131" s="77"/>
      <c r="QZ131" s="77"/>
      <c r="RA131" s="77"/>
      <c r="RB131" s="77"/>
      <c r="RC131" s="77"/>
      <c r="RD131" s="77"/>
      <c r="RE131" s="77"/>
      <c r="RF131" s="77"/>
      <c r="RG131" s="77"/>
      <c r="RH131" s="77"/>
      <c r="RI131" s="77"/>
      <c r="RJ131" s="77"/>
      <c r="RK131" s="77"/>
      <c r="RL131" s="77"/>
      <c r="RM131" s="77"/>
      <c r="RN131" s="77"/>
      <c r="RO131" s="77"/>
      <c r="RP131" s="77"/>
      <c r="RQ131" s="77"/>
      <c r="RR131" s="77"/>
      <c r="RS131" s="77"/>
      <c r="RT131" s="77"/>
      <c r="RU131" s="77"/>
      <c r="RV131" s="77"/>
      <c r="RW131" s="77"/>
      <c r="RX131" s="77"/>
      <c r="RY131" s="77"/>
      <c r="RZ131" s="77"/>
      <c r="SA131" s="77"/>
      <c r="SB131" s="77"/>
      <c r="SC131" s="77"/>
      <c r="SD131" s="77"/>
      <c r="SE131" s="77"/>
      <c r="SF131" s="77"/>
      <c r="SG131" s="77"/>
      <c r="SH131" s="77"/>
      <c r="SI131" s="77"/>
      <c r="SJ131" s="77"/>
      <c r="SK131" s="77"/>
      <c r="SL131" s="77"/>
      <c r="SM131" s="77"/>
      <c r="SN131" s="77"/>
      <c r="SO131" s="77"/>
      <c r="SP131" s="77"/>
      <c r="SQ131" s="77"/>
      <c r="SR131" s="77"/>
      <c r="SS131" s="77"/>
      <c r="ST131" s="77"/>
      <c r="SU131" s="77"/>
      <c r="SV131" s="77"/>
      <c r="SW131" s="77"/>
      <c r="SX131" s="77"/>
      <c r="SY131" s="77"/>
      <c r="SZ131" s="77"/>
      <c r="TA131" s="77"/>
      <c r="TB131" s="77"/>
      <c r="TC131" s="77"/>
      <c r="TD131" s="77"/>
      <c r="TE131" s="77"/>
      <c r="TF131" s="77"/>
      <c r="TG131" s="77"/>
      <c r="TH131" s="77"/>
      <c r="TI131" s="77"/>
      <c r="TJ131" s="77"/>
      <c r="TK131" s="77"/>
      <c r="TL131" s="77"/>
      <c r="TM131" s="77"/>
      <c r="TN131" s="77"/>
      <c r="TO131" s="77"/>
      <c r="TP131" s="77"/>
      <c r="TQ131" s="77"/>
      <c r="TR131" s="77"/>
      <c r="TS131" s="77"/>
      <c r="TT131" s="77"/>
      <c r="TU131" s="77"/>
      <c r="TV131" s="77"/>
      <c r="TW131" s="77"/>
      <c r="TX131" s="77"/>
      <c r="TY131" s="77"/>
      <c r="TZ131" s="77"/>
      <c r="UA131" s="77"/>
      <c r="UB131" s="77"/>
      <c r="UC131" s="77"/>
      <c r="UD131" s="77"/>
      <c r="UE131" s="77"/>
      <c r="UF131" s="77"/>
      <c r="UG131" s="77"/>
      <c r="UH131" s="77"/>
      <c r="UI131" s="77"/>
      <c r="UJ131" s="77"/>
      <c r="UK131" s="77"/>
      <c r="UL131" s="77"/>
      <c r="UM131" s="77"/>
      <c r="UN131" s="77"/>
      <c r="UO131" s="77"/>
      <c r="UP131" s="77"/>
      <c r="UQ131" s="77"/>
      <c r="UR131" s="77"/>
      <c r="US131" s="77"/>
      <c r="UT131" s="77"/>
      <c r="UU131" s="77"/>
      <c r="UV131" s="77"/>
      <c r="UW131" s="77"/>
      <c r="UX131" s="77"/>
      <c r="UY131" s="77"/>
      <c r="UZ131" s="77"/>
      <c r="VA131" s="77"/>
      <c r="VB131" s="77"/>
      <c r="VC131" s="77"/>
      <c r="VD131" s="77"/>
      <c r="VE131" s="77"/>
      <c r="VF131" s="77"/>
      <c r="VG131" s="77"/>
      <c r="VH131" s="77"/>
      <c r="VI131" s="77"/>
      <c r="VJ131" s="77"/>
      <c r="VK131" s="77"/>
      <c r="VL131" s="77"/>
      <c r="VM131" s="77"/>
      <c r="VN131" s="77"/>
      <c r="VO131" s="77"/>
      <c r="VP131" s="77"/>
      <c r="VQ131" s="77"/>
      <c r="VR131" s="77"/>
      <c r="VS131" s="77"/>
      <c r="VT131" s="77"/>
      <c r="VU131" s="77"/>
      <c r="VV131" s="77"/>
      <c r="VW131" s="77"/>
      <c r="VX131" s="77"/>
      <c r="VY131" s="77"/>
      <c r="VZ131" s="77"/>
      <c r="WA131" s="77"/>
      <c r="WB131" s="77"/>
      <c r="WC131" s="77"/>
      <c r="WD131" s="77"/>
      <c r="WE131" s="77"/>
      <c r="WF131" s="77"/>
      <c r="WG131" s="77"/>
      <c r="WH131" s="77"/>
      <c r="WI131" s="77"/>
      <c r="WJ131" s="77"/>
      <c r="WK131" s="77"/>
      <c r="WL131" s="77"/>
      <c r="WM131" s="77"/>
      <c r="WN131" s="77"/>
      <c r="WO131" s="77"/>
      <c r="WP131" s="77"/>
      <c r="WQ131" s="77"/>
      <c r="WR131" s="77"/>
      <c r="WS131" s="77"/>
      <c r="WT131" s="77"/>
      <c r="WU131" s="77"/>
      <c r="WV131" s="77"/>
      <c r="WW131" s="77"/>
      <c r="WX131" s="77"/>
      <c r="WY131" s="77"/>
      <c r="WZ131" s="77"/>
      <c r="XA131" s="77"/>
      <c r="XB131" s="77"/>
      <c r="XC131" s="77"/>
      <c r="XD131" s="77"/>
      <c r="XE131" s="77"/>
      <c r="XF131" s="77"/>
      <c r="XG131" s="77"/>
      <c r="XH131" s="77"/>
      <c r="XI131" s="77"/>
      <c r="XJ131" s="77"/>
      <c r="XK131" s="77"/>
      <c r="XL131" s="77"/>
      <c r="XM131" s="77"/>
      <c r="XN131" s="77"/>
      <c r="XO131" s="77"/>
      <c r="XP131" s="77"/>
      <c r="XQ131" s="77"/>
      <c r="XR131" s="77"/>
      <c r="XS131" s="77"/>
      <c r="XT131" s="77"/>
      <c r="XU131" s="77"/>
      <c r="XV131" s="77"/>
      <c r="XW131" s="77"/>
      <c r="XX131" s="77"/>
      <c r="XY131" s="77"/>
      <c r="XZ131" s="77"/>
      <c r="YA131" s="77"/>
      <c r="YB131" s="77"/>
      <c r="YC131" s="77"/>
      <c r="YD131" s="77"/>
      <c r="YE131" s="77"/>
      <c r="YF131" s="77"/>
      <c r="YG131" s="77"/>
      <c r="YH131" s="77"/>
      <c r="YI131" s="77"/>
      <c r="YJ131" s="77"/>
      <c r="YK131" s="77"/>
      <c r="YL131" s="77"/>
      <c r="YM131" s="77"/>
      <c r="YN131" s="77"/>
      <c r="YO131" s="77"/>
      <c r="YP131" s="77"/>
      <c r="YQ131" s="77"/>
      <c r="YR131" s="77"/>
      <c r="YS131" s="77"/>
      <c r="YT131" s="77"/>
      <c r="YU131" s="77"/>
      <c r="YV131" s="77"/>
      <c r="YW131" s="77"/>
      <c r="YX131" s="77"/>
      <c r="YY131" s="77"/>
      <c r="YZ131" s="77"/>
      <c r="ZA131" s="77"/>
      <c r="ZB131" s="77"/>
      <c r="ZC131" s="77"/>
      <c r="ZD131" s="77"/>
      <c r="ZE131" s="77"/>
      <c r="ZF131" s="77"/>
      <c r="ZG131" s="77"/>
      <c r="ZH131" s="77"/>
      <c r="ZI131" s="77"/>
      <c r="ZJ131" s="77"/>
      <c r="ZK131" s="77"/>
      <c r="ZL131" s="77"/>
      <c r="ZM131" s="77"/>
      <c r="ZN131" s="77"/>
      <c r="ZO131" s="77"/>
      <c r="ZP131" s="77"/>
      <c r="ZQ131" s="77"/>
      <c r="ZR131" s="77"/>
      <c r="ZS131" s="77"/>
      <c r="ZT131" s="77"/>
      <c r="ZU131" s="77"/>
      <c r="ZV131" s="77"/>
      <c r="ZW131" s="77"/>
      <c r="ZX131" s="77"/>
      <c r="ZY131" s="77"/>
      <c r="ZZ131" s="77"/>
      <c r="AAA131" s="77"/>
      <c r="AAB131" s="77"/>
      <c r="AAC131" s="77"/>
      <c r="AAD131" s="77"/>
      <c r="AAE131" s="77"/>
      <c r="AAF131" s="77"/>
      <c r="AAG131" s="77"/>
      <c r="AAH131" s="77"/>
      <c r="AAI131" s="77"/>
      <c r="AAJ131" s="77"/>
      <c r="AAK131" s="77"/>
      <c r="AAL131" s="77"/>
      <c r="AAM131" s="77"/>
      <c r="AAN131" s="77"/>
      <c r="AAO131" s="77"/>
      <c r="AAP131" s="77"/>
      <c r="AAQ131" s="77"/>
      <c r="AAR131" s="77"/>
      <c r="AAS131" s="77"/>
      <c r="AAT131" s="77"/>
      <c r="AAU131" s="77"/>
      <c r="AAV131" s="77"/>
      <c r="AAW131" s="77"/>
      <c r="AAX131" s="77"/>
      <c r="AAY131" s="77"/>
      <c r="AAZ131" s="77"/>
      <c r="ABA131" s="77"/>
      <c r="ABB131" s="77"/>
      <c r="ABC131" s="77"/>
      <c r="ABD131" s="77"/>
      <c r="ABE131" s="77"/>
      <c r="ABF131" s="77"/>
      <c r="ABG131" s="77"/>
      <c r="ABH131" s="77"/>
      <c r="ABI131" s="77"/>
      <c r="ABJ131" s="77"/>
      <c r="ABK131" s="77"/>
      <c r="ABL131" s="77"/>
      <c r="ABM131" s="77"/>
      <c r="ABN131" s="77"/>
      <c r="ABO131" s="77"/>
      <c r="ABP131" s="77"/>
      <c r="ABQ131" s="77"/>
      <c r="ABR131" s="77"/>
      <c r="ABS131" s="77"/>
      <c r="ABT131" s="77"/>
      <c r="ABU131" s="77"/>
      <c r="ABV131" s="77"/>
      <c r="ABW131" s="77"/>
      <c r="ABX131" s="77"/>
      <c r="ABY131" s="77"/>
      <c r="ABZ131" s="77"/>
      <c r="ACA131" s="77"/>
      <c r="ACB131" s="77"/>
      <c r="ACC131" s="77"/>
      <c r="ACD131" s="77"/>
      <c r="ACE131" s="77"/>
      <c r="ACF131" s="77"/>
      <c r="ACG131" s="77"/>
      <c r="ACH131" s="77"/>
      <c r="ACI131" s="77"/>
      <c r="ACJ131" s="77"/>
      <c r="ACK131" s="77"/>
      <c r="ACL131" s="77"/>
      <c r="ACM131" s="77"/>
      <c r="ACN131" s="77"/>
      <c r="ACO131" s="77"/>
      <c r="ACP131" s="77"/>
      <c r="ACQ131" s="77"/>
      <c r="ACR131" s="77"/>
      <c r="ACS131" s="77"/>
      <c r="ACT131" s="77"/>
      <c r="ACU131" s="77"/>
      <c r="ACV131" s="77"/>
      <c r="ACW131" s="77"/>
      <c r="ACX131" s="77"/>
      <c r="ACY131" s="77"/>
      <c r="ACZ131" s="77"/>
      <c r="ADA131" s="77"/>
      <c r="ADB131" s="77"/>
      <c r="ADC131" s="77"/>
      <c r="ADD131" s="77"/>
      <c r="ADE131" s="77"/>
      <c r="ADF131" s="77"/>
      <c r="ADG131" s="77"/>
      <c r="ADH131" s="77"/>
      <c r="ADI131" s="77"/>
      <c r="ADJ131" s="77"/>
      <c r="ADK131" s="77"/>
      <c r="ADL131" s="77"/>
      <c r="ADM131" s="77"/>
      <c r="ADN131" s="77"/>
      <c r="ADO131" s="77"/>
      <c r="ADP131" s="77"/>
      <c r="ADQ131" s="77"/>
      <c r="ADR131" s="77"/>
      <c r="ADS131" s="77"/>
      <c r="ADT131" s="77"/>
      <c r="ADU131" s="77"/>
      <c r="ADV131" s="77"/>
      <c r="ADW131" s="77"/>
      <c r="ADX131" s="77"/>
      <c r="ADY131" s="77"/>
      <c r="ADZ131" s="77"/>
      <c r="AEA131" s="77"/>
      <c r="AEB131" s="77"/>
      <c r="AEC131" s="77"/>
      <c r="AED131" s="77"/>
      <c r="AEE131" s="77"/>
      <c r="AEF131" s="77"/>
      <c r="AEG131" s="77"/>
      <c r="AEH131" s="77"/>
      <c r="AEI131" s="77"/>
      <c r="AEJ131" s="77"/>
      <c r="AEK131" s="77"/>
      <c r="AEL131" s="77"/>
      <c r="AEM131" s="77"/>
      <c r="AEN131" s="77"/>
      <c r="AEO131" s="77"/>
      <c r="AEP131" s="77"/>
      <c r="AEQ131" s="77"/>
      <c r="AER131" s="77"/>
      <c r="AES131" s="77"/>
      <c r="AET131" s="77"/>
      <c r="AEU131" s="77"/>
      <c r="AEV131" s="77"/>
      <c r="AEW131" s="77"/>
      <c r="AEX131" s="77"/>
      <c r="AEY131" s="77"/>
      <c r="AEZ131" s="77"/>
      <c r="AFA131" s="77"/>
      <c r="AFB131" s="77"/>
      <c r="AFC131" s="77"/>
      <c r="AFD131" s="77"/>
      <c r="AFE131" s="77"/>
      <c r="AFF131" s="77"/>
      <c r="AFG131" s="77"/>
      <c r="AFH131" s="77"/>
      <c r="AFI131" s="77"/>
      <c r="AFJ131" s="77"/>
      <c r="AFK131" s="77"/>
      <c r="AFL131" s="77"/>
      <c r="AFM131" s="77"/>
      <c r="AFN131" s="77"/>
      <c r="AFO131" s="77"/>
      <c r="AFP131" s="77"/>
      <c r="AFQ131" s="77"/>
      <c r="AFR131" s="77"/>
      <c r="AFS131" s="77"/>
      <c r="AFT131" s="77"/>
      <c r="AFU131" s="77"/>
      <c r="AFV131" s="77"/>
      <c r="AFW131" s="77"/>
      <c r="AFX131" s="77"/>
      <c r="AFY131" s="77"/>
      <c r="AFZ131" s="77"/>
      <c r="AGA131" s="77"/>
      <c r="AGB131" s="77"/>
      <c r="AGC131" s="77"/>
      <c r="AGD131" s="77"/>
      <c r="AGE131" s="77"/>
      <c r="AGF131" s="77"/>
      <c r="AGG131" s="77"/>
      <c r="AGH131" s="77"/>
      <c r="AGI131" s="77"/>
      <c r="AGJ131" s="77"/>
      <c r="AGK131" s="77"/>
      <c r="AGL131" s="77"/>
      <c r="AGM131" s="77"/>
      <c r="AGN131" s="77"/>
      <c r="AGO131" s="77"/>
      <c r="AGP131" s="77"/>
      <c r="AGQ131" s="77"/>
      <c r="AGR131" s="77"/>
      <c r="AGS131" s="77"/>
      <c r="AGT131" s="77"/>
      <c r="AGU131" s="77"/>
      <c r="AGV131" s="77"/>
      <c r="AGW131" s="77"/>
      <c r="AGX131" s="77"/>
      <c r="AGY131" s="77"/>
      <c r="AGZ131" s="77"/>
      <c r="AHA131" s="77"/>
      <c r="AHB131" s="77"/>
      <c r="AHC131" s="77"/>
      <c r="AHD131" s="77"/>
      <c r="AHE131" s="77"/>
      <c r="AHF131" s="77"/>
      <c r="AHG131" s="77"/>
      <c r="AHH131" s="77"/>
      <c r="AHI131" s="77"/>
      <c r="AHJ131" s="77"/>
      <c r="AHK131" s="77"/>
      <c r="AHL131" s="77"/>
      <c r="AHM131" s="77"/>
      <c r="AHN131" s="77"/>
      <c r="AHO131" s="77"/>
      <c r="AHP131" s="77"/>
      <c r="AHQ131" s="77"/>
      <c r="AHR131" s="77"/>
      <c r="AHS131" s="77"/>
      <c r="AHT131" s="77"/>
      <c r="AHU131" s="77"/>
      <c r="AHV131" s="77"/>
      <c r="AHW131" s="77"/>
      <c r="AHX131" s="77"/>
      <c r="AHY131" s="77"/>
      <c r="AHZ131" s="77"/>
      <c r="AIA131" s="77"/>
      <c r="AIB131" s="77"/>
      <c r="AIC131" s="77"/>
      <c r="AID131" s="77"/>
      <c r="AIE131" s="77"/>
      <c r="AIF131" s="77"/>
      <c r="AIG131" s="77"/>
      <c r="AIH131" s="77"/>
      <c r="AII131" s="77"/>
      <c r="AIJ131" s="77"/>
      <c r="AIK131" s="77"/>
      <c r="AIL131" s="77"/>
      <c r="AIM131" s="77"/>
      <c r="AIN131" s="77"/>
      <c r="AIO131" s="77"/>
      <c r="AIP131" s="77"/>
      <c r="AIQ131" s="77"/>
      <c r="AIR131" s="77"/>
      <c r="AIS131" s="77"/>
      <c r="AIT131" s="77"/>
      <c r="AIU131" s="77"/>
      <c r="AIV131" s="77"/>
      <c r="AIW131" s="77"/>
      <c r="AIX131" s="77"/>
      <c r="AIY131" s="77"/>
      <c r="AIZ131" s="77"/>
      <c r="AJA131" s="77"/>
      <c r="AJB131" s="77"/>
      <c r="AJC131" s="77"/>
      <c r="AJD131" s="77"/>
      <c r="AJE131" s="77"/>
      <c r="AJF131" s="77"/>
      <c r="AJG131" s="77"/>
      <c r="AJH131" s="77"/>
      <c r="AJI131" s="77"/>
      <c r="AJJ131" s="77"/>
      <c r="AJK131" s="77"/>
      <c r="AJL131" s="77"/>
      <c r="AJM131" s="77"/>
      <c r="AJN131" s="77"/>
      <c r="AJO131" s="77"/>
      <c r="AJP131" s="77"/>
      <c r="AJQ131" s="77"/>
      <c r="AJR131" s="77"/>
      <c r="AJS131" s="77"/>
      <c r="AJT131" s="77"/>
      <c r="AJU131" s="77"/>
      <c r="AJV131" s="77"/>
      <c r="AJW131" s="77"/>
      <c r="AJX131" s="77"/>
      <c r="AJY131" s="77"/>
      <c r="AJZ131" s="77"/>
      <c r="AKA131" s="77"/>
      <c r="AKB131" s="77"/>
      <c r="AKC131" s="77"/>
      <c r="AKD131" s="77"/>
      <c r="AKE131" s="77"/>
      <c r="AKF131" s="77"/>
      <c r="AKG131" s="77"/>
      <c r="AKH131" s="77"/>
      <c r="AKI131" s="77"/>
      <c r="AKJ131" s="77"/>
      <c r="AKK131" s="77"/>
      <c r="AKL131" s="77"/>
      <c r="AKM131" s="77"/>
      <c r="AKN131" s="77"/>
      <c r="AKO131" s="77"/>
      <c r="AKP131" s="77"/>
      <c r="AKQ131" s="77"/>
      <c r="AKR131" s="77"/>
      <c r="AKS131" s="77"/>
      <c r="AKT131" s="77"/>
      <c r="AKU131" s="77"/>
      <c r="AKV131" s="77"/>
      <c r="AKW131" s="77"/>
      <c r="AKX131" s="77"/>
      <c r="AKY131" s="77"/>
      <c r="AKZ131" s="77"/>
      <c r="ALA131" s="77"/>
      <c r="ALB131" s="77"/>
      <c r="ALC131" s="77"/>
      <c r="ALD131" s="77"/>
      <c r="ALE131" s="77"/>
      <c r="ALF131" s="77"/>
      <c r="ALG131" s="77"/>
      <c r="ALH131" s="77"/>
      <c r="ALI131" s="77"/>
      <c r="ALJ131" s="77"/>
      <c r="ALK131" s="77"/>
      <c r="ALL131" s="77"/>
      <c r="ALM131" s="77"/>
      <c r="ALN131" s="77"/>
      <c r="ALO131" s="77"/>
      <c r="ALP131" s="77"/>
      <c r="ALQ131" s="77"/>
      <c r="ALR131" s="77"/>
      <c r="ALS131" s="77"/>
      <c r="ALT131" s="77"/>
      <c r="ALU131" s="77"/>
      <c r="ALV131" s="77"/>
      <c r="ALW131" s="77"/>
      <c r="ALX131" s="77"/>
      <c r="ALY131" s="77"/>
      <c r="ALZ131" s="77"/>
      <c r="AMA131" s="77"/>
      <c r="AMB131" s="77"/>
      <c r="AMC131" s="77"/>
      <c r="AMD131" s="77"/>
      <c r="AME131" s="77"/>
      <c r="AMF131" s="77"/>
      <c r="AMG131" s="77"/>
      <c r="AMH131" s="77"/>
      <c r="AMI131" s="77"/>
      <c r="AMJ131" s="77"/>
      <c r="AMK131" s="77"/>
      <c r="AML131" s="77"/>
      <c r="AMM131" s="77"/>
      <c r="AMN131" s="77"/>
      <c r="AMO131" s="77"/>
      <c r="AMP131" s="77"/>
      <c r="AMQ131" s="77"/>
      <c r="AMR131" s="77"/>
      <c r="AMS131" s="77"/>
      <c r="AMT131" s="77"/>
      <c r="AMU131" s="77"/>
      <c r="AMV131" s="77"/>
      <c r="AMW131" s="77"/>
      <c r="AMX131" s="77"/>
      <c r="AMY131" s="77"/>
      <c r="AMZ131" s="77"/>
      <c r="ANA131" s="77"/>
      <c r="ANB131" s="77"/>
      <c r="ANC131" s="77"/>
      <c r="AND131" s="77"/>
      <c r="ANE131" s="77"/>
      <c r="ANF131" s="77"/>
      <c r="ANG131" s="77"/>
      <c r="ANH131" s="77"/>
      <c r="ANI131" s="77"/>
      <c r="ANJ131" s="77"/>
      <c r="ANK131" s="77"/>
      <c r="ANL131" s="77"/>
      <c r="ANM131" s="77"/>
      <c r="ANN131" s="77"/>
      <c r="ANO131" s="77"/>
      <c r="ANP131" s="77"/>
      <c r="ANQ131" s="77"/>
      <c r="ANR131" s="77"/>
      <c r="ANS131" s="77"/>
      <c r="ANT131" s="77"/>
      <c r="ANU131" s="77"/>
      <c r="ANV131" s="77"/>
      <c r="ANW131" s="77"/>
      <c r="ANX131" s="77"/>
      <c r="ANY131" s="77"/>
      <c r="ANZ131" s="77"/>
      <c r="AOA131" s="77"/>
      <c r="AOB131" s="77"/>
      <c r="AOC131" s="77"/>
      <c r="AOD131" s="77"/>
      <c r="AOE131" s="77"/>
      <c r="AOF131" s="77"/>
      <c r="AOG131" s="77"/>
      <c r="AOH131" s="77"/>
      <c r="AOI131" s="77"/>
      <c r="AOJ131" s="77"/>
      <c r="AOK131" s="77"/>
      <c r="AOL131" s="77"/>
      <c r="AOM131" s="77"/>
      <c r="AON131" s="77"/>
      <c r="AOO131" s="77"/>
      <c r="AOP131" s="77"/>
      <c r="AOQ131" s="77"/>
      <c r="AOR131" s="77"/>
      <c r="AOS131" s="77"/>
      <c r="AOT131" s="77"/>
      <c r="AOU131" s="77"/>
      <c r="AOV131" s="77"/>
      <c r="AOW131" s="77"/>
      <c r="AOX131" s="77"/>
      <c r="AOY131" s="77"/>
      <c r="AOZ131" s="77"/>
      <c r="APA131" s="77"/>
      <c r="APB131" s="77"/>
      <c r="APC131" s="77"/>
      <c r="APD131" s="77"/>
      <c r="APE131" s="77"/>
      <c r="APF131" s="77"/>
      <c r="APG131" s="77"/>
      <c r="APH131" s="77"/>
      <c r="API131" s="77"/>
      <c r="APJ131" s="77"/>
      <c r="APK131" s="77"/>
      <c r="APL131" s="77"/>
      <c r="APM131" s="77"/>
      <c r="APN131" s="77"/>
      <c r="APO131" s="77"/>
      <c r="APP131" s="77"/>
      <c r="APQ131" s="77"/>
      <c r="APR131" s="77"/>
      <c r="APS131" s="77"/>
      <c r="APT131" s="77"/>
      <c r="APU131" s="77"/>
      <c r="APV131" s="77"/>
      <c r="APW131" s="77"/>
      <c r="APX131" s="77"/>
      <c r="APY131" s="77"/>
      <c r="APZ131" s="77"/>
      <c r="AQA131" s="77"/>
      <c r="AQB131" s="77"/>
      <c r="AQC131" s="77"/>
      <c r="AQD131" s="77"/>
      <c r="AQE131" s="77"/>
      <c r="AQF131" s="77"/>
      <c r="AQG131" s="77"/>
      <c r="AQH131" s="77"/>
      <c r="AQI131" s="77"/>
      <c r="AQJ131" s="77"/>
      <c r="AQK131" s="77"/>
      <c r="AQL131" s="77"/>
      <c r="AQM131" s="77"/>
      <c r="AQN131" s="77"/>
      <c r="AQO131" s="77"/>
      <c r="AQP131" s="77"/>
      <c r="AQQ131" s="77"/>
      <c r="AQR131" s="77"/>
      <c r="AQS131" s="77"/>
      <c r="AQT131" s="77"/>
      <c r="AQU131" s="77"/>
      <c r="AQV131" s="77"/>
      <c r="AQW131" s="77"/>
      <c r="AQX131" s="77"/>
      <c r="AQY131" s="77"/>
      <c r="AQZ131" s="77"/>
      <c r="ARA131" s="77"/>
      <c r="ARB131" s="77"/>
      <c r="ARC131" s="77"/>
      <c r="ARD131" s="77"/>
      <c r="ARE131" s="77"/>
      <c r="ARF131" s="77"/>
      <c r="ARG131" s="77"/>
      <c r="ARH131" s="77"/>
      <c r="ARI131" s="77"/>
      <c r="ARJ131" s="77"/>
      <c r="ARK131" s="77"/>
      <c r="ARL131" s="77"/>
      <c r="ARM131" s="77"/>
      <c r="ARN131" s="77"/>
      <c r="ARO131" s="77"/>
      <c r="ARP131" s="77"/>
      <c r="ARQ131" s="77"/>
      <c r="ARR131" s="77"/>
      <c r="ARS131" s="77"/>
      <c r="ART131" s="77"/>
      <c r="ARU131" s="77"/>
      <c r="ARV131" s="77"/>
      <c r="ARW131" s="77"/>
      <c r="ARX131" s="77"/>
      <c r="ARY131" s="77"/>
      <c r="ARZ131" s="77"/>
      <c r="ASA131" s="77"/>
      <c r="ASB131" s="77"/>
      <c r="ASC131" s="77"/>
      <c r="ASD131" s="77"/>
      <c r="ASE131" s="77"/>
      <c r="ASF131" s="77"/>
      <c r="ASG131" s="77"/>
      <c r="ASH131" s="77"/>
      <c r="ASI131" s="77"/>
      <c r="ASJ131" s="77"/>
      <c r="ASK131" s="77"/>
      <c r="ASL131" s="77"/>
      <c r="ASM131" s="77"/>
      <c r="ASN131" s="77"/>
      <c r="ASO131" s="77"/>
      <c r="ASP131" s="77"/>
      <c r="ASQ131" s="77"/>
      <c r="ASR131" s="77"/>
      <c r="ASS131" s="77"/>
      <c r="AST131" s="77"/>
      <c r="ASU131" s="77"/>
      <c r="ASV131" s="77"/>
      <c r="ASW131" s="77"/>
      <c r="ASX131" s="77"/>
      <c r="ASY131" s="77"/>
      <c r="ASZ131" s="77"/>
      <c r="ATA131" s="77"/>
      <c r="ATB131" s="77"/>
      <c r="ATC131" s="77"/>
      <c r="ATD131" s="77"/>
      <c r="ATE131" s="77"/>
      <c r="ATF131" s="77"/>
      <c r="ATG131" s="77"/>
      <c r="ATH131" s="77"/>
      <c r="ATI131" s="77"/>
      <c r="ATJ131" s="77"/>
      <c r="ATK131" s="77"/>
      <c r="ATL131" s="77"/>
      <c r="ATM131" s="77"/>
      <c r="ATN131" s="77"/>
      <c r="ATO131" s="77"/>
      <c r="ATP131" s="77"/>
      <c r="ATQ131" s="77"/>
      <c r="ATR131" s="77"/>
      <c r="ATS131" s="77"/>
      <c r="ATT131" s="77"/>
      <c r="ATU131" s="77"/>
      <c r="ATV131" s="77"/>
      <c r="ATW131" s="77"/>
      <c r="ATX131" s="77"/>
      <c r="ATY131" s="77"/>
      <c r="ATZ131" s="77"/>
      <c r="AUA131" s="77"/>
      <c r="AUB131" s="77"/>
      <c r="AUC131" s="77"/>
      <c r="AUD131" s="77"/>
      <c r="AUE131" s="77"/>
      <c r="AUF131" s="77"/>
      <c r="AUG131" s="77"/>
      <c r="AUH131" s="77"/>
      <c r="AUI131" s="77"/>
      <c r="AUJ131" s="77"/>
      <c r="AUK131" s="77"/>
      <c r="AUL131" s="77"/>
      <c r="AUM131" s="77"/>
      <c r="AUN131" s="77"/>
      <c r="AUO131" s="77"/>
      <c r="AUP131" s="77"/>
      <c r="AUQ131" s="77"/>
      <c r="AUR131" s="77"/>
      <c r="AUS131" s="77"/>
      <c r="AUT131" s="77"/>
      <c r="AUU131" s="77"/>
      <c r="AUV131" s="77"/>
      <c r="AUW131" s="77"/>
      <c r="AUX131" s="77"/>
      <c r="AUY131" s="77"/>
      <c r="AUZ131" s="77"/>
      <c r="AVA131" s="77"/>
      <c r="AVB131" s="77"/>
      <c r="AVC131" s="77"/>
      <c r="AVD131" s="77"/>
      <c r="AVE131" s="77"/>
      <c r="AVF131" s="77"/>
      <c r="AVG131" s="77"/>
      <c r="AVH131" s="77"/>
      <c r="AVI131" s="77"/>
      <c r="AVJ131" s="77"/>
      <c r="AVK131" s="77"/>
      <c r="AVL131" s="77"/>
      <c r="AVM131" s="77"/>
      <c r="AVN131" s="77"/>
      <c r="AVO131" s="77"/>
      <c r="AVP131" s="77"/>
      <c r="AVQ131" s="77"/>
      <c r="AVR131" s="77"/>
      <c r="AVS131" s="77"/>
      <c r="AVT131" s="77"/>
      <c r="AVU131" s="77"/>
      <c r="AVV131" s="77"/>
      <c r="AVW131" s="77"/>
      <c r="AVX131" s="77"/>
      <c r="AVY131" s="77"/>
      <c r="AVZ131" s="77"/>
      <c r="AWA131" s="77"/>
      <c r="AWB131" s="77"/>
      <c r="AWC131" s="77"/>
      <c r="AWD131" s="77"/>
      <c r="AWE131" s="77"/>
      <c r="AWF131" s="77"/>
      <c r="AWG131" s="77"/>
      <c r="AWH131" s="77"/>
      <c r="AWI131" s="77"/>
      <c r="AWJ131" s="77"/>
      <c r="AWK131" s="77"/>
      <c r="AWL131" s="77"/>
      <c r="AWM131" s="77"/>
      <c r="AWN131" s="77"/>
      <c r="AWO131" s="77"/>
      <c r="AWP131" s="77"/>
      <c r="AWQ131" s="77"/>
      <c r="AWR131" s="77"/>
      <c r="AWS131" s="77"/>
      <c r="AWT131" s="77"/>
      <c r="AWU131" s="77"/>
      <c r="AWV131" s="77"/>
      <c r="AWW131" s="77"/>
      <c r="AWX131" s="77"/>
      <c r="AWY131" s="77"/>
      <c r="AWZ131" s="77"/>
      <c r="AXA131" s="77"/>
      <c r="AXB131" s="77"/>
      <c r="AXC131" s="77"/>
      <c r="AXD131" s="77"/>
      <c r="AXE131" s="77"/>
      <c r="AXF131" s="77"/>
      <c r="AXG131" s="77"/>
      <c r="AXH131" s="77"/>
      <c r="AXI131" s="77"/>
      <c r="AXJ131" s="77"/>
      <c r="AXK131" s="77"/>
      <c r="AXL131" s="77"/>
      <c r="AXM131" s="77"/>
      <c r="AXN131" s="77"/>
      <c r="AXO131" s="77"/>
      <c r="AXP131" s="77"/>
      <c r="AXQ131" s="77"/>
      <c r="AXR131" s="77"/>
      <c r="AXS131" s="77"/>
      <c r="AXT131" s="77"/>
      <c r="AXU131" s="77"/>
      <c r="AXV131" s="77"/>
      <c r="AXW131" s="77"/>
      <c r="AXX131" s="77"/>
      <c r="AXY131" s="77"/>
      <c r="AXZ131" s="77"/>
      <c r="AYA131" s="77"/>
      <c r="AYB131" s="77"/>
      <c r="AYC131" s="77"/>
      <c r="AYD131" s="77"/>
      <c r="AYE131" s="77"/>
      <c r="AYF131" s="77"/>
      <c r="AYG131" s="77"/>
      <c r="AYH131" s="77"/>
      <c r="AYI131" s="77"/>
      <c r="AYJ131" s="77"/>
      <c r="AYK131" s="77"/>
      <c r="AYL131" s="77"/>
      <c r="AYM131" s="77"/>
      <c r="AYN131" s="77"/>
      <c r="AYO131" s="77"/>
      <c r="AYP131" s="77"/>
      <c r="AYQ131" s="77"/>
      <c r="AYR131" s="77"/>
      <c r="AYS131" s="77"/>
      <c r="AYT131" s="77"/>
      <c r="AYU131" s="77"/>
      <c r="AYV131" s="77"/>
      <c r="AYW131" s="77"/>
      <c r="AYX131" s="77"/>
      <c r="AYY131" s="77"/>
      <c r="AYZ131" s="77"/>
      <c r="AZA131" s="77"/>
      <c r="AZB131" s="77"/>
      <c r="AZC131" s="77"/>
      <c r="AZD131" s="77"/>
      <c r="AZE131" s="77"/>
      <c r="AZF131" s="77"/>
      <c r="AZG131" s="77"/>
      <c r="AZH131" s="77"/>
      <c r="AZI131" s="77"/>
      <c r="AZJ131" s="77"/>
      <c r="AZK131" s="77"/>
      <c r="AZL131" s="77"/>
      <c r="AZM131" s="77"/>
      <c r="AZN131" s="77"/>
      <c r="AZO131" s="77"/>
      <c r="AZP131" s="77"/>
      <c r="AZQ131" s="77"/>
      <c r="AZR131" s="77"/>
      <c r="AZS131" s="77"/>
      <c r="AZT131" s="77"/>
      <c r="AZU131" s="77"/>
      <c r="AZV131" s="77"/>
      <c r="AZW131" s="77"/>
      <c r="AZX131" s="77"/>
      <c r="AZY131" s="77"/>
      <c r="AZZ131" s="77"/>
      <c r="BAA131" s="77"/>
      <c r="BAB131" s="77"/>
      <c r="BAC131" s="77"/>
      <c r="BAD131" s="77"/>
      <c r="BAE131" s="77"/>
      <c r="BAF131" s="77"/>
      <c r="BAG131" s="77"/>
      <c r="BAH131" s="77"/>
      <c r="BAI131" s="77"/>
      <c r="BAJ131" s="77"/>
      <c r="BAK131" s="77"/>
      <c r="BAL131" s="77"/>
      <c r="BAM131" s="77"/>
      <c r="BAN131" s="77"/>
      <c r="BAO131" s="77"/>
      <c r="BAP131" s="77"/>
      <c r="BAQ131" s="77"/>
      <c r="BAR131" s="77"/>
      <c r="BAS131" s="77"/>
      <c r="BAT131" s="77"/>
      <c r="BAU131" s="77"/>
      <c r="BAV131" s="77"/>
      <c r="BAW131" s="77"/>
      <c r="BAX131" s="77"/>
      <c r="BAY131" s="77"/>
      <c r="BAZ131" s="77"/>
      <c r="BBA131" s="77"/>
      <c r="BBB131" s="77"/>
      <c r="BBC131" s="77"/>
      <c r="BBD131" s="77"/>
      <c r="BBE131" s="77"/>
      <c r="BBF131" s="77"/>
      <c r="BBG131" s="77"/>
      <c r="BBH131" s="77"/>
      <c r="BBI131" s="77"/>
      <c r="BBJ131" s="77"/>
      <c r="BBK131" s="77"/>
      <c r="BBL131" s="77"/>
      <c r="BBM131" s="77"/>
      <c r="BBN131" s="77"/>
      <c r="BBO131" s="77"/>
      <c r="BBP131" s="77"/>
      <c r="BBQ131" s="77"/>
      <c r="BBR131" s="77"/>
      <c r="BBS131" s="77"/>
      <c r="BBT131" s="77"/>
      <c r="BBU131" s="77"/>
      <c r="BBV131" s="77"/>
      <c r="BBW131" s="77"/>
      <c r="BBX131" s="77"/>
      <c r="BBY131" s="77"/>
      <c r="BBZ131" s="77"/>
      <c r="BCA131" s="77"/>
      <c r="BCB131" s="77"/>
      <c r="BCC131" s="77"/>
      <c r="BCD131" s="77"/>
      <c r="BCE131" s="77"/>
      <c r="BCF131" s="77"/>
      <c r="BCG131" s="77"/>
      <c r="BCH131" s="77"/>
      <c r="BCI131" s="77"/>
      <c r="BCJ131" s="77"/>
      <c r="BCK131" s="77"/>
      <c r="BCL131" s="77"/>
      <c r="BCM131" s="77"/>
      <c r="BCN131" s="77"/>
      <c r="BCO131" s="77"/>
      <c r="BCP131" s="77"/>
      <c r="BCQ131" s="77"/>
      <c r="BCR131" s="77"/>
      <c r="BCS131" s="77"/>
      <c r="BCT131" s="77"/>
      <c r="BCU131" s="77"/>
      <c r="BCV131" s="77"/>
      <c r="BCW131" s="77"/>
      <c r="BCX131" s="77"/>
      <c r="BCY131" s="77"/>
      <c r="BCZ131" s="77"/>
      <c r="BDA131" s="77"/>
      <c r="BDB131" s="77"/>
      <c r="BDC131" s="77"/>
      <c r="BDD131" s="77"/>
      <c r="BDE131" s="77"/>
      <c r="BDF131" s="77"/>
      <c r="BDG131" s="77"/>
      <c r="BDH131" s="77"/>
      <c r="BDI131" s="77"/>
      <c r="BDJ131" s="77"/>
      <c r="BDK131" s="77"/>
      <c r="BDL131" s="77"/>
      <c r="BDM131" s="77"/>
      <c r="BDN131" s="77"/>
      <c r="BDO131" s="77"/>
      <c r="BDP131" s="77"/>
      <c r="BDQ131" s="77"/>
      <c r="BDR131" s="77"/>
      <c r="BDS131" s="77"/>
      <c r="BDT131" s="77"/>
      <c r="BDU131" s="77"/>
      <c r="BDV131" s="77"/>
      <c r="BDW131" s="77"/>
      <c r="BDX131" s="77"/>
      <c r="BDY131" s="77"/>
      <c r="BDZ131" s="77"/>
      <c r="BEA131" s="77"/>
      <c r="BEB131" s="77"/>
      <c r="BEC131" s="77"/>
      <c r="BED131" s="77"/>
      <c r="BEE131" s="77"/>
      <c r="BEF131" s="77"/>
      <c r="BEG131" s="77"/>
      <c r="BEH131" s="77"/>
      <c r="BEI131" s="77"/>
      <c r="BEJ131" s="77"/>
      <c r="BEK131" s="77"/>
      <c r="BEL131" s="77"/>
      <c r="BEM131" s="77"/>
      <c r="BEN131" s="77"/>
      <c r="BEO131" s="77"/>
      <c r="BEP131" s="77"/>
      <c r="BEQ131" s="77"/>
      <c r="BER131" s="77"/>
      <c r="BES131" s="77"/>
      <c r="BET131" s="77"/>
      <c r="BEU131" s="77"/>
      <c r="BEV131" s="77"/>
      <c r="BEW131" s="77"/>
      <c r="BEX131" s="77"/>
      <c r="BEY131" s="77"/>
      <c r="BEZ131" s="77"/>
      <c r="BFA131" s="77"/>
      <c r="BFB131" s="77"/>
      <c r="BFC131" s="77"/>
      <c r="BFD131" s="77"/>
      <c r="BFE131" s="77"/>
      <c r="BFF131" s="77"/>
      <c r="BFG131" s="77"/>
      <c r="BFH131" s="77"/>
      <c r="BFI131" s="77"/>
      <c r="BFJ131" s="77"/>
      <c r="BFK131" s="77"/>
      <c r="BFL131" s="77"/>
      <c r="BFM131" s="77"/>
      <c r="BFN131" s="77"/>
      <c r="BFO131" s="77"/>
      <c r="BFP131" s="77"/>
      <c r="BFQ131" s="77"/>
      <c r="BFR131" s="77"/>
      <c r="BFS131" s="77"/>
      <c r="BFT131" s="77"/>
      <c r="BFU131" s="77"/>
      <c r="BFV131" s="77"/>
      <c r="BFW131" s="77"/>
      <c r="BFX131" s="77"/>
      <c r="BFY131" s="77"/>
      <c r="BFZ131" s="77"/>
      <c r="BGA131" s="77"/>
      <c r="BGB131" s="77"/>
      <c r="BGC131" s="77"/>
      <c r="BGD131" s="77"/>
      <c r="BGE131" s="77"/>
      <c r="BGF131" s="77"/>
      <c r="BGG131" s="77"/>
      <c r="BGH131" s="77"/>
      <c r="BGI131" s="77"/>
      <c r="BGJ131" s="77"/>
      <c r="BGK131" s="77"/>
      <c r="BGL131" s="77"/>
      <c r="BGM131" s="77"/>
      <c r="BGN131" s="77"/>
      <c r="BGO131" s="77"/>
      <c r="BGP131" s="77"/>
      <c r="BGQ131" s="77"/>
      <c r="BGR131" s="77"/>
      <c r="BGS131" s="77"/>
      <c r="BGT131" s="77"/>
      <c r="BGU131" s="77"/>
      <c r="BGV131" s="77"/>
      <c r="BGW131" s="77"/>
      <c r="BGX131" s="77"/>
      <c r="BGY131" s="77"/>
      <c r="BGZ131" s="77"/>
      <c r="BHA131" s="77"/>
      <c r="BHB131" s="77"/>
      <c r="BHC131" s="77"/>
      <c r="BHD131" s="77"/>
      <c r="BHE131" s="77"/>
      <c r="BHF131" s="77"/>
      <c r="BHG131" s="77"/>
      <c r="BHH131" s="77"/>
      <c r="BHI131" s="77"/>
      <c r="BHJ131" s="77"/>
      <c r="BHK131" s="77"/>
      <c r="BHL131" s="77"/>
      <c r="BHM131" s="77"/>
      <c r="BHN131" s="77"/>
      <c r="BHO131" s="77"/>
      <c r="BHP131" s="77"/>
      <c r="BHQ131" s="77"/>
      <c r="BHR131" s="77"/>
      <c r="BHS131" s="77"/>
      <c r="BHT131" s="77"/>
      <c r="BHU131" s="77"/>
      <c r="BHV131" s="77"/>
      <c r="BHW131" s="77"/>
      <c r="BHX131" s="77"/>
      <c r="BHY131" s="77"/>
      <c r="BHZ131" s="77"/>
      <c r="BIA131" s="77"/>
      <c r="BIB131" s="77"/>
      <c r="BIC131" s="77"/>
      <c r="BID131" s="77"/>
      <c r="BIE131" s="77"/>
      <c r="BIF131" s="77"/>
      <c r="BIG131" s="77"/>
      <c r="BIH131" s="77"/>
      <c r="BII131" s="77"/>
      <c r="BIJ131" s="77"/>
      <c r="BIK131" s="77"/>
      <c r="BIL131" s="77"/>
      <c r="BIM131" s="77"/>
      <c r="BIN131" s="77"/>
      <c r="BIO131" s="77"/>
      <c r="BIP131" s="77"/>
      <c r="BIQ131" s="77"/>
      <c r="BIR131" s="77"/>
      <c r="BIS131" s="77"/>
      <c r="BIT131" s="77"/>
      <c r="BIU131" s="77"/>
      <c r="BIV131" s="77"/>
      <c r="BIW131" s="77"/>
      <c r="BIX131" s="77"/>
      <c r="BIY131" s="77"/>
      <c r="BIZ131" s="77"/>
      <c r="BJA131" s="77"/>
      <c r="BJB131" s="77"/>
      <c r="BJC131" s="77"/>
      <c r="BJD131" s="77"/>
      <c r="BJE131" s="77"/>
      <c r="BJF131" s="77"/>
      <c r="BJG131" s="77"/>
      <c r="BJH131" s="77"/>
      <c r="BJI131" s="77"/>
      <c r="BJJ131" s="77"/>
      <c r="BJK131" s="77"/>
      <c r="BJL131" s="77"/>
      <c r="BJM131" s="77"/>
      <c r="BJN131" s="77"/>
      <c r="BJO131" s="77"/>
      <c r="BJP131" s="77"/>
      <c r="BJQ131" s="77"/>
      <c r="BJR131" s="77"/>
      <c r="BJS131" s="77"/>
      <c r="BJT131" s="77"/>
      <c r="BJU131" s="77"/>
      <c r="BJV131" s="77"/>
      <c r="BJW131" s="77"/>
      <c r="BJX131" s="77"/>
      <c r="BJY131" s="77"/>
      <c r="BJZ131" s="77"/>
      <c r="BKA131" s="77"/>
      <c r="BKB131" s="77"/>
      <c r="BKC131" s="77"/>
      <c r="BKD131" s="77"/>
      <c r="BKE131" s="77"/>
      <c r="BKF131" s="77"/>
      <c r="BKG131" s="77"/>
      <c r="BKH131" s="77"/>
      <c r="BKI131" s="77"/>
      <c r="BKJ131" s="77"/>
      <c r="BKK131" s="77"/>
      <c r="BKL131" s="77"/>
      <c r="BKM131" s="77"/>
      <c r="BKN131" s="77"/>
      <c r="BKO131" s="77"/>
      <c r="BKP131" s="77"/>
      <c r="BKQ131" s="77"/>
      <c r="BKR131" s="77"/>
      <c r="BKS131" s="77"/>
      <c r="BKT131" s="77"/>
      <c r="BKU131" s="77"/>
      <c r="BKV131" s="77"/>
      <c r="BKW131" s="77"/>
      <c r="BKX131" s="77"/>
      <c r="BKY131" s="77"/>
      <c r="BKZ131" s="77"/>
      <c r="BLA131" s="77"/>
      <c r="BLB131" s="77"/>
      <c r="BLC131" s="77"/>
      <c r="BLD131" s="77"/>
      <c r="BLE131" s="77"/>
      <c r="BLF131" s="77"/>
      <c r="BLG131" s="77"/>
      <c r="BLH131" s="77"/>
      <c r="BLI131" s="77"/>
      <c r="BLJ131" s="77"/>
      <c r="BLK131" s="77"/>
      <c r="BLL131" s="77"/>
      <c r="BLM131" s="77"/>
      <c r="BLN131" s="77"/>
      <c r="BLO131" s="77"/>
      <c r="BLP131" s="77"/>
      <c r="BLQ131" s="77"/>
      <c r="BLR131" s="77"/>
      <c r="BLS131" s="77"/>
      <c r="BLT131" s="77"/>
      <c r="BLU131" s="77"/>
      <c r="BLV131" s="77"/>
      <c r="BLW131" s="77"/>
      <c r="BLX131" s="77"/>
      <c r="BLY131" s="77"/>
      <c r="BLZ131" s="77"/>
      <c r="BMA131" s="77"/>
      <c r="BMB131" s="77"/>
      <c r="BMC131" s="77"/>
      <c r="BMD131" s="77"/>
      <c r="BME131" s="77"/>
      <c r="BMF131" s="77"/>
      <c r="BMG131" s="77"/>
      <c r="BMH131" s="77"/>
      <c r="BMI131" s="77"/>
      <c r="BMJ131" s="77"/>
      <c r="BMK131" s="77"/>
      <c r="BML131" s="77"/>
      <c r="BMM131" s="77"/>
      <c r="BMN131" s="77"/>
      <c r="BMO131" s="77"/>
      <c r="BMP131" s="77"/>
      <c r="BMQ131" s="77"/>
      <c r="BMR131" s="77"/>
      <c r="BMS131" s="77"/>
      <c r="BMT131" s="77"/>
      <c r="BMU131" s="77"/>
      <c r="BMV131" s="77"/>
      <c r="BMW131" s="77"/>
      <c r="BMX131" s="77"/>
      <c r="BMY131" s="77"/>
      <c r="BMZ131" s="77"/>
      <c r="BNA131" s="77"/>
      <c r="BNB131" s="77"/>
      <c r="BNC131" s="77"/>
      <c r="BND131" s="77"/>
      <c r="BNE131" s="77"/>
      <c r="BNF131" s="77"/>
      <c r="BNG131" s="77"/>
      <c r="BNH131" s="77"/>
      <c r="BNI131" s="77"/>
      <c r="BNJ131" s="77"/>
      <c r="BNK131" s="77"/>
      <c r="BNL131" s="77"/>
      <c r="BNM131" s="77"/>
      <c r="BNN131" s="77"/>
      <c r="BNO131" s="77"/>
      <c r="BNP131" s="77"/>
      <c r="BNQ131" s="77"/>
      <c r="BNR131" s="77"/>
      <c r="BNS131" s="77"/>
      <c r="BNT131" s="77"/>
      <c r="BNU131" s="77"/>
      <c r="BNV131" s="77"/>
      <c r="BNW131" s="77"/>
      <c r="BNX131" s="77"/>
      <c r="BNY131" s="77"/>
      <c r="BNZ131" s="77"/>
      <c r="BOA131" s="77"/>
      <c r="BOB131" s="77"/>
      <c r="BOC131" s="77"/>
      <c r="BOD131" s="77"/>
      <c r="BOE131" s="77"/>
      <c r="BOF131" s="77"/>
      <c r="BOG131" s="77"/>
      <c r="BOH131" s="77"/>
      <c r="BOI131" s="77"/>
      <c r="BOJ131" s="77"/>
      <c r="BOK131" s="77"/>
      <c r="BOL131" s="77"/>
      <c r="BOM131" s="77"/>
      <c r="BON131" s="77"/>
      <c r="BOO131" s="77"/>
      <c r="BOP131" s="77"/>
      <c r="BOQ131" s="77"/>
      <c r="BOR131" s="77"/>
      <c r="BOS131" s="77"/>
      <c r="BOT131" s="77"/>
      <c r="BOU131" s="77"/>
      <c r="BOV131" s="77"/>
      <c r="BOW131" s="77"/>
      <c r="BOX131" s="77"/>
      <c r="BOY131" s="77"/>
      <c r="BOZ131" s="77"/>
      <c r="BPA131" s="77"/>
      <c r="BPB131" s="77"/>
      <c r="BPC131" s="77"/>
      <c r="BPD131" s="77"/>
      <c r="BPE131" s="77"/>
      <c r="BPF131" s="77"/>
      <c r="BPG131" s="77"/>
      <c r="BPH131" s="77"/>
      <c r="BPI131" s="77"/>
      <c r="BPJ131" s="77"/>
      <c r="BPK131" s="77"/>
      <c r="BPL131" s="77"/>
      <c r="BPM131" s="77"/>
      <c r="BPN131" s="77"/>
      <c r="BPO131" s="77"/>
      <c r="BPP131" s="77"/>
      <c r="BPQ131" s="77"/>
      <c r="BPR131" s="77"/>
      <c r="BPS131" s="77"/>
      <c r="BPT131" s="77"/>
      <c r="BPU131" s="77"/>
      <c r="BPV131" s="77"/>
      <c r="BPW131" s="77"/>
      <c r="BPX131" s="77"/>
      <c r="BPY131" s="77"/>
      <c r="BPZ131" s="77"/>
      <c r="BQA131" s="77"/>
      <c r="BQB131" s="77"/>
      <c r="BQC131" s="77"/>
      <c r="BQD131" s="77"/>
      <c r="BQE131" s="77"/>
      <c r="BQF131" s="77"/>
      <c r="BQG131" s="77"/>
      <c r="BQH131" s="77"/>
      <c r="BQI131" s="77"/>
      <c r="BQJ131" s="77"/>
      <c r="BQK131" s="77"/>
      <c r="BQL131" s="77"/>
      <c r="BQM131" s="77"/>
      <c r="BQN131" s="77"/>
      <c r="BQO131" s="77"/>
      <c r="BQP131" s="77"/>
      <c r="BQQ131" s="77"/>
      <c r="BQR131" s="77"/>
      <c r="BQS131" s="77"/>
      <c r="BQT131" s="77"/>
      <c r="BQU131" s="77"/>
      <c r="BQV131" s="77"/>
      <c r="BQW131" s="77"/>
      <c r="BQX131" s="77"/>
      <c r="BQY131" s="77"/>
      <c r="BQZ131" s="77"/>
      <c r="BRA131" s="77"/>
      <c r="BRB131" s="77"/>
      <c r="BRC131" s="77"/>
      <c r="BRD131" s="77"/>
      <c r="BRE131" s="77"/>
      <c r="BRF131" s="77"/>
      <c r="BRG131" s="77"/>
      <c r="BRH131" s="77"/>
      <c r="BRI131" s="77"/>
      <c r="BRJ131" s="77"/>
      <c r="BRK131" s="77"/>
      <c r="BRL131" s="77"/>
      <c r="BRM131" s="77"/>
      <c r="BRN131" s="77"/>
      <c r="BRO131" s="77"/>
      <c r="BRP131" s="77"/>
      <c r="BRQ131" s="77"/>
      <c r="BRR131" s="77"/>
      <c r="BRS131" s="77"/>
      <c r="BRT131" s="77"/>
      <c r="BRU131" s="77"/>
      <c r="BRV131" s="77"/>
      <c r="BRW131" s="77"/>
      <c r="BRX131" s="77"/>
      <c r="BRY131" s="77"/>
      <c r="BRZ131" s="77"/>
      <c r="BSA131" s="77"/>
      <c r="BSB131" s="77"/>
      <c r="BSC131" s="77"/>
      <c r="BSD131" s="77"/>
      <c r="BSE131" s="77"/>
      <c r="BSF131" s="77"/>
      <c r="BSG131" s="77"/>
      <c r="BSH131" s="77"/>
      <c r="BSI131" s="77"/>
      <c r="BSJ131" s="77"/>
      <c r="BSK131" s="77"/>
      <c r="BSL131" s="77"/>
      <c r="BSM131" s="77"/>
      <c r="BSN131" s="77"/>
      <c r="BSO131" s="77"/>
      <c r="BSP131" s="77"/>
      <c r="BSQ131" s="77"/>
      <c r="BSR131" s="77"/>
      <c r="BSS131" s="77"/>
      <c r="BST131" s="77"/>
      <c r="BSU131" s="77"/>
      <c r="BSV131" s="77"/>
      <c r="BSW131" s="77"/>
      <c r="BSX131" s="77"/>
      <c r="BSY131" s="77"/>
      <c r="BSZ131" s="77"/>
      <c r="BTA131" s="77"/>
      <c r="BTB131" s="77"/>
      <c r="BTC131" s="77"/>
      <c r="BTD131" s="77"/>
      <c r="BTE131" s="77"/>
      <c r="BTF131" s="77"/>
      <c r="BTG131" s="77"/>
      <c r="BTH131" s="77"/>
      <c r="BTI131" s="77"/>
      <c r="BTJ131" s="77"/>
      <c r="BTK131" s="77"/>
      <c r="BTL131" s="77"/>
      <c r="BTM131" s="77"/>
      <c r="BTN131" s="77"/>
      <c r="BTO131" s="77"/>
      <c r="BTP131" s="77"/>
      <c r="BTQ131" s="77"/>
      <c r="BTR131" s="77"/>
      <c r="BTS131" s="77"/>
      <c r="BTT131" s="77"/>
      <c r="BTU131" s="77"/>
      <c r="BTV131" s="77"/>
      <c r="BTW131" s="77"/>
      <c r="BTX131" s="77"/>
      <c r="BTY131" s="77"/>
      <c r="BTZ131" s="77"/>
      <c r="BUA131" s="77"/>
      <c r="BUB131" s="77"/>
      <c r="BUC131" s="77"/>
      <c r="BUD131" s="77"/>
      <c r="BUE131" s="77"/>
      <c r="BUF131" s="77"/>
      <c r="BUG131" s="77"/>
      <c r="BUH131" s="77"/>
      <c r="BUI131" s="77"/>
      <c r="BUJ131" s="77"/>
      <c r="BUK131" s="77"/>
      <c r="BUL131" s="77"/>
      <c r="BUM131" s="77"/>
      <c r="BUN131" s="77"/>
      <c r="BUO131" s="77"/>
      <c r="BUP131" s="77"/>
      <c r="BUQ131" s="77"/>
      <c r="BUR131" s="77"/>
      <c r="BUS131" s="77"/>
      <c r="BUT131" s="77"/>
      <c r="BUU131" s="77"/>
      <c r="BUV131" s="77"/>
      <c r="BUW131" s="77"/>
      <c r="BUX131" s="77"/>
      <c r="BUY131" s="77"/>
      <c r="BUZ131" s="77"/>
      <c r="BVA131" s="77"/>
      <c r="BVB131" s="77"/>
      <c r="BVC131" s="77"/>
      <c r="BVD131" s="77"/>
      <c r="BVE131" s="77"/>
      <c r="BVF131" s="77"/>
      <c r="BVG131" s="77"/>
      <c r="BVH131" s="77"/>
      <c r="BVI131" s="77"/>
      <c r="BVJ131" s="77"/>
      <c r="BVK131" s="77"/>
      <c r="BVL131" s="77"/>
      <c r="BVM131" s="77"/>
      <c r="BVN131" s="77"/>
      <c r="BVO131" s="77"/>
      <c r="BVP131" s="77"/>
      <c r="BVQ131" s="77"/>
      <c r="BVR131" s="77"/>
      <c r="BVS131" s="77"/>
      <c r="BVT131" s="77"/>
      <c r="BVU131" s="77"/>
      <c r="BVV131" s="77"/>
      <c r="BVW131" s="77"/>
      <c r="BVX131" s="77"/>
      <c r="BVY131" s="77"/>
      <c r="BVZ131" s="77"/>
      <c r="BWA131" s="77"/>
      <c r="BWB131" s="77"/>
      <c r="BWC131" s="77"/>
      <c r="BWD131" s="77"/>
      <c r="BWE131" s="77"/>
      <c r="BWF131" s="77"/>
      <c r="BWG131" s="77"/>
      <c r="BWH131" s="77"/>
      <c r="BWI131" s="77"/>
      <c r="BWJ131" s="77"/>
      <c r="BWK131" s="77"/>
      <c r="BWL131" s="77"/>
      <c r="BWM131" s="77"/>
      <c r="BWN131" s="77"/>
      <c r="BWO131" s="77"/>
      <c r="BWP131" s="77"/>
      <c r="BWQ131" s="77"/>
      <c r="BWR131" s="77"/>
      <c r="BWS131" s="77"/>
      <c r="BWT131" s="77"/>
      <c r="BWU131" s="77"/>
      <c r="BWV131" s="77"/>
      <c r="BWW131" s="77"/>
      <c r="BWX131" s="77"/>
      <c r="BWY131" s="77"/>
      <c r="BWZ131" s="77"/>
      <c r="BXA131" s="77"/>
      <c r="BXB131" s="77"/>
      <c r="BXC131" s="77"/>
      <c r="BXD131" s="77"/>
      <c r="BXE131" s="77"/>
      <c r="BXF131" s="77"/>
      <c r="BXG131" s="77"/>
      <c r="BXH131" s="77"/>
      <c r="BXI131" s="77"/>
      <c r="BXJ131" s="77"/>
      <c r="BXK131" s="77"/>
      <c r="BXL131" s="77"/>
      <c r="BXM131" s="77"/>
      <c r="BXN131" s="77"/>
      <c r="BXO131" s="77"/>
      <c r="BXP131" s="77"/>
      <c r="BXQ131" s="77"/>
      <c r="BXR131" s="77"/>
      <c r="BXS131" s="77"/>
      <c r="BXT131" s="77"/>
      <c r="BXU131" s="77"/>
      <c r="BXV131" s="77"/>
      <c r="BXW131" s="77"/>
      <c r="BXX131" s="77"/>
      <c r="BXY131" s="77"/>
      <c r="BXZ131" s="77"/>
      <c r="BYA131" s="77"/>
      <c r="BYB131" s="77"/>
      <c r="BYC131" s="77"/>
      <c r="BYD131" s="77"/>
      <c r="BYE131" s="77"/>
      <c r="BYF131" s="77"/>
      <c r="BYG131" s="77"/>
      <c r="BYH131" s="77"/>
      <c r="BYI131" s="77"/>
      <c r="BYJ131" s="77"/>
      <c r="BYK131" s="77"/>
      <c r="BYL131" s="77"/>
      <c r="BYM131" s="77"/>
      <c r="BYN131" s="77"/>
      <c r="BYO131" s="77"/>
      <c r="BYP131" s="77"/>
      <c r="BYQ131" s="77"/>
      <c r="BYR131" s="77"/>
      <c r="BYS131" s="77"/>
      <c r="BYT131" s="77"/>
      <c r="BYU131" s="77"/>
      <c r="BYV131" s="77"/>
      <c r="BYW131" s="77"/>
      <c r="BYX131" s="77"/>
      <c r="BYY131" s="77"/>
      <c r="BYZ131" s="77"/>
      <c r="BZA131" s="77"/>
      <c r="BZB131" s="77"/>
      <c r="BZC131" s="77"/>
      <c r="BZD131" s="77"/>
      <c r="BZE131" s="77"/>
      <c r="BZF131" s="77"/>
      <c r="BZG131" s="77"/>
      <c r="BZH131" s="77"/>
      <c r="BZI131" s="77"/>
      <c r="BZJ131" s="77"/>
      <c r="BZK131" s="77"/>
      <c r="BZL131" s="77"/>
      <c r="BZM131" s="77"/>
      <c r="BZN131" s="77"/>
      <c r="BZO131" s="77"/>
      <c r="BZP131" s="77"/>
      <c r="BZQ131" s="77"/>
      <c r="BZR131" s="77"/>
      <c r="BZS131" s="77"/>
      <c r="BZT131" s="77"/>
      <c r="BZU131" s="77"/>
      <c r="BZV131" s="77"/>
      <c r="BZW131" s="77"/>
      <c r="BZX131" s="77"/>
      <c r="BZY131" s="77"/>
      <c r="BZZ131" s="77"/>
      <c r="CAA131" s="77"/>
      <c r="CAB131" s="77"/>
      <c r="CAC131" s="77"/>
      <c r="CAD131" s="77"/>
      <c r="CAE131" s="77"/>
      <c r="CAF131" s="77"/>
      <c r="CAG131" s="77"/>
      <c r="CAH131" s="77"/>
      <c r="CAI131" s="77"/>
      <c r="CAJ131" s="77"/>
      <c r="CAK131" s="77"/>
      <c r="CAL131" s="77"/>
      <c r="CAM131" s="77"/>
      <c r="CAN131" s="77"/>
      <c r="CAO131" s="77"/>
      <c r="CAP131" s="77"/>
      <c r="CAQ131" s="77"/>
      <c r="CAR131" s="77"/>
      <c r="CAS131" s="77"/>
      <c r="CAT131" s="77"/>
      <c r="CAU131" s="77"/>
      <c r="CAV131" s="77"/>
      <c r="CAW131" s="77"/>
      <c r="CAX131" s="77"/>
      <c r="CAY131" s="77"/>
      <c r="CAZ131" s="77"/>
      <c r="CBA131" s="77"/>
      <c r="CBB131" s="77"/>
      <c r="CBC131" s="77"/>
      <c r="CBD131" s="77"/>
      <c r="CBE131" s="77"/>
      <c r="CBF131" s="77"/>
      <c r="CBG131" s="77"/>
      <c r="CBH131" s="77"/>
      <c r="CBI131" s="77"/>
      <c r="CBJ131" s="77"/>
      <c r="CBK131" s="77"/>
      <c r="CBL131" s="77"/>
      <c r="CBM131" s="77"/>
      <c r="CBN131" s="77"/>
      <c r="CBO131" s="77"/>
      <c r="CBP131" s="77"/>
      <c r="CBQ131" s="77"/>
      <c r="CBR131" s="77"/>
      <c r="CBS131" s="77"/>
      <c r="CBT131" s="77"/>
      <c r="CBU131" s="77"/>
      <c r="CBV131" s="77"/>
      <c r="CBW131" s="77"/>
      <c r="CBX131" s="77"/>
      <c r="CBY131" s="77"/>
      <c r="CBZ131" s="77"/>
      <c r="CCA131" s="77"/>
      <c r="CCB131" s="77"/>
      <c r="CCC131" s="77"/>
      <c r="CCD131" s="77"/>
      <c r="CCE131" s="77"/>
      <c r="CCF131" s="77"/>
      <c r="CCG131" s="77"/>
      <c r="CCH131" s="77"/>
      <c r="CCI131" s="77"/>
      <c r="CCJ131" s="77"/>
      <c r="CCK131" s="77"/>
      <c r="CCL131" s="77"/>
      <c r="CCM131" s="77"/>
      <c r="CCN131" s="77"/>
      <c r="CCO131" s="77"/>
      <c r="CCP131" s="77"/>
      <c r="CCQ131" s="77"/>
      <c r="CCR131" s="77"/>
      <c r="CCS131" s="77"/>
      <c r="CCT131" s="77"/>
      <c r="CCU131" s="77"/>
      <c r="CCV131" s="77"/>
      <c r="CCW131" s="77"/>
      <c r="CCX131" s="77"/>
      <c r="CCY131" s="77"/>
      <c r="CCZ131" s="77"/>
      <c r="CDA131" s="77"/>
      <c r="CDB131" s="77"/>
      <c r="CDC131" s="77"/>
      <c r="CDD131" s="77"/>
      <c r="CDE131" s="77"/>
      <c r="CDF131" s="77"/>
      <c r="CDG131" s="77"/>
      <c r="CDH131" s="77"/>
      <c r="CDI131" s="77"/>
      <c r="CDJ131" s="77"/>
      <c r="CDK131" s="77"/>
      <c r="CDL131" s="77"/>
      <c r="CDM131" s="77"/>
      <c r="CDN131" s="77"/>
      <c r="CDO131" s="77"/>
      <c r="CDP131" s="77"/>
      <c r="CDQ131" s="77"/>
      <c r="CDR131" s="77"/>
      <c r="CDS131" s="77"/>
      <c r="CDT131" s="77"/>
      <c r="CDU131" s="77"/>
      <c r="CDV131" s="77"/>
      <c r="CDW131" s="77"/>
      <c r="CDX131" s="77"/>
      <c r="CDY131" s="77"/>
      <c r="CDZ131" s="77"/>
      <c r="CEA131" s="77"/>
      <c r="CEB131" s="77"/>
      <c r="CEC131" s="77"/>
      <c r="CED131" s="77"/>
      <c r="CEE131" s="77"/>
      <c r="CEF131" s="77"/>
      <c r="CEG131" s="77"/>
      <c r="CEH131" s="77"/>
      <c r="CEI131" s="77"/>
      <c r="CEJ131" s="77"/>
      <c r="CEK131" s="77"/>
      <c r="CEL131" s="77"/>
      <c r="CEM131" s="77"/>
      <c r="CEN131" s="77"/>
      <c r="CEO131" s="77"/>
      <c r="CEP131" s="77"/>
      <c r="CEQ131" s="77"/>
      <c r="CER131" s="77"/>
      <c r="CES131" s="77"/>
      <c r="CET131" s="77"/>
      <c r="CEU131" s="77"/>
      <c r="CEV131" s="77"/>
      <c r="CEW131" s="77"/>
      <c r="CEX131" s="77"/>
      <c r="CEY131" s="77"/>
      <c r="CEZ131" s="77"/>
      <c r="CFA131" s="77"/>
      <c r="CFB131" s="77"/>
      <c r="CFC131" s="77"/>
      <c r="CFD131" s="77"/>
      <c r="CFE131" s="77"/>
      <c r="CFF131" s="77"/>
      <c r="CFG131" s="77"/>
      <c r="CFH131" s="77"/>
      <c r="CFI131" s="77"/>
      <c r="CFJ131" s="77"/>
      <c r="CFK131" s="77"/>
      <c r="CFL131" s="77"/>
      <c r="CFM131" s="77"/>
      <c r="CFN131" s="77"/>
      <c r="CFO131" s="77"/>
      <c r="CFP131" s="77"/>
      <c r="CFQ131" s="77"/>
      <c r="CFR131" s="77"/>
      <c r="CFS131" s="77"/>
      <c r="CFT131" s="77"/>
      <c r="CFU131" s="77"/>
      <c r="CFV131" s="77"/>
      <c r="CFW131" s="77"/>
      <c r="CFX131" s="77"/>
      <c r="CFY131" s="77"/>
      <c r="CFZ131" s="77"/>
      <c r="CGA131" s="77"/>
      <c r="CGB131" s="77"/>
      <c r="CGC131" s="77"/>
      <c r="CGD131" s="77"/>
      <c r="CGE131" s="77"/>
      <c r="CGF131" s="77"/>
      <c r="CGG131" s="77"/>
      <c r="CGH131" s="77"/>
      <c r="CGI131" s="77"/>
      <c r="CGJ131" s="77"/>
      <c r="CGK131" s="77"/>
      <c r="CGL131" s="77"/>
      <c r="CGM131" s="77"/>
      <c r="CGN131" s="77"/>
      <c r="CGO131" s="77"/>
      <c r="CGP131" s="77"/>
      <c r="CGQ131" s="77"/>
      <c r="CGR131" s="77"/>
      <c r="CGS131" s="77"/>
      <c r="CGT131" s="77"/>
      <c r="CGU131" s="77"/>
      <c r="CGV131" s="77"/>
      <c r="CGW131" s="77"/>
      <c r="CGX131" s="77"/>
      <c r="CGY131" s="77"/>
      <c r="CGZ131" s="77"/>
      <c r="CHA131" s="77"/>
      <c r="CHB131" s="77"/>
      <c r="CHC131" s="77"/>
      <c r="CHD131" s="77"/>
      <c r="CHE131" s="77"/>
      <c r="CHF131" s="77"/>
      <c r="CHG131" s="77"/>
      <c r="CHH131" s="77"/>
      <c r="CHI131" s="77"/>
      <c r="CHJ131" s="77"/>
      <c r="CHK131" s="77"/>
      <c r="CHL131" s="77"/>
      <c r="CHM131" s="77"/>
      <c r="CHN131" s="77"/>
      <c r="CHO131" s="77"/>
      <c r="CHP131" s="77"/>
      <c r="CHQ131" s="77"/>
      <c r="CHR131" s="77"/>
      <c r="CHS131" s="77"/>
      <c r="CHT131" s="77"/>
      <c r="CHU131" s="77"/>
      <c r="CHV131" s="77"/>
      <c r="CHW131" s="77"/>
      <c r="CHX131" s="77"/>
      <c r="CHY131" s="77"/>
      <c r="CHZ131" s="77"/>
      <c r="CIA131" s="77"/>
      <c r="CIB131" s="77"/>
      <c r="CIC131" s="77"/>
      <c r="CID131" s="77"/>
      <c r="CIE131" s="77"/>
      <c r="CIF131" s="77"/>
      <c r="CIG131" s="77"/>
      <c r="CIH131" s="77"/>
      <c r="CII131" s="77"/>
      <c r="CIJ131" s="77"/>
      <c r="CIK131" s="77"/>
      <c r="CIL131" s="77"/>
      <c r="CIM131" s="77"/>
      <c r="CIN131" s="77"/>
      <c r="CIO131" s="77"/>
      <c r="CIP131" s="77"/>
      <c r="CIQ131" s="77"/>
      <c r="CIR131" s="77"/>
      <c r="CIS131" s="77"/>
      <c r="CIT131" s="77"/>
      <c r="CIU131" s="77"/>
      <c r="CIV131" s="77"/>
      <c r="CIW131" s="77"/>
      <c r="CIX131" s="77"/>
      <c r="CIY131" s="77"/>
      <c r="CIZ131" s="77"/>
      <c r="CJA131" s="77"/>
      <c r="CJB131" s="77"/>
      <c r="CJC131" s="77"/>
      <c r="CJD131" s="77"/>
      <c r="CJE131" s="77"/>
      <c r="CJF131" s="77"/>
      <c r="CJG131" s="77"/>
      <c r="CJH131" s="77"/>
      <c r="CJI131" s="77"/>
      <c r="CJJ131" s="77"/>
      <c r="CJK131" s="77"/>
      <c r="CJL131" s="77"/>
      <c r="CJM131" s="77"/>
      <c r="CJN131" s="77"/>
      <c r="CJO131" s="77"/>
      <c r="CJP131" s="77"/>
      <c r="CJQ131" s="77"/>
      <c r="CJR131" s="77"/>
      <c r="CJS131" s="77"/>
      <c r="CJT131" s="77"/>
      <c r="CJU131" s="77"/>
      <c r="CJV131" s="77"/>
      <c r="CJW131" s="77"/>
      <c r="CJX131" s="77"/>
      <c r="CJY131" s="77"/>
      <c r="CJZ131" s="77"/>
      <c r="CKA131" s="77"/>
      <c r="CKB131" s="77"/>
      <c r="CKC131" s="77"/>
      <c r="CKD131" s="77"/>
      <c r="CKE131" s="77"/>
      <c r="CKF131" s="77"/>
      <c r="CKG131" s="77"/>
      <c r="CKH131" s="77"/>
      <c r="CKI131" s="77"/>
      <c r="CKJ131" s="77"/>
      <c r="CKK131" s="77"/>
      <c r="CKL131" s="77"/>
      <c r="CKM131" s="77"/>
      <c r="CKN131" s="77"/>
      <c r="CKO131" s="77"/>
      <c r="CKP131" s="77"/>
      <c r="CKQ131" s="77"/>
      <c r="CKR131" s="77"/>
      <c r="CKS131" s="77"/>
      <c r="CKT131" s="77"/>
      <c r="CKU131" s="77"/>
      <c r="CKV131" s="77"/>
      <c r="CKW131" s="77"/>
      <c r="CKX131" s="77"/>
      <c r="CKY131" s="77"/>
      <c r="CKZ131" s="77"/>
      <c r="CLA131" s="77"/>
      <c r="CLB131" s="77"/>
      <c r="CLC131" s="77"/>
      <c r="CLD131" s="77"/>
      <c r="CLE131" s="77"/>
      <c r="CLF131" s="77"/>
      <c r="CLG131" s="77"/>
      <c r="CLH131" s="77"/>
      <c r="CLI131" s="77"/>
      <c r="CLJ131" s="77"/>
      <c r="CLK131" s="77"/>
      <c r="CLL131" s="77"/>
      <c r="CLM131" s="77"/>
      <c r="CLN131" s="77"/>
      <c r="CLO131" s="77"/>
      <c r="CLP131" s="77"/>
      <c r="CLQ131" s="77"/>
      <c r="CLR131" s="77"/>
      <c r="CLS131" s="77"/>
      <c r="CLT131" s="77"/>
      <c r="CLU131" s="77"/>
      <c r="CLV131" s="77"/>
      <c r="CLW131" s="77"/>
      <c r="CLX131" s="77"/>
      <c r="CLY131" s="77"/>
      <c r="CLZ131" s="77"/>
      <c r="CMA131" s="77"/>
      <c r="CMB131" s="77"/>
      <c r="CMC131" s="77"/>
      <c r="CMD131" s="77"/>
      <c r="CME131" s="77"/>
      <c r="CMF131" s="77"/>
      <c r="CMG131" s="77"/>
      <c r="CMH131" s="77"/>
      <c r="CMI131" s="77"/>
      <c r="CMJ131" s="77"/>
      <c r="CMK131" s="77"/>
      <c r="CML131" s="77"/>
      <c r="CMM131" s="77"/>
      <c r="CMN131" s="77"/>
      <c r="CMO131" s="77"/>
      <c r="CMP131" s="77"/>
      <c r="CMQ131" s="77"/>
      <c r="CMR131" s="77"/>
      <c r="CMS131" s="77"/>
      <c r="CMT131" s="77"/>
      <c r="CMU131" s="77"/>
      <c r="CMV131" s="77"/>
      <c r="CMW131" s="77"/>
      <c r="CMX131" s="77"/>
      <c r="CMY131" s="77"/>
      <c r="CMZ131" s="77"/>
      <c r="CNA131" s="77"/>
      <c r="CNB131" s="77"/>
      <c r="CNC131" s="77"/>
      <c r="CND131" s="77"/>
      <c r="CNE131" s="77"/>
      <c r="CNF131" s="77"/>
      <c r="CNG131" s="77"/>
      <c r="CNH131" s="77"/>
      <c r="CNI131" s="77"/>
      <c r="CNJ131" s="77"/>
      <c r="CNK131" s="77"/>
      <c r="CNL131" s="77"/>
      <c r="CNM131" s="77"/>
      <c r="CNN131" s="77"/>
      <c r="CNO131" s="77"/>
      <c r="CNP131" s="77"/>
      <c r="CNQ131" s="77"/>
      <c r="CNR131" s="77"/>
      <c r="CNS131" s="77"/>
      <c r="CNT131" s="77"/>
      <c r="CNU131" s="77"/>
      <c r="CNV131" s="77"/>
      <c r="CNW131" s="77"/>
      <c r="CNX131" s="77"/>
      <c r="CNY131" s="77"/>
      <c r="CNZ131" s="77"/>
      <c r="COA131" s="77"/>
      <c r="COB131" s="77"/>
      <c r="COC131" s="77"/>
      <c r="COD131" s="77"/>
      <c r="COE131" s="77"/>
      <c r="COF131" s="77"/>
      <c r="COG131" s="77"/>
      <c r="COH131" s="77"/>
      <c r="COI131" s="77"/>
      <c r="COJ131" s="77"/>
      <c r="COK131" s="77"/>
      <c r="COL131" s="77"/>
      <c r="COM131" s="77"/>
      <c r="CON131" s="77"/>
      <c r="COO131" s="77"/>
      <c r="COP131" s="77"/>
      <c r="COQ131" s="77"/>
      <c r="COR131" s="77"/>
      <c r="COS131" s="77"/>
      <c r="COT131" s="77"/>
      <c r="COU131" s="77"/>
      <c r="COV131" s="77"/>
      <c r="COW131" s="77"/>
      <c r="COX131" s="77"/>
      <c r="COY131" s="77"/>
      <c r="COZ131" s="77"/>
      <c r="CPA131" s="77"/>
      <c r="CPB131" s="77"/>
      <c r="CPC131" s="77"/>
      <c r="CPD131" s="77"/>
      <c r="CPE131" s="77"/>
      <c r="CPF131" s="77"/>
      <c r="CPG131" s="77"/>
      <c r="CPH131" s="77"/>
      <c r="CPI131" s="77"/>
      <c r="CPJ131" s="77"/>
      <c r="CPK131" s="77"/>
      <c r="CPL131" s="77"/>
      <c r="CPM131" s="77"/>
      <c r="CPN131" s="77"/>
      <c r="CPO131" s="77"/>
      <c r="CPP131" s="77"/>
      <c r="CPQ131" s="77"/>
      <c r="CPR131" s="77"/>
      <c r="CPS131" s="77"/>
      <c r="CPT131" s="77"/>
      <c r="CPU131" s="77"/>
      <c r="CPV131" s="77"/>
      <c r="CPW131" s="77"/>
      <c r="CPX131" s="77"/>
      <c r="CPY131" s="77"/>
      <c r="CPZ131" s="77"/>
      <c r="CQA131" s="77"/>
      <c r="CQB131" s="77"/>
      <c r="CQC131" s="77"/>
      <c r="CQD131" s="77"/>
      <c r="CQE131" s="77"/>
      <c r="CQF131" s="77"/>
      <c r="CQG131" s="77"/>
      <c r="CQH131" s="77"/>
      <c r="CQI131" s="77"/>
      <c r="CQJ131" s="77"/>
      <c r="CQK131" s="77"/>
      <c r="CQL131" s="77"/>
      <c r="CQM131" s="77"/>
      <c r="CQN131" s="77"/>
      <c r="CQO131" s="77"/>
      <c r="CQP131" s="77"/>
      <c r="CQQ131" s="77"/>
      <c r="CQR131" s="77"/>
      <c r="CQS131" s="77"/>
      <c r="CQT131" s="77"/>
      <c r="CQU131" s="77"/>
      <c r="CQV131" s="77"/>
      <c r="CQW131" s="77"/>
      <c r="CQX131" s="77"/>
      <c r="CQY131" s="77"/>
      <c r="CQZ131" s="77"/>
      <c r="CRA131" s="77"/>
      <c r="CRB131" s="77"/>
      <c r="CRC131" s="77"/>
      <c r="CRD131" s="77"/>
      <c r="CRE131" s="77"/>
      <c r="CRF131" s="77"/>
      <c r="CRG131" s="77"/>
      <c r="CRH131" s="77"/>
      <c r="CRI131" s="77"/>
      <c r="CRJ131" s="77"/>
      <c r="CRK131" s="77"/>
      <c r="CRL131" s="77"/>
      <c r="CRM131" s="77"/>
      <c r="CRN131" s="77"/>
      <c r="CRO131" s="77"/>
      <c r="CRP131" s="77"/>
      <c r="CRQ131" s="77"/>
      <c r="CRR131" s="77"/>
      <c r="CRS131" s="77"/>
      <c r="CRT131" s="77"/>
      <c r="CRU131" s="77"/>
      <c r="CRV131" s="77"/>
      <c r="CRW131" s="77"/>
      <c r="CRX131" s="77"/>
      <c r="CRY131" s="77"/>
      <c r="CRZ131" s="77"/>
      <c r="CSA131" s="77"/>
      <c r="CSB131" s="77"/>
      <c r="CSC131" s="77"/>
      <c r="CSD131" s="77"/>
      <c r="CSE131" s="77"/>
      <c r="CSF131" s="77"/>
      <c r="CSG131" s="77"/>
      <c r="CSH131" s="77"/>
      <c r="CSI131" s="77"/>
      <c r="CSJ131" s="77"/>
      <c r="CSK131" s="77"/>
      <c r="CSL131" s="77"/>
      <c r="CSM131" s="77"/>
      <c r="CSN131" s="77"/>
      <c r="CSO131" s="77"/>
      <c r="CSP131" s="77"/>
      <c r="CSQ131" s="77"/>
      <c r="CSR131" s="77"/>
      <c r="CSS131" s="77"/>
      <c r="CST131" s="77"/>
      <c r="CSU131" s="77"/>
      <c r="CSV131" s="77"/>
      <c r="CSW131" s="77"/>
      <c r="CSX131" s="77"/>
      <c r="CSY131" s="77"/>
      <c r="CSZ131" s="77"/>
      <c r="CTA131" s="77"/>
      <c r="CTB131" s="77"/>
      <c r="CTC131" s="77"/>
      <c r="CTD131" s="77"/>
      <c r="CTE131" s="77"/>
      <c r="CTF131" s="77"/>
      <c r="CTG131" s="77"/>
      <c r="CTH131" s="77"/>
      <c r="CTI131" s="77"/>
      <c r="CTJ131" s="77"/>
      <c r="CTK131" s="77"/>
      <c r="CTL131" s="77"/>
      <c r="CTM131" s="77"/>
      <c r="CTN131" s="77"/>
      <c r="CTO131" s="77"/>
      <c r="CTP131" s="77"/>
      <c r="CTQ131" s="77"/>
      <c r="CTR131" s="77"/>
      <c r="CTS131" s="77"/>
      <c r="CTT131" s="77"/>
      <c r="CTU131" s="77"/>
      <c r="CTV131" s="77"/>
      <c r="CTW131" s="77"/>
      <c r="CTX131" s="77"/>
      <c r="CTY131" s="77"/>
      <c r="CTZ131" s="77"/>
      <c r="CUA131" s="77"/>
      <c r="CUB131" s="77"/>
      <c r="CUC131" s="77"/>
      <c r="CUD131" s="77"/>
      <c r="CUE131" s="77"/>
      <c r="CUF131" s="77"/>
      <c r="CUG131" s="77"/>
      <c r="CUH131" s="77"/>
      <c r="CUI131" s="77"/>
      <c r="CUJ131" s="77"/>
      <c r="CUK131" s="77"/>
      <c r="CUL131" s="77"/>
      <c r="CUM131" s="77"/>
      <c r="CUN131" s="77"/>
      <c r="CUO131" s="77"/>
      <c r="CUP131" s="77"/>
      <c r="CUQ131" s="77"/>
      <c r="CUR131" s="77"/>
      <c r="CUS131" s="77"/>
      <c r="CUT131" s="77"/>
      <c r="CUU131" s="77"/>
      <c r="CUV131" s="77"/>
      <c r="CUW131" s="77"/>
      <c r="CUX131" s="77"/>
      <c r="CUY131" s="77"/>
      <c r="CUZ131" s="77"/>
      <c r="CVA131" s="77"/>
      <c r="CVB131" s="77"/>
      <c r="CVC131" s="77"/>
      <c r="CVD131" s="77"/>
      <c r="CVE131" s="77"/>
      <c r="CVF131" s="77"/>
      <c r="CVG131" s="77"/>
      <c r="CVH131" s="77"/>
      <c r="CVI131" s="77"/>
      <c r="CVJ131" s="77"/>
      <c r="CVK131" s="77"/>
      <c r="CVL131" s="77"/>
      <c r="CVM131" s="77"/>
      <c r="CVN131" s="77"/>
      <c r="CVO131" s="77"/>
      <c r="CVP131" s="77"/>
      <c r="CVQ131" s="77"/>
      <c r="CVR131" s="77"/>
      <c r="CVS131" s="77"/>
      <c r="CVT131" s="77"/>
      <c r="CVU131" s="77"/>
      <c r="CVV131" s="77"/>
      <c r="CVW131" s="77"/>
      <c r="CVX131" s="77"/>
      <c r="CVY131" s="77"/>
      <c r="CVZ131" s="77"/>
      <c r="CWA131" s="77"/>
      <c r="CWB131" s="77"/>
      <c r="CWC131" s="77"/>
      <c r="CWD131" s="77"/>
      <c r="CWE131" s="77"/>
      <c r="CWF131" s="77"/>
      <c r="CWG131" s="77"/>
      <c r="CWH131" s="77"/>
      <c r="CWI131" s="77"/>
      <c r="CWJ131" s="77"/>
      <c r="CWK131" s="77"/>
      <c r="CWL131" s="77"/>
      <c r="CWM131" s="77"/>
      <c r="CWN131" s="77"/>
      <c r="CWO131" s="77"/>
      <c r="CWP131" s="77"/>
      <c r="CWQ131" s="77"/>
      <c r="CWR131" s="77"/>
      <c r="CWS131" s="77"/>
      <c r="CWT131" s="77"/>
      <c r="CWU131" s="77"/>
      <c r="CWV131" s="77"/>
      <c r="CWW131" s="77"/>
      <c r="CWX131" s="77"/>
      <c r="CWY131" s="77"/>
      <c r="CWZ131" s="77"/>
      <c r="CXA131" s="77"/>
      <c r="CXB131" s="77"/>
      <c r="CXC131" s="77"/>
      <c r="CXD131" s="77"/>
      <c r="CXE131" s="77"/>
      <c r="CXF131" s="77"/>
      <c r="CXG131" s="77"/>
      <c r="CXH131" s="77"/>
      <c r="CXI131" s="77"/>
      <c r="CXJ131" s="77"/>
      <c r="CXK131" s="77"/>
      <c r="CXL131" s="77"/>
      <c r="CXM131" s="77"/>
      <c r="CXN131" s="77"/>
      <c r="CXO131" s="77"/>
      <c r="CXP131" s="77"/>
      <c r="CXQ131" s="77"/>
      <c r="CXR131" s="77"/>
      <c r="CXS131" s="77"/>
      <c r="CXT131" s="77"/>
      <c r="CXU131" s="77"/>
      <c r="CXV131" s="77"/>
      <c r="CXW131" s="77"/>
      <c r="CXX131" s="77"/>
      <c r="CXY131" s="77"/>
      <c r="CXZ131" s="77"/>
      <c r="CYA131" s="77"/>
      <c r="CYB131" s="77"/>
      <c r="CYC131" s="77"/>
      <c r="CYD131" s="77"/>
      <c r="CYE131" s="77"/>
      <c r="CYF131" s="77"/>
      <c r="CYG131" s="77"/>
      <c r="CYH131" s="77"/>
      <c r="CYI131" s="77"/>
      <c r="CYJ131" s="77"/>
      <c r="CYK131" s="77"/>
      <c r="CYL131" s="77"/>
      <c r="CYM131" s="77"/>
      <c r="CYN131" s="77"/>
      <c r="CYO131" s="77"/>
      <c r="CYP131" s="77"/>
      <c r="CYQ131" s="77"/>
      <c r="CYR131" s="77"/>
      <c r="CYS131" s="77"/>
      <c r="CYT131" s="77"/>
      <c r="CYU131" s="77"/>
      <c r="CYV131" s="77"/>
      <c r="CYW131" s="77"/>
      <c r="CYX131" s="77"/>
      <c r="CYY131" s="77"/>
      <c r="CYZ131" s="77"/>
      <c r="CZA131" s="77"/>
      <c r="CZB131" s="77"/>
      <c r="CZC131" s="77"/>
      <c r="CZD131" s="77"/>
      <c r="CZE131" s="77"/>
      <c r="CZF131" s="77"/>
      <c r="CZG131" s="77"/>
      <c r="CZH131" s="77"/>
      <c r="CZI131" s="77"/>
      <c r="CZJ131" s="77"/>
      <c r="CZK131" s="77"/>
      <c r="CZL131" s="77"/>
      <c r="CZM131" s="77"/>
      <c r="CZN131" s="77"/>
      <c r="CZO131" s="77"/>
      <c r="CZP131" s="77"/>
      <c r="CZQ131" s="77"/>
      <c r="CZR131" s="77"/>
      <c r="CZS131" s="77"/>
      <c r="CZT131" s="77"/>
      <c r="CZU131" s="77"/>
      <c r="CZV131" s="77"/>
      <c r="CZW131" s="77"/>
      <c r="CZX131" s="77"/>
      <c r="CZY131" s="77"/>
      <c r="CZZ131" s="77"/>
      <c r="DAA131" s="77"/>
      <c r="DAB131" s="77"/>
      <c r="DAC131" s="77"/>
      <c r="DAD131" s="77"/>
      <c r="DAE131" s="77"/>
      <c r="DAF131" s="77"/>
      <c r="DAG131" s="77"/>
      <c r="DAH131" s="77"/>
      <c r="DAI131" s="77"/>
      <c r="DAJ131" s="77"/>
      <c r="DAK131" s="77"/>
      <c r="DAL131" s="77"/>
      <c r="DAM131" s="77"/>
      <c r="DAN131" s="77"/>
      <c r="DAO131" s="77"/>
      <c r="DAP131" s="77"/>
      <c r="DAQ131" s="77"/>
      <c r="DAR131" s="77"/>
      <c r="DAS131" s="77"/>
      <c r="DAT131" s="77"/>
      <c r="DAU131" s="77"/>
      <c r="DAV131" s="77"/>
      <c r="DAW131" s="77"/>
      <c r="DAX131" s="77"/>
      <c r="DAY131" s="77"/>
      <c r="DAZ131" s="77"/>
      <c r="DBA131" s="77"/>
      <c r="DBB131" s="77"/>
      <c r="DBC131" s="77"/>
      <c r="DBD131" s="77"/>
      <c r="DBE131" s="77"/>
      <c r="DBF131" s="77"/>
      <c r="DBG131" s="77"/>
      <c r="DBH131" s="77"/>
      <c r="DBI131" s="77"/>
      <c r="DBJ131" s="77"/>
      <c r="DBK131" s="77"/>
      <c r="DBL131" s="77"/>
      <c r="DBM131" s="77"/>
      <c r="DBN131" s="77"/>
      <c r="DBO131" s="77"/>
      <c r="DBP131" s="77"/>
      <c r="DBQ131" s="77"/>
      <c r="DBR131" s="77"/>
      <c r="DBS131" s="77"/>
      <c r="DBT131" s="77"/>
      <c r="DBU131" s="77"/>
      <c r="DBV131" s="77"/>
      <c r="DBW131" s="77"/>
      <c r="DBX131" s="77"/>
      <c r="DBY131" s="77"/>
      <c r="DBZ131" s="77"/>
      <c r="DCA131" s="77"/>
      <c r="DCB131" s="77"/>
      <c r="DCC131" s="77"/>
      <c r="DCD131" s="77"/>
      <c r="DCE131" s="77"/>
      <c r="DCF131" s="77"/>
      <c r="DCG131" s="77"/>
      <c r="DCH131" s="77"/>
      <c r="DCI131" s="77"/>
      <c r="DCJ131" s="77"/>
      <c r="DCK131" s="77"/>
      <c r="DCL131" s="77"/>
      <c r="DCM131" s="77"/>
      <c r="DCN131" s="77"/>
      <c r="DCO131" s="77"/>
      <c r="DCP131" s="77"/>
      <c r="DCQ131" s="77"/>
      <c r="DCR131" s="77"/>
      <c r="DCS131" s="77"/>
      <c r="DCT131" s="77"/>
      <c r="DCU131" s="77"/>
      <c r="DCV131" s="77"/>
      <c r="DCW131" s="77"/>
      <c r="DCX131" s="77"/>
      <c r="DCY131" s="77"/>
      <c r="DCZ131" s="77"/>
      <c r="DDA131" s="77"/>
      <c r="DDB131" s="77"/>
      <c r="DDC131" s="77"/>
      <c r="DDD131" s="77"/>
      <c r="DDE131" s="77"/>
      <c r="DDF131" s="77"/>
      <c r="DDG131" s="77"/>
      <c r="DDH131" s="77"/>
      <c r="DDI131" s="77"/>
      <c r="DDJ131" s="77"/>
      <c r="DDK131" s="77"/>
      <c r="DDL131" s="77"/>
      <c r="DDM131" s="77"/>
      <c r="DDN131" s="77"/>
      <c r="DDO131" s="77"/>
      <c r="DDP131" s="77"/>
      <c r="DDQ131" s="77"/>
      <c r="DDR131" s="77"/>
      <c r="DDS131" s="77"/>
      <c r="DDT131" s="77"/>
      <c r="DDU131" s="77"/>
      <c r="DDV131" s="77"/>
      <c r="DDW131" s="77"/>
      <c r="DDX131" s="77"/>
      <c r="DDY131" s="77"/>
      <c r="DDZ131" s="77"/>
      <c r="DEA131" s="77"/>
      <c r="DEB131" s="77"/>
      <c r="DEC131" s="77"/>
      <c r="DED131" s="77"/>
      <c r="DEE131" s="77"/>
      <c r="DEF131" s="77"/>
      <c r="DEG131" s="77"/>
      <c r="DEH131" s="77"/>
      <c r="DEI131" s="77"/>
      <c r="DEJ131" s="77"/>
      <c r="DEK131" s="77"/>
      <c r="DEL131" s="77"/>
      <c r="DEM131" s="77"/>
      <c r="DEN131" s="77"/>
      <c r="DEO131" s="77"/>
      <c r="DEP131" s="77"/>
      <c r="DEQ131" s="77"/>
      <c r="DER131" s="77"/>
      <c r="DES131" s="77"/>
      <c r="DET131" s="77"/>
      <c r="DEU131" s="77"/>
      <c r="DEV131" s="77"/>
      <c r="DEW131" s="77"/>
      <c r="DEX131" s="77"/>
      <c r="DEY131" s="77"/>
      <c r="DEZ131" s="77"/>
      <c r="DFA131" s="77"/>
      <c r="DFB131" s="77"/>
      <c r="DFC131" s="77"/>
      <c r="DFD131" s="77"/>
      <c r="DFE131" s="77"/>
      <c r="DFF131" s="77"/>
      <c r="DFG131" s="77"/>
      <c r="DFH131" s="77"/>
      <c r="DFI131" s="77"/>
      <c r="DFJ131" s="77"/>
      <c r="DFK131" s="77"/>
      <c r="DFL131" s="77"/>
      <c r="DFM131" s="77"/>
      <c r="DFN131" s="77"/>
      <c r="DFO131" s="77"/>
      <c r="DFP131" s="77"/>
      <c r="DFQ131" s="77"/>
      <c r="DFR131" s="77"/>
      <c r="DFS131" s="77"/>
      <c r="DFT131" s="77"/>
      <c r="DFU131" s="77"/>
      <c r="DFV131" s="77"/>
      <c r="DFW131" s="77"/>
      <c r="DFX131" s="77"/>
      <c r="DFY131" s="77"/>
      <c r="DFZ131" s="77"/>
      <c r="DGA131" s="77"/>
      <c r="DGB131" s="77"/>
      <c r="DGC131" s="77"/>
      <c r="DGD131" s="77"/>
      <c r="DGE131" s="77"/>
      <c r="DGF131" s="77"/>
      <c r="DGG131" s="77"/>
      <c r="DGH131" s="77"/>
      <c r="DGI131" s="77"/>
      <c r="DGJ131" s="77"/>
      <c r="DGK131" s="77"/>
      <c r="DGL131" s="77"/>
      <c r="DGM131" s="77"/>
      <c r="DGN131" s="77"/>
      <c r="DGO131" s="77"/>
      <c r="DGP131" s="77"/>
      <c r="DGQ131" s="77"/>
      <c r="DGR131" s="77"/>
      <c r="DGS131" s="77"/>
      <c r="DGT131" s="77"/>
      <c r="DGU131" s="77"/>
      <c r="DGV131" s="77"/>
      <c r="DGW131" s="77"/>
      <c r="DGX131" s="77"/>
      <c r="DGY131" s="77"/>
      <c r="DGZ131" s="77"/>
      <c r="DHA131" s="77"/>
      <c r="DHB131" s="77"/>
      <c r="DHC131" s="77"/>
      <c r="DHD131" s="77"/>
      <c r="DHE131" s="77"/>
      <c r="DHF131" s="77"/>
      <c r="DHG131" s="77"/>
      <c r="DHH131" s="77"/>
      <c r="DHI131" s="77"/>
      <c r="DHJ131" s="77"/>
      <c r="DHK131" s="77"/>
      <c r="DHL131" s="77"/>
      <c r="DHM131" s="77"/>
      <c r="DHN131" s="77"/>
      <c r="DHO131" s="77"/>
      <c r="DHP131" s="77"/>
      <c r="DHQ131" s="77"/>
      <c r="DHR131" s="77"/>
      <c r="DHS131" s="77"/>
      <c r="DHT131" s="77"/>
      <c r="DHU131" s="77"/>
      <c r="DHV131" s="77"/>
      <c r="DHW131" s="77"/>
      <c r="DHX131" s="77"/>
      <c r="DHY131" s="77"/>
      <c r="DHZ131" s="77"/>
      <c r="DIA131" s="77"/>
      <c r="DIB131" s="77"/>
      <c r="DIC131" s="77"/>
      <c r="DID131" s="77"/>
      <c r="DIE131" s="77"/>
      <c r="DIF131" s="77"/>
      <c r="DIG131" s="77"/>
      <c r="DIH131" s="77"/>
      <c r="DII131" s="77"/>
      <c r="DIJ131" s="77"/>
      <c r="DIK131" s="77"/>
      <c r="DIL131" s="77"/>
      <c r="DIM131" s="77"/>
      <c r="DIN131" s="77"/>
      <c r="DIO131" s="77"/>
      <c r="DIP131" s="77"/>
      <c r="DIQ131" s="77"/>
      <c r="DIR131" s="77"/>
      <c r="DIS131" s="77"/>
      <c r="DIT131" s="77"/>
      <c r="DIU131" s="77"/>
      <c r="DIV131" s="77"/>
      <c r="DIW131" s="77"/>
      <c r="DIX131" s="77"/>
      <c r="DIY131" s="77"/>
      <c r="DIZ131" s="77"/>
      <c r="DJA131" s="77"/>
      <c r="DJB131" s="77"/>
      <c r="DJC131" s="77"/>
      <c r="DJD131" s="77"/>
      <c r="DJE131" s="77"/>
      <c r="DJF131" s="77"/>
      <c r="DJG131" s="77"/>
      <c r="DJH131" s="77"/>
      <c r="DJI131" s="77"/>
      <c r="DJJ131" s="77"/>
      <c r="DJK131" s="77"/>
      <c r="DJL131" s="77"/>
      <c r="DJM131" s="77"/>
      <c r="DJN131" s="77"/>
      <c r="DJO131" s="77"/>
      <c r="DJP131" s="77"/>
      <c r="DJQ131" s="77"/>
      <c r="DJR131" s="77"/>
      <c r="DJS131" s="77"/>
      <c r="DJT131" s="77"/>
      <c r="DJU131" s="77"/>
      <c r="DJV131" s="77"/>
      <c r="DJW131" s="77"/>
      <c r="DJX131" s="77"/>
      <c r="DJY131" s="77"/>
      <c r="DJZ131" s="77"/>
      <c r="DKA131" s="77"/>
      <c r="DKB131" s="77"/>
      <c r="DKC131" s="77"/>
      <c r="DKD131" s="77"/>
      <c r="DKE131" s="77"/>
      <c r="DKF131" s="77"/>
      <c r="DKG131" s="77"/>
      <c r="DKH131" s="77"/>
      <c r="DKI131" s="77"/>
      <c r="DKJ131" s="77"/>
      <c r="DKK131" s="77"/>
      <c r="DKL131" s="77"/>
      <c r="DKM131" s="77"/>
      <c r="DKN131" s="77"/>
      <c r="DKO131" s="77"/>
      <c r="DKP131" s="77"/>
      <c r="DKQ131" s="77"/>
      <c r="DKR131" s="77"/>
      <c r="DKS131" s="77"/>
      <c r="DKT131" s="77"/>
      <c r="DKU131" s="77"/>
      <c r="DKV131" s="77"/>
      <c r="DKW131" s="77"/>
      <c r="DKX131" s="77"/>
      <c r="DKY131" s="77"/>
      <c r="DKZ131" s="77"/>
      <c r="DLA131" s="77"/>
      <c r="DLB131" s="77"/>
      <c r="DLC131" s="77"/>
      <c r="DLD131" s="77"/>
      <c r="DLE131" s="77"/>
      <c r="DLF131" s="77"/>
      <c r="DLG131" s="77"/>
      <c r="DLH131" s="77"/>
      <c r="DLI131" s="77"/>
      <c r="DLJ131" s="77"/>
      <c r="DLK131" s="77"/>
      <c r="DLL131" s="77"/>
      <c r="DLM131" s="77"/>
      <c r="DLN131" s="77"/>
      <c r="DLO131" s="77"/>
      <c r="DLP131" s="77"/>
      <c r="DLQ131" s="77"/>
      <c r="DLR131" s="77"/>
      <c r="DLS131" s="77"/>
      <c r="DLT131" s="77"/>
      <c r="DLU131" s="77"/>
      <c r="DLV131" s="77"/>
      <c r="DLW131" s="77"/>
      <c r="DLX131" s="77"/>
      <c r="DLY131" s="77"/>
      <c r="DLZ131" s="77"/>
      <c r="DMA131" s="77"/>
      <c r="DMB131" s="77"/>
      <c r="DMC131" s="77"/>
      <c r="DMD131" s="77"/>
      <c r="DME131" s="77"/>
      <c r="DMF131" s="77"/>
      <c r="DMG131" s="77"/>
      <c r="DMH131" s="77"/>
      <c r="DMI131" s="77"/>
      <c r="DMJ131" s="77"/>
      <c r="DMK131" s="77"/>
      <c r="DML131" s="77"/>
      <c r="DMM131" s="77"/>
      <c r="DMN131" s="77"/>
      <c r="DMO131" s="77"/>
      <c r="DMP131" s="77"/>
      <c r="DMQ131" s="77"/>
      <c r="DMR131" s="77"/>
      <c r="DMS131" s="77"/>
      <c r="DMT131" s="77"/>
      <c r="DMU131" s="77"/>
      <c r="DMV131" s="77"/>
      <c r="DMW131" s="77"/>
      <c r="DMX131" s="77"/>
      <c r="DMY131" s="77"/>
      <c r="DMZ131" s="77"/>
      <c r="DNA131" s="77"/>
      <c r="DNB131" s="77"/>
      <c r="DNC131" s="77"/>
      <c r="DND131" s="77"/>
      <c r="DNE131" s="77"/>
      <c r="DNF131" s="77"/>
      <c r="DNG131" s="77"/>
      <c r="DNH131" s="77"/>
      <c r="DNI131" s="77"/>
      <c r="DNJ131" s="77"/>
      <c r="DNK131" s="77"/>
      <c r="DNL131" s="77"/>
      <c r="DNM131" s="77"/>
      <c r="DNN131" s="77"/>
      <c r="DNO131" s="77"/>
      <c r="DNP131" s="77"/>
      <c r="DNQ131" s="77"/>
      <c r="DNR131" s="77"/>
      <c r="DNS131" s="77"/>
      <c r="DNT131" s="77"/>
      <c r="DNU131" s="77"/>
      <c r="DNV131" s="77"/>
      <c r="DNW131" s="77"/>
      <c r="DNX131" s="77"/>
      <c r="DNY131" s="77"/>
      <c r="DNZ131" s="77"/>
      <c r="DOA131" s="77"/>
      <c r="DOB131" s="77"/>
      <c r="DOC131" s="77"/>
      <c r="DOD131" s="77"/>
      <c r="DOE131" s="77"/>
      <c r="DOF131" s="77"/>
      <c r="DOG131" s="77"/>
      <c r="DOH131" s="77"/>
      <c r="DOI131" s="77"/>
      <c r="DOJ131" s="77"/>
      <c r="DOK131" s="77"/>
      <c r="DOL131" s="77"/>
      <c r="DOM131" s="77"/>
      <c r="DON131" s="77"/>
      <c r="DOO131" s="77"/>
      <c r="DOP131" s="77"/>
      <c r="DOQ131" s="77"/>
      <c r="DOR131" s="77"/>
      <c r="DOS131" s="77"/>
      <c r="DOT131" s="77"/>
      <c r="DOU131" s="77"/>
      <c r="DOV131" s="77"/>
      <c r="DOW131" s="77"/>
      <c r="DOX131" s="77"/>
      <c r="DOY131" s="77"/>
      <c r="DOZ131" s="77"/>
      <c r="DPA131" s="77"/>
      <c r="DPB131" s="77"/>
      <c r="DPC131" s="77"/>
      <c r="DPD131" s="77"/>
      <c r="DPE131" s="77"/>
      <c r="DPF131" s="77"/>
      <c r="DPG131" s="77"/>
      <c r="DPH131" s="77"/>
      <c r="DPI131" s="77"/>
      <c r="DPJ131" s="77"/>
      <c r="DPK131" s="77"/>
      <c r="DPL131" s="77"/>
      <c r="DPM131" s="77"/>
      <c r="DPN131" s="77"/>
      <c r="DPO131" s="77"/>
      <c r="DPP131" s="77"/>
      <c r="DPQ131" s="77"/>
      <c r="DPR131" s="77"/>
      <c r="DPS131" s="77"/>
      <c r="DPT131" s="77"/>
      <c r="DPU131" s="77"/>
      <c r="DPV131" s="77"/>
      <c r="DPW131" s="77"/>
      <c r="DPX131" s="77"/>
      <c r="DPY131" s="77"/>
      <c r="DPZ131" s="77"/>
      <c r="DQA131" s="77"/>
      <c r="DQB131" s="77"/>
      <c r="DQC131" s="77"/>
      <c r="DQD131" s="77"/>
      <c r="DQE131" s="77"/>
      <c r="DQF131" s="77"/>
      <c r="DQG131" s="77"/>
      <c r="DQH131" s="77"/>
      <c r="DQI131" s="77"/>
      <c r="DQJ131" s="77"/>
      <c r="DQK131" s="77"/>
      <c r="DQL131" s="77"/>
      <c r="DQM131" s="77"/>
      <c r="DQN131" s="77"/>
      <c r="DQO131" s="77"/>
      <c r="DQP131" s="77"/>
      <c r="DQQ131" s="77"/>
      <c r="DQR131" s="77"/>
      <c r="DQS131" s="77"/>
      <c r="DQT131" s="77"/>
      <c r="DQU131" s="77"/>
      <c r="DQV131" s="77"/>
      <c r="DQW131" s="77"/>
      <c r="DQX131" s="77"/>
      <c r="DQY131" s="77"/>
      <c r="DQZ131" s="77"/>
      <c r="DRA131" s="77"/>
      <c r="DRB131" s="77"/>
      <c r="DRC131" s="77"/>
      <c r="DRD131" s="77"/>
      <c r="DRE131" s="77"/>
      <c r="DRF131" s="77"/>
      <c r="DRG131" s="77"/>
      <c r="DRH131" s="77"/>
      <c r="DRI131" s="77"/>
      <c r="DRJ131" s="77"/>
      <c r="DRK131" s="77"/>
      <c r="DRL131" s="77"/>
      <c r="DRM131" s="77"/>
      <c r="DRN131" s="77"/>
      <c r="DRO131" s="77"/>
      <c r="DRP131" s="77"/>
      <c r="DRQ131" s="77"/>
      <c r="DRR131" s="77"/>
      <c r="DRS131" s="77"/>
      <c r="DRT131" s="77"/>
      <c r="DRU131" s="77"/>
      <c r="DRV131" s="77"/>
      <c r="DRW131" s="77"/>
      <c r="DRX131" s="77"/>
      <c r="DRY131" s="77"/>
      <c r="DRZ131" s="77"/>
      <c r="DSA131" s="77"/>
      <c r="DSB131" s="77"/>
      <c r="DSC131" s="77"/>
      <c r="DSD131" s="77"/>
      <c r="DSE131" s="77"/>
      <c r="DSF131" s="77"/>
      <c r="DSG131" s="77"/>
      <c r="DSH131" s="77"/>
      <c r="DSI131" s="77"/>
      <c r="DSJ131" s="77"/>
      <c r="DSK131" s="77"/>
      <c r="DSL131" s="77"/>
      <c r="DSM131" s="77"/>
      <c r="DSN131" s="77"/>
      <c r="DSO131" s="77"/>
      <c r="DSP131" s="77"/>
      <c r="DSQ131" s="77"/>
      <c r="DSR131" s="77"/>
      <c r="DSS131" s="77"/>
      <c r="DST131" s="77"/>
      <c r="DSU131" s="77"/>
      <c r="DSV131" s="77"/>
      <c r="DSW131" s="77"/>
      <c r="DSX131" s="77"/>
      <c r="DSY131" s="77"/>
      <c r="DSZ131" s="77"/>
      <c r="DTA131" s="77"/>
      <c r="DTB131" s="77"/>
      <c r="DTC131" s="77"/>
      <c r="DTD131" s="77"/>
      <c r="DTE131" s="77"/>
      <c r="DTF131" s="77"/>
      <c r="DTG131" s="77"/>
      <c r="DTH131" s="77"/>
      <c r="DTI131" s="77"/>
      <c r="DTJ131" s="77"/>
      <c r="DTK131" s="77"/>
      <c r="DTL131" s="77"/>
      <c r="DTM131" s="77"/>
      <c r="DTN131" s="77"/>
      <c r="DTO131" s="77"/>
      <c r="DTP131" s="77"/>
      <c r="DTQ131" s="77"/>
      <c r="DTR131" s="77"/>
      <c r="DTS131" s="77"/>
      <c r="DTT131" s="77"/>
      <c r="DTU131" s="77"/>
      <c r="DTV131" s="77"/>
      <c r="DTW131" s="77"/>
      <c r="DTX131" s="77"/>
      <c r="DTY131" s="77"/>
      <c r="DTZ131" s="77"/>
      <c r="DUA131" s="77"/>
      <c r="DUB131" s="77"/>
      <c r="DUC131" s="77"/>
      <c r="DUD131" s="77"/>
      <c r="DUE131" s="77"/>
      <c r="DUF131" s="77"/>
      <c r="DUG131" s="77"/>
      <c r="DUH131" s="77"/>
      <c r="DUI131" s="77"/>
      <c r="DUJ131" s="77"/>
      <c r="DUK131" s="77"/>
      <c r="DUL131" s="77"/>
      <c r="DUM131" s="77"/>
      <c r="DUN131" s="77"/>
      <c r="DUO131" s="77"/>
      <c r="DUP131" s="77"/>
      <c r="DUQ131" s="77"/>
      <c r="DUR131" s="77"/>
      <c r="DUS131" s="77"/>
      <c r="DUT131" s="77"/>
      <c r="DUU131" s="77"/>
      <c r="DUV131" s="77"/>
      <c r="DUW131" s="77"/>
      <c r="DUX131" s="77"/>
      <c r="DUY131" s="77"/>
      <c r="DUZ131" s="77"/>
      <c r="DVA131" s="77"/>
      <c r="DVB131" s="77"/>
      <c r="DVC131" s="77"/>
      <c r="DVD131" s="77"/>
      <c r="DVE131" s="77"/>
      <c r="DVF131" s="77"/>
      <c r="DVG131" s="77"/>
      <c r="DVH131" s="77"/>
      <c r="DVI131" s="77"/>
      <c r="DVJ131" s="77"/>
      <c r="DVK131" s="77"/>
      <c r="DVL131" s="77"/>
      <c r="DVM131" s="77"/>
      <c r="DVN131" s="77"/>
      <c r="DVO131" s="77"/>
      <c r="DVP131" s="77"/>
      <c r="DVQ131" s="77"/>
      <c r="DVR131" s="77"/>
      <c r="DVS131" s="77"/>
      <c r="DVT131" s="77"/>
      <c r="DVU131" s="77"/>
      <c r="DVV131" s="77"/>
      <c r="DVW131" s="77"/>
      <c r="DVX131" s="77"/>
      <c r="DVY131" s="77"/>
      <c r="DVZ131" s="77"/>
      <c r="DWA131" s="77"/>
      <c r="DWB131" s="77"/>
      <c r="DWC131" s="77"/>
      <c r="DWD131" s="77"/>
      <c r="DWE131" s="77"/>
      <c r="DWF131" s="77"/>
      <c r="DWG131" s="77"/>
      <c r="DWH131" s="77"/>
      <c r="DWI131" s="77"/>
      <c r="DWJ131" s="77"/>
      <c r="DWK131" s="77"/>
      <c r="DWL131" s="77"/>
      <c r="DWM131" s="77"/>
      <c r="DWN131" s="77"/>
      <c r="DWO131" s="77"/>
      <c r="DWP131" s="77"/>
      <c r="DWQ131" s="77"/>
      <c r="DWR131" s="77"/>
      <c r="DWS131" s="77"/>
      <c r="DWT131" s="77"/>
      <c r="DWU131" s="77"/>
      <c r="DWV131" s="77"/>
      <c r="DWW131" s="77"/>
      <c r="DWX131" s="77"/>
      <c r="DWY131" s="77"/>
      <c r="DWZ131" s="77"/>
      <c r="DXA131" s="77"/>
      <c r="DXB131" s="77"/>
      <c r="DXC131" s="77"/>
      <c r="DXD131" s="77"/>
      <c r="DXE131" s="77"/>
      <c r="DXF131" s="77"/>
      <c r="DXG131" s="77"/>
      <c r="DXH131" s="77"/>
      <c r="DXI131" s="77"/>
      <c r="DXJ131" s="77"/>
      <c r="DXK131" s="77"/>
      <c r="DXL131" s="77"/>
      <c r="DXM131" s="77"/>
      <c r="DXN131" s="77"/>
      <c r="DXO131" s="77"/>
      <c r="DXP131" s="77"/>
      <c r="DXQ131" s="77"/>
      <c r="DXR131" s="77"/>
      <c r="DXS131" s="77"/>
      <c r="DXT131" s="77"/>
      <c r="DXU131" s="77"/>
      <c r="DXV131" s="77"/>
      <c r="DXW131" s="77"/>
      <c r="DXX131" s="77"/>
      <c r="DXY131" s="77"/>
      <c r="DXZ131" s="77"/>
      <c r="DYA131" s="77"/>
      <c r="DYB131" s="77"/>
      <c r="DYC131" s="77"/>
      <c r="DYD131" s="77"/>
      <c r="DYE131" s="77"/>
      <c r="DYF131" s="77"/>
      <c r="DYG131" s="77"/>
      <c r="DYH131" s="77"/>
      <c r="DYI131" s="77"/>
      <c r="DYJ131" s="77"/>
      <c r="DYK131" s="77"/>
      <c r="DYL131" s="77"/>
      <c r="DYM131" s="77"/>
      <c r="DYN131" s="77"/>
      <c r="DYO131" s="77"/>
      <c r="DYP131" s="77"/>
      <c r="DYQ131" s="77"/>
      <c r="DYR131" s="77"/>
      <c r="DYS131" s="77"/>
      <c r="DYT131" s="77"/>
      <c r="DYU131" s="77"/>
      <c r="DYV131" s="77"/>
      <c r="DYW131" s="77"/>
      <c r="DYX131" s="77"/>
      <c r="DYY131" s="77"/>
      <c r="DYZ131" s="77"/>
      <c r="DZA131" s="77"/>
      <c r="DZB131" s="77"/>
      <c r="DZC131" s="77"/>
      <c r="DZD131" s="77"/>
      <c r="DZE131" s="77"/>
      <c r="DZF131" s="77"/>
      <c r="DZG131" s="77"/>
      <c r="DZH131" s="77"/>
      <c r="DZI131" s="77"/>
      <c r="DZJ131" s="77"/>
      <c r="DZK131" s="77"/>
      <c r="DZL131" s="77"/>
      <c r="DZM131" s="77"/>
      <c r="DZN131" s="77"/>
      <c r="DZO131" s="77"/>
      <c r="DZP131" s="77"/>
      <c r="DZQ131" s="77"/>
      <c r="DZR131" s="77"/>
      <c r="DZS131" s="77"/>
      <c r="DZT131" s="77"/>
      <c r="DZU131" s="77"/>
      <c r="DZV131" s="77"/>
      <c r="DZW131" s="77"/>
      <c r="DZX131" s="77"/>
      <c r="DZY131" s="77"/>
      <c r="DZZ131" s="77"/>
      <c r="EAA131" s="77"/>
      <c r="EAB131" s="77"/>
      <c r="EAC131" s="77"/>
      <c r="EAD131" s="77"/>
      <c r="EAE131" s="77"/>
      <c r="EAF131" s="77"/>
      <c r="EAG131" s="77"/>
      <c r="EAH131" s="77"/>
      <c r="EAI131" s="77"/>
      <c r="EAJ131" s="77"/>
      <c r="EAK131" s="77"/>
      <c r="EAL131" s="77"/>
      <c r="EAM131" s="77"/>
      <c r="EAN131" s="77"/>
      <c r="EAO131" s="77"/>
      <c r="EAP131" s="77"/>
      <c r="EAQ131" s="77"/>
      <c r="EAR131" s="77"/>
      <c r="EAS131" s="77"/>
      <c r="EAT131" s="77"/>
      <c r="EAU131" s="77"/>
      <c r="EAV131" s="77"/>
      <c r="EAW131" s="77"/>
      <c r="EAX131" s="77"/>
      <c r="EAY131" s="77"/>
      <c r="EAZ131" s="77"/>
      <c r="EBA131" s="77"/>
      <c r="EBB131" s="77"/>
      <c r="EBC131" s="77"/>
      <c r="EBD131" s="77"/>
      <c r="EBE131" s="77"/>
      <c r="EBF131" s="77"/>
      <c r="EBG131" s="77"/>
      <c r="EBH131" s="77"/>
      <c r="EBI131" s="77"/>
      <c r="EBJ131" s="77"/>
      <c r="EBK131" s="77"/>
      <c r="EBL131" s="77"/>
      <c r="EBM131" s="77"/>
      <c r="EBN131" s="77"/>
      <c r="EBO131" s="77"/>
      <c r="EBP131" s="77"/>
      <c r="EBQ131" s="77"/>
      <c r="EBR131" s="77"/>
      <c r="EBS131" s="77"/>
      <c r="EBT131" s="77"/>
      <c r="EBU131" s="77"/>
      <c r="EBV131" s="77"/>
      <c r="EBW131" s="77"/>
      <c r="EBX131" s="77"/>
      <c r="EBY131" s="77"/>
      <c r="EBZ131" s="77"/>
      <c r="ECA131" s="77"/>
      <c r="ECB131" s="77"/>
      <c r="ECC131" s="77"/>
      <c r="ECD131" s="77"/>
      <c r="ECE131" s="77"/>
      <c r="ECF131" s="77"/>
      <c r="ECG131" s="77"/>
      <c r="ECH131" s="77"/>
      <c r="ECI131" s="77"/>
      <c r="ECJ131" s="77"/>
      <c r="ECK131" s="77"/>
      <c r="ECL131" s="77"/>
      <c r="ECM131" s="77"/>
      <c r="ECN131" s="77"/>
      <c r="ECO131" s="77"/>
      <c r="ECP131" s="77"/>
      <c r="ECQ131" s="77"/>
      <c r="ECR131" s="77"/>
      <c r="ECS131" s="77"/>
      <c r="ECT131" s="77"/>
      <c r="ECU131" s="77"/>
      <c r="ECV131" s="77"/>
      <c r="ECW131" s="77"/>
      <c r="ECX131" s="77"/>
      <c r="ECY131" s="77"/>
      <c r="ECZ131" s="77"/>
      <c r="EDA131" s="77"/>
      <c r="EDB131" s="77"/>
      <c r="EDC131" s="77"/>
      <c r="EDD131" s="77"/>
      <c r="EDE131" s="77"/>
      <c r="EDF131" s="77"/>
      <c r="EDG131" s="77"/>
      <c r="EDH131" s="77"/>
      <c r="EDI131" s="77"/>
      <c r="EDJ131" s="77"/>
      <c r="EDK131" s="77"/>
      <c r="EDL131" s="77"/>
      <c r="EDM131" s="77"/>
      <c r="EDN131" s="77"/>
      <c r="EDO131" s="77"/>
      <c r="EDP131" s="77"/>
      <c r="EDQ131" s="77"/>
      <c r="EDR131" s="77"/>
      <c r="EDS131" s="77"/>
      <c r="EDT131" s="77"/>
      <c r="EDU131" s="77"/>
      <c r="EDV131" s="77"/>
      <c r="EDW131" s="77"/>
      <c r="EDX131" s="77"/>
      <c r="EDY131" s="77"/>
      <c r="EDZ131" s="77"/>
      <c r="EEA131" s="77"/>
      <c r="EEB131" s="77"/>
      <c r="EEC131" s="77"/>
      <c r="EED131" s="77"/>
      <c r="EEE131" s="77"/>
      <c r="EEF131" s="77"/>
      <c r="EEG131" s="77"/>
      <c r="EEH131" s="77"/>
      <c r="EEI131" s="77"/>
      <c r="EEJ131" s="77"/>
      <c r="EEK131" s="77"/>
      <c r="EEL131" s="77"/>
      <c r="EEM131" s="77"/>
      <c r="EEN131" s="77"/>
      <c r="EEO131" s="77"/>
      <c r="EEP131" s="77"/>
      <c r="EEQ131" s="77"/>
      <c r="EER131" s="77"/>
      <c r="EES131" s="77"/>
      <c r="EET131" s="77"/>
      <c r="EEU131" s="77"/>
      <c r="EEV131" s="77"/>
      <c r="EEW131" s="77"/>
      <c r="EEX131" s="77"/>
      <c r="EEY131" s="77"/>
      <c r="EEZ131" s="77"/>
      <c r="EFA131" s="77"/>
      <c r="EFB131" s="77"/>
      <c r="EFC131" s="77"/>
      <c r="EFD131" s="77"/>
      <c r="EFE131" s="77"/>
      <c r="EFF131" s="77"/>
      <c r="EFG131" s="77"/>
      <c r="EFH131" s="77"/>
      <c r="EFI131" s="77"/>
      <c r="EFJ131" s="77"/>
      <c r="EFK131" s="77"/>
      <c r="EFL131" s="77"/>
      <c r="EFM131" s="77"/>
      <c r="EFN131" s="77"/>
      <c r="EFO131" s="77"/>
      <c r="EFP131" s="77"/>
      <c r="EFQ131" s="77"/>
      <c r="EFR131" s="77"/>
      <c r="EFS131" s="77"/>
      <c r="EFT131" s="77"/>
      <c r="EFU131" s="77"/>
      <c r="EFV131" s="77"/>
      <c r="EFW131" s="77"/>
      <c r="EFX131" s="77"/>
      <c r="EFY131" s="77"/>
      <c r="EFZ131" s="77"/>
      <c r="EGA131" s="77"/>
      <c r="EGB131" s="77"/>
      <c r="EGC131" s="77"/>
      <c r="EGD131" s="77"/>
      <c r="EGE131" s="77"/>
      <c r="EGF131" s="77"/>
      <c r="EGG131" s="77"/>
      <c r="EGH131" s="77"/>
      <c r="EGI131" s="77"/>
      <c r="EGJ131" s="77"/>
      <c r="EGK131" s="77"/>
      <c r="EGL131" s="77"/>
      <c r="EGM131" s="77"/>
      <c r="EGN131" s="77"/>
      <c r="EGO131" s="77"/>
      <c r="EGP131" s="77"/>
      <c r="EGQ131" s="77"/>
      <c r="EGR131" s="77"/>
      <c r="EGS131" s="77"/>
      <c r="EGT131" s="77"/>
      <c r="EGU131" s="77"/>
      <c r="EGV131" s="77"/>
      <c r="EGW131" s="77"/>
      <c r="EGX131" s="77"/>
      <c r="EGY131" s="77"/>
      <c r="EGZ131" s="77"/>
      <c r="EHA131" s="77"/>
      <c r="EHB131" s="77"/>
      <c r="EHC131" s="77"/>
      <c r="EHD131" s="77"/>
      <c r="EHE131" s="77"/>
      <c r="EHF131" s="77"/>
      <c r="EHG131" s="77"/>
      <c r="EHH131" s="77"/>
      <c r="EHI131" s="77"/>
      <c r="EHJ131" s="77"/>
      <c r="EHK131" s="77"/>
      <c r="EHL131" s="77"/>
      <c r="EHM131" s="77"/>
      <c r="EHN131" s="77"/>
      <c r="EHO131" s="77"/>
      <c r="EHP131" s="77"/>
      <c r="EHQ131" s="77"/>
      <c r="EHR131" s="77"/>
      <c r="EHS131" s="77"/>
      <c r="EHT131" s="77"/>
      <c r="EHU131" s="77"/>
      <c r="EHV131" s="77"/>
      <c r="EHW131" s="77"/>
      <c r="EHX131" s="77"/>
      <c r="EHY131" s="77"/>
      <c r="EHZ131" s="77"/>
      <c r="EIA131" s="77"/>
      <c r="EIB131" s="77"/>
      <c r="EIC131" s="77"/>
      <c r="EID131" s="77"/>
      <c r="EIE131" s="77"/>
      <c r="EIF131" s="77"/>
      <c r="EIG131" s="77"/>
      <c r="EIH131" s="77"/>
      <c r="EII131" s="77"/>
      <c r="EIJ131" s="77"/>
      <c r="EIK131" s="77"/>
      <c r="EIL131" s="77"/>
      <c r="EIM131" s="77"/>
      <c r="EIN131" s="77"/>
      <c r="EIO131" s="77"/>
      <c r="EIP131" s="77"/>
      <c r="EIQ131" s="77"/>
      <c r="EIR131" s="77"/>
      <c r="EIS131" s="77"/>
      <c r="EIT131" s="77"/>
      <c r="EIU131" s="77"/>
      <c r="EIV131" s="77"/>
      <c r="EIW131" s="77"/>
      <c r="EIX131" s="77"/>
      <c r="EIY131" s="77"/>
      <c r="EIZ131" s="77"/>
      <c r="EJA131" s="77"/>
      <c r="EJB131" s="77"/>
      <c r="EJC131" s="77"/>
      <c r="EJD131" s="77"/>
      <c r="EJE131" s="77"/>
      <c r="EJF131" s="77"/>
      <c r="EJG131" s="77"/>
      <c r="EJH131" s="77"/>
      <c r="EJI131" s="77"/>
      <c r="EJJ131" s="77"/>
      <c r="EJK131" s="77"/>
      <c r="EJL131" s="77"/>
      <c r="EJM131" s="77"/>
      <c r="EJN131" s="77"/>
      <c r="EJO131" s="77"/>
      <c r="EJP131" s="77"/>
      <c r="EJQ131" s="77"/>
      <c r="EJR131" s="77"/>
      <c r="EJS131" s="77"/>
      <c r="EJT131" s="77"/>
      <c r="EJU131" s="77"/>
      <c r="EJV131" s="77"/>
      <c r="EJW131" s="77"/>
      <c r="EJX131" s="77"/>
      <c r="EJY131" s="77"/>
      <c r="EJZ131" s="77"/>
      <c r="EKA131" s="77"/>
      <c r="EKB131" s="77"/>
      <c r="EKC131" s="77"/>
      <c r="EKD131" s="77"/>
      <c r="EKE131" s="77"/>
      <c r="EKF131" s="77"/>
      <c r="EKG131" s="77"/>
      <c r="EKH131" s="77"/>
      <c r="EKI131" s="77"/>
      <c r="EKJ131" s="77"/>
      <c r="EKK131" s="77"/>
      <c r="EKL131" s="77"/>
      <c r="EKM131" s="77"/>
      <c r="EKN131" s="77"/>
      <c r="EKO131" s="77"/>
      <c r="EKP131" s="77"/>
      <c r="EKQ131" s="77"/>
      <c r="EKR131" s="77"/>
      <c r="EKS131" s="77"/>
      <c r="EKT131" s="77"/>
      <c r="EKU131" s="77"/>
      <c r="EKV131" s="77"/>
      <c r="EKW131" s="77"/>
      <c r="EKX131" s="77"/>
      <c r="EKY131" s="77"/>
      <c r="EKZ131" s="77"/>
      <c r="ELA131" s="77"/>
      <c r="ELB131" s="77"/>
      <c r="ELC131" s="77"/>
      <c r="ELD131" s="77"/>
      <c r="ELE131" s="77"/>
      <c r="ELF131" s="77"/>
      <c r="ELG131" s="77"/>
      <c r="ELH131" s="77"/>
      <c r="ELI131" s="77"/>
      <c r="ELJ131" s="77"/>
      <c r="ELK131" s="77"/>
      <c r="ELL131" s="77"/>
      <c r="ELM131" s="77"/>
      <c r="ELN131" s="77"/>
      <c r="ELO131" s="77"/>
      <c r="ELP131" s="77"/>
      <c r="ELQ131" s="77"/>
      <c r="ELR131" s="77"/>
      <c r="ELS131" s="77"/>
      <c r="ELT131" s="77"/>
      <c r="ELU131" s="77"/>
      <c r="ELV131" s="77"/>
      <c r="ELW131" s="77"/>
      <c r="ELX131" s="77"/>
      <c r="ELY131" s="77"/>
      <c r="ELZ131" s="77"/>
      <c r="EMA131" s="77"/>
      <c r="EMB131" s="77"/>
      <c r="EMC131" s="77"/>
      <c r="EMD131" s="77"/>
      <c r="EME131" s="77"/>
      <c r="EMF131" s="77"/>
      <c r="EMG131" s="77"/>
      <c r="EMH131" s="77"/>
      <c r="EMI131" s="77"/>
      <c r="EMJ131" s="77"/>
      <c r="EMK131" s="77"/>
      <c r="EML131" s="77"/>
      <c r="EMM131" s="77"/>
      <c r="EMN131" s="77"/>
      <c r="EMO131" s="77"/>
      <c r="EMP131" s="77"/>
      <c r="EMQ131" s="77"/>
      <c r="EMR131" s="77"/>
      <c r="EMS131" s="77"/>
      <c r="EMT131" s="77"/>
      <c r="EMU131" s="77"/>
      <c r="EMV131" s="77"/>
      <c r="EMW131" s="77"/>
      <c r="EMX131" s="77"/>
      <c r="EMY131" s="77"/>
      <c r="EMZ131" s="77"/>
      <c r="ENA131" s="77"/>
      <c r="ENB131" s="77"/>
      <c r="ENC131" s="77"/>
      <c r="END131" s="77"/>
      <c r="ENE131" s="77"/>
      <c r="ENF131" s="77"/>
      <c r="ENG131" s="77"/>
      <c r="ENH131" s="77"/>
      <c r="ENI131" s="77"/>
      <c r="ENJ131" s="77"/>
      <c r="ENK131" s="77"/>
      <c r="ENL131" s="77"/>
      <c r="ENM131" s="77"/>
      <c r="ENN131" s="77"/>
      <c r="ENO131" s="77"/>
      <c r="ENP131" s="77"/>
      <c r="ENQ131" s="77"/>
      <c r="ENR131" s="77"/>
      <c r="ENS131" s="77"/>
      <c r="ENT131" s="77"/>
      <c r="ENU131" s="77"/>
      <c r="ENV131" s="77"/>
      <c r="ENW131" s="77"/>
      <c r="ENX131" s="77"/>
      <c r="ENY131" s="77"/>
      <c r="ENZ131" s="77"/>
      <c r="EOA131" s="77"/>
      <c r="EOB131" s="77"/>
      <c r="EOC131" s="77"/>
      <c r="EOD131" s="77"/>
      <c r="EOE131" s="77"/>
      <c r="EOF131" s="77"/>
      <c r="EOG131" s="77"/>
      <c r="EOH131" s="77"/>
      <c r="EOI131" s="77"/>
      <c r="EOJ131" s="77"/>
      <c r="EOK131" s="77"/>
      <c r="EOL131" s="77"/>
      <c r="EOM131" s="77"/>
      <c r="EON131" s="77"/>
      <c r="EOO131" s="77"/>
      <c r="EOP131" s="77"/>
      <c r="EOQ131" s="77"/>
      <c r="EOR131" s="77"/>
      <c r="EOS131" s="77"/>
      <c r="EOT131" s="77"/>
      <c r="EOU131" s="77"/>
      <c r="EOV131" s="77"/>
      <c r="EOW131" s="77"/>
      <c r="EOX131" s="77"/>
      <c r="EOY131" s="77"/>
      <c r="EOZ131" s="77"/>
      <c r="EPA131" s="77"/>
      <c r="EPB131" s="77"/>
      <c r="EPC131" s="77"/>
      <c r="EPD131" s="77"/>
      <c r="EPE131" s="77"/>
      <c r="EPF131" s="77"/>
      <c r="EPG131" s="77"/>
      <c r="EPH131" s="77"/>
      <c r="EPI131" s="77"/>
      <c r="EPJ131" s="77"/>
      <c r="EPK131" s="77"/>
      <c r="EPL131" s="77"/>
      <c r="EPM131" s="77"/>
      <c r="EPN131" s="77"/>
      <c r="EPO131" s="77"/>
      <c r="EPP131" s="77"/>
      <c r="EPQ131" s="77"/>
      <c r="EPR131" s="77"/>
      <c r="EPS131" s="77"/>
      <c r="EPT131" s="77"/>
      <c r="EPU131" s="77"/>
      <c r="EPV131" s="77"/>
      <c r="EPW131" s="77"/>
      <c r="EPX131" s="77"/>
      <c r="EPY131" s="77"/>
      <c r="EPZ131" s="77"/>
      <c r="EQA131" s="77"/>
      <c r="EQB131" s="77"/>
      <c r="EQC131" s="77"/>
      <c r="EQD131" s="77"/>
      <c r="EQE131" s="77"/>
      <c r="EQF131" s="77"/>
      <c r="EQG131" s="77"/>
      <c r="EQH131" s="77"/>
      <c r="EQI131" s="77"/>
      <c r="EQJ131" s="77"/>
      <c r="EQK131" s="77"/>
      <c r="EQL131" s="77"/>
      <c r="EQM131" s="77"/>
      <c r="EQN131" s="77"/>
      <c r="EQO131" s="77"/>
      <c r="EQP131" s="77"/>
      <c r="EQQ131" s="77"/>
      <c r="EQR131" s="77"/>
      <c r="EQS131" s="77"/>
      <c r="EQT131" s="77"/>
      <c r="EQU131" s="77"/>
      <c r="EQV131" s="77"/>
      <c r="EQW131" s="77"/>
      <c r="EQX131" s="77"/>
      <c r="EQY131" s="77"/>
      <c r="EQZ131" s="77"/>
      <c r="ERA131" s="77"/>
      <c r="ERB131" s="77"/>
      <c r="ERC131" s="77"/>
      <c r="ERD131" s="77"/>
      <c r="ERE131" s="77"/>
      <c r="ERF131" s="77"/>
      <c r="ERG131" s="77"/>
      <c r="ERH131" s="77"/>
      <c r="ERI131" s="77"/>
      <c r="ERJ131" s="77"/>
      <c r="ERK131" s="77"/>
      <c r="ERL131" s="77"/>
      <c r="ERM131" s="77"/>
      <c r="ERN131" s="77"/>
      <c r="ERO131" s="77"/>
      <c r="ERP131" s="77"/>
      <c r="ERQ131" s="77"/>
      <c r="ERR131" s="77"/>
      <c r="ERS131" s="77"/>
      <c r="ERT131" s="77"/>
      <c r="ERU131" s="77"/>
      <c r="ERV131" s="77"/>
      <c r="ERW131" s="77"/>
      <c r="ERX131" s="77"/>
      <c r="ERY131" s="77"/>
      <c r="ERZ131" s="77"/>
      <c r="ESA131" s="77"/>
      <c r="ESB131" s="77"/>
      <c r="ESC131" s="77"/>
      <c r="ESD131" s="77"/>
      <c r="ESE131" s="77"/>
      <c r="ESF131" s="77"/>
      <c r="ESG131" s="77"/>
      <c r="ESH131" s="77"/>
      <c r="ESI131" s="77"/>
      <c r="ESJ131" s="77"/>
      <c r="ESK131" s="77"/>
      <c r="ESL131" s="77"/>
      <c r="ESM131" s="77"/>
      <c r="ESN131" s="77"/>
      <c r="ESO131" s="77"/>
      <c r="ESP131" s="77"/>
      <c r="ESQ131" s="77"/>
      <c r="ESR131" s="77"/>
      <c r="ESS131" s="77"/>
      <c r="EST131" s="77"/>
      <c r="ESU131" s="77"/>
      <c r="ESV131" s="77"/>
      <c r="ESW131" s="77"/>
      <c r="ESX131" s="77"/>
      <c r="ESY131" s="77"/>
      <c r="ESZ131" s="77"/>
      <c r="ETA131" s="77"/>
      <c r="ETB131" s="77"/>
      <c r="ETC131" s="77"/>
      <c r="ETD131" s="77"/>
      <c r="ETE131" s="77"/>
      <c r="ETF131" s="77"/>
      <c r="ETG131" s="77"/>
      <c r="ETH131" s="77"/>
      <c r="ETI131" s="77"/>
      <c r="ETJ131" s="77"/>
      <c r="ETK131" s="77"/>
      <c r="ETL131" s="77"/>
      <c r="ETM131" s="77"/>
      <c r="ETN131" s="77"/>
      <c r="ETO131" s="77"/>
      <c r="ETP131" s="77"/>
      <c r="ETQ131" s="77"/>
      <c r="ETR131" s="77"/>
      <c r="ETS131" s="77"/>
      <c r="ETT131" s="77"/>
      <c r="ETU131" s="77"/>
      <c r="ETV131" s="77"/>
      <c r="ETW131" s="77"/>
      <c r="ETX131" s="77"/>
      <c r="ETY131" s="77"/>
      <c r="ETZ131" s="77"/>
      <c r="EUA131" s="77"/>
      <c r="EUB131" s="77"/>
      <c r="EUC131" s="77"/>
      <c r="EUD131" s="77"/>
      <c r="EUE131" s="77"/>
      <c r="EUF131" s="77"/>
      <c r="EUG131" s="77"/>
      <c r="EUH131" s="77"/>
      <c r="EUI131" s="77"/>
      <c r="EUJ131" s="77"/>
      <c r="EUK131" s="77"/>
      <c r="EUL131" s="77"/>
      <c r="EUM131" s="77"/>
      <c r="EUN131" s="77"/>
      <c r="EUO131" s="77"/>
      <c r="EUP131" s="77"/>
      <c r="EUQ131" s="77"/>
      <c r="EUR131" s="77"/>
      <c r="EUS131" s="77"/>
      <c r="EUT131" s="77"/>
      <c r="EUU131" s="77"/>
      <c r="EUV131" s="77"/>
      <c r="EUW131" s="77"/>
      <c r="EUX131" s="77"/>
      <c r="EUY131" s="77"/>
      <c r="EUZ131" s="77"/>
      <c r="EVA131" s="77"/>
      <c r="EVB131" s="77"/>
      <c r="EVC131" s="77"/>
      <c r="EVD131" s="77"/>
      <c r="EVE131" s="77"/>
      <c r="EVF131" s="77"/>
      <c r="EVG131" s="77"/>
      <c r="EVH131" s="77"/>
      <c r="EVI131" s="77"/>
      <c r="EVJ131" s="77"/>
      <c r="EVK131" s="77"/>
      <c r="EVL131" s="77"/>
      <c r="EVM131" s="77"/>
      <c r="EVN131" s="77"/>
      <c r="EVO131" s="77"/>
      <c r="EVP131" s="77"/>
      <c r="EVQ131" s="77"/>
      <c r="EVR131" s="77"/>
      <c r="EVS131" s="77"/>
      <c r="EVT131" s="77"/>
      <c r="EVU131" s="77"/>
      <c r="EVV131" s="77"/>
      <c r="EVW131" s="77"/>
      <c r="EVX131" s="77"/>
      <c r="EVY131" s="77"/>
      <c r="EVZ131" s="77"/>
      <c r="EWA131" s="77"/>
      <c r="EWB131" s="77"/>
      <c r="EWC131" s="77"/>
      <c r="EWD131" s="77"/>
      <c r="EWE131" s="77"/>
      <c r="EWF131" s="77"/>
      <c r="EWG131" s="77"/>
      <c r="EWH131" s="77"/>
      <c r="EWI131" s="77"/>
      <c r="EWJ131" s="77"/>
      <c r="EWK131" s="77"/>
      <c r="EWL131" s="77"/>
      <c r="EWM131" s="77"/>
      <c r="EWN131" s="77"/>
      <c r="EWO131" s="77"/>
      <c r="EWP131" s="77"/>
      <c r="EWQ131" s="77"/>
      <c r="EWR131" s="77"/>
      <c r="EWS131" s="77"/>
      <c r="EWT131" s="77"/>
      <c r="EWU131" s="77"/>
      <c r="EWV131" s="77"/>
      <c r="EWW131" s="77"/>
      <c r="EWX131" s="77"/>
      <c r="EWY131" s="77"/>
      <c r="EWZ131" s="77"/>
      <c r="EXA131" s="77"/>
      <c r="EXB131" s="77"/>
      <c r="EXC131" s="77"/>
      <c r="EXD131" s="77"/>
      <c r="EXE131" s="77"/>
      <c r="EXF131" s="77"/>
      <c r="EXG131" s="77"/>
      <c r="EXH131" s="77"/>
      <c r="EXI131" s="77"/>
      <c r="EXJ131" s="77"/>
      <c r="EXK131" s="77"/>
      <c r="EXL131" s="77"/>
      <c r="EXM131" s="77"/>
      <c r="EXN131" s="77"/>
      <c r="EXO131" s="77"/>
      <c r="EXP131" s="77"/>
      <c r="EXQ131" s="77"/>
      <c r="EXR131" s="77"/>
      <c r="EXS131" s="77"/>
      <c r="EXT131" s="77"/>
      <c r="EXU131" s="77"/>
      <c r="EXV131" s="77"/>
      <c r="EXW131" s="77"/>
      <c r="EXX131" s="77"/>
      <c r="EXY131" s="77"/>
      <c r="EXZ131" s="77"/>
      <c r="EYA131" s="77"/>
      <c r="EYB131" s="77"/>
      <c r="EYC131" s="77"/>
      <c r="EYD131" s="77"/>
      <c r="EYE131" s="77"/>
      <c r="EYF131" s="77"/>
      <c r="EYG131" s="77"/>
      <c r="EYH131" s="77"/>
      <c r="EYI131" s="77"/>
      <c r="EYJ131" s="77"/>
      <c r="EYK131" s="77"/>
      <c r="EYL131" s="77"/>
      <c r="EYM131" s="77"/>
      <c r="EYN131" s="77"/>
      <c r="EYO131" s="77"/>
      <c r="EYP131" s="77"/>
      <c r="EYQ131" s="77"/>
      <c r="EYR131" s="77"/>
      <c r="EYS131" s="77"/>
      <c r="EYT131" s="77"/>
      <c r="EYU131" s="77"/>
      <c r="EYV131" s="77"/>
      <c r="EYW131" s="77"/>
      <c r="EYX131" s="77"/>
      <c r="EYY131" s="77"/>
      <c r="EYZ131" s="77"/>
      <c r="EZA131" s="77"/>
      <c r="EZB131" s="77"/>
      <c r="EZC131" s="77"/>
      <c r="EZD131" s="77"/>
      <c r="EZE131" s="77"/>
      <c r="EZF131" s="77"/>
      <c r="EZG131" s="77"/>
      <c r="EZH131" s="77"/>
      <c r="EZI131" s="77"/>
      <c r="EZJ131" s="77"/>
      <c r="EZK131" s="77"/>
      <c r="EZL131" s="77"/>
      <c r="EZM131" s="77"/>
      <c r="EZN131" s="77"/>
      <c r="EZO131" s="77"/>
      <c r="EZP131" s="77"/>
      <c r="EZQ131" s="77"/>
      <c r="EZR131" s="77"/>
      <c r="EZS131" s="77"/>
      <c r="EZT131" s="77"/>
      <c r="EZU131" s="77"/>
      <c r="EZV131" s="77"/>
      <c r="EZW131" s="77"/>
      <c r="EZX131" s="77"/>
      <c r="EZY131" s="77"/>
      <c r="EZZ131" s="77"/>
      <c r="FAA131" s="77"/>
      <c r="FAB131" s="77"/>
      <c r="FAC131" s="77"/>
      <c r="FAD131" s="77"/>
      <c r="FAE131" s="77"/>
      <c r="FAF131" s="77"/>
      <c r="FAG131" s="77"/>
      <c r="FAH131" s="77"/>
      <c r="FAI131" s="77"/>
      <c r="FAJ131" s="77"/>
      <c r="FAK131" s="77"/>
      <c r="FAL131" s="77"/>
      <c r="FAM131" s="77"/>
      <c r="FAN131" s="77"/>
      <c r="FAO131" s="77"/>
      <c r="FAP131" s="77"/>
      <c r="FAQ131" s="77"/>
      <c r="FAR131" s="77"/>
      <c r="FAS131" s="77"/>
      <c r="FAT131" s="77"/>
      <c r="FAU131" s="77"/>
      <c r="FAV131" s="77"/>
      <c r="FAW131" s="77"/>
      <c r="FAX131" s="77"/>
      <c r="FAY131" s="77"/>
      <c r="FAZ131" s="77"/>
      <c r="FBA131" s="77"/>
      <c r="FBB131" s="77"/>
      <c r="FBC131" s="77"/>
      <c r="FBD131" s="77"/>
      <c r="FBE131" s="77"/>
      <c r="FBF131" s="77"/>
      <c r="FBG131" s="77"/>
      <c r="FBH131" s="77"/>
      <c r="FBI131" s="77"/>
      <c r="FBJ131" s="77"/>
      <c r="FBK131" s="77"/>
      <c r="FBL131" s="77"/>
      <c r="FBM131" s="77"/>
      <c r="FBN131" s="77"/>
      <c r="FBO131" s="77"/>
      <c r="FBP131" s="77"/>
      <c r="FBQ131" s="77"/>
      <c r="FBR131" s="77"/>
      <c r="FBS131" s="77"/>
      <c r="FBT131" s="77"/>
      <c r="FBU131" s="77"/>
      <c r="FBV131" s="77"/>
      <c r="FBW131" s="77"/>
      <c r="FBX131" s="77"/>
      <c r="FBY131" s="77"/>
      <c r="FBZ131" s="77"/>
      <c r="FCA131" s="77"/>
      <c r="FCB131" s="77"/>
      <c r="FCC131" s="77"/>
      <c r="FCD131" s="77"/>
      <c r="FCE131" s="77"/>
      <c r="FCF131" s="77"/>
      <c r="FCG131" s="77"/>
      <c r="FCH131" s="77"/>
      <c r="FCI131" s="77"/>
      <c r="FCJ131" s="77"/>
      <c r="FCK131" s="77"/>
      <c r="FCL131" s="77"/>
      <c r="FCM131" s="77"/>
      <c r="FCN131" s="77"/>
      <c r="FCO131" s="77"/>
      <c r="FCP131" s="77"/>
      <c r="FCQ131" s="77"/>
      <c r="FCR131" s="77"/>
      <c r="FCS131" s="77"/>
      <c r="FCT131" s="77"/>
      <c r="FCU131" s="77"/>
      <c r="FCV131" s="77"/>
      <c r="FCW131" s="77"/>
      <c r="FCX131" s="77"/>
      <c r="FCY131" s="77"/>
      <c r="FCZ131" s="77"/>
      <c r="FDA131" s="77"/>
      <c r="FDB131" s="77"/>
      <c r="FDC131" s="77"/>
      <c r="FDD131" s="77"/>
      <c r="FDE131" s="77"/>
      <c r="FDF131" s="77"/>
      <c r="FDG131" s="77"/>
      <c r="FDH131" s="77"/>
      <c r="FDI131" s="77"/>
      <c r="FDJ131" s="77"/>
      <c r="FDK131" s="77"/>
      <c r="FDL131" s="77"/>
      <c r="FDM131" s="77"/>
      <c r="FDN131" s="77"/>
      <c r="FDO131" s="77"/>
      <c r="FDP131" s="77"/>
      <c r="FDQ131" s="77"/>
      <c r="FDR131" s="77"/>
      <c r="FDS131" s="77"/>
      <c r="FDT131" s="77"/>
      <c r="FDU131" s="77"/>
      <c r="FDV131" s="77"/>
      <c r="FDW131" s="77"/>
      <c r="FDX131" s="77"/>
      <c r="FDY131" s="77"/>
      <c r="FDZ131" s="77"/>
      <c r="FEA131" s="77"/>
      <c r="FEB131" s="77"/>
      <c r="FEC131" s="77"/>
      <c r="FED131" s="77"/>
      <c r="FEE131" s="77"/>
      <c r="FEF131" s="77"/>
      <c r="FEG131" s="77"/>
      <c r="FEH131" s="77"/>
      <c r="FEI131" s="77"/>
      <c r="FEJ131" s="77"/>
      <c r="FEK131" s="77"/>
      <c r="FEL131" s="77"/>
      <c r="FEM131" s="77"/>
      <c r="FEN131" s="77"/>
      <c r="FEO131" s="77"/>
      <c r="FEP131" s="77"/>
      <c r="FEQ131" s="77"/>
      <c r="FER131" s="77"/>
      <c r="FES131" s="77"/>
      <c r="FET131" s="77"/>
      <c r="FEU131" s="77"/>
      <c r="FEV131" s="77"/>
      <c r="FEW131" s="77"/>
      <c r="FEX131" s="77"/>
      <c r="FEY131" s="77"/>
      <c r="FEZ131" s="77"/>
      <c r="FFA131" s="77"/>
      <c r="FFB131" s="77"/>
      <c r="FFC131" s="77"/>
      <c r="FFD131" s="77"/>
      <c r="FFE131" s="77"/>
      <c r="FFF131" s="77"/>
      <c r="FFG131" s="77"/>
      <c r="FFH131" s="77"/>
      <c r="FFI131" s="77"/>
      <c r="FFJ131" s="77"/>
      <c r="FFK131" s="77"/>
      <c r="FFL131" s="77"/>
      <c r="FFM131" s="77"/>
      <c r="FFN131" s="77"/>
      <c r="FFO131" s="77"/>
      <c r="FFP131" s="77"/>
      <c r="FFQ131" s="77"/>
      <c r="FFR131" s="77"/>
      <c r="FFS131" s="77"/>
      <c r="FFT131" s="77"/>
      <c r="FFU131" s="77"/>
      <c r="FFV131" s="77"/>
      <c r="FFW131" s="77"/>
      <c r="FFX131" s="77"/>
      <c r="FFY131" s="77"/>
      <c r="FFZ131" s="77"/>
      <c r="FGA131" s="77"/>
      <c r="FGB131" s="77"/>
      <c r="FGC131" s="77"/>
      <c r="FGD131" s="77"/>
      <c r="FGE131" s="77"/>
      <c r="FGF131" s="77"/>
      <c r="FGG131" s="77"/>
      <c r="FGH131" s="77"/>
      <c r="FGI131" s="77"/>
      <c r="FGJ131" s="77"/>
      <c r="FGK131" s="77"/>
      <c r="FGL131" s="77"/>
      <c r="FGM131" s="77"/>
      <c r="FGN131" s="77"/>
      <c r="FGO131" s="77"/>
      <c r="FGP131" s="77"/>
      <c r="FGQ131" s="77"/>
      <c r="FGR131" s="77"/>
      <c r="FGS131" s="77"/>
      <c r="FGT131" s="77"/>
      <c r="FGU131" s="77"/>
      <c r="FGV131" s="77"/>
      <c r="FGW131" s="77"/>
      <c r="FGX131" s="77"/>
      <c r="FGY131" s="77"/>
      <c r="FGZ131" s="77"/>
      <c r="FHA131" s="77"/>
      <c r="FHB131" s="77"/>
      <c r="FHC131" s="77"/>
      <c r="FHD131" s="77"/>
      <c r="FHE131" s="77"/>
      <c r="FHF131" s="77"/>
      <c r="FHG131" s="77"/>
      <c r="FHH131" s="77"/>
      <c r="FHI131" s="77"/>
      <c r="FHJ131" s="77"/>
      <c r="FHK131" s="77"/>
      <c r="FHL131" s="77"/>
      <c r="FHM131" s="77"/>
      <c r="FHN131" s="77"/>
      <c r="FHO131" s="77"/>
      <c r="FHP131" s="77"/>
      <c r="FHQ131" s="77"/>
      <c r="FHR131" s="77"/>
      <c r="FHS131" s="77"/>
      <c r="FHT131" s="77"/>
      <c r="FHU131" s="77"/>
      <c r="FHV131" s="77"/>
      <c r="FHW131" s="77"/>
      <c r="FHX131" s="77"/>
      <c r="FHY131" s="77"/>
      <c r="FHZ131" s="77"/>
      <c r="FIA131" s="77"/>
      <c r="FIB131" s="77"/>
      <c r="FIC131" s="77"/>
      <c r="FID131" s="77"/>
      <c r="FIE131" s="77"/>
      <c r="FIF131" s="77"/>
      <c r="FIG131" s="77"/>
      <c r="FIH131" s="77"/>
      <c r="FII131" s="77"/>
      <c r="FIJ131" s="77"/>
      <c r="FIK131" s="77"/>
      <c r="FIL131" s="77"/>
      <c r="FIM131" s="77"/>
      <c r="FIN131" s="77"/>
      <c r="FIO131" s="77"/>
      <c r="FIP131" s="77"/>
      <c r="FIQ131" s="77"/>
      <c r="FIR131" s="77"/>
      <c r="FIS131" s="77"/>
      <c r="FIT131" s="77"/>
      <c r="FIU131" s="77"/>
      <c r="FIV131" s="77"/>
      <c r="FIW131" s="77"/>
      <c r="FIX131" s="77"/>
      <c r="FIY131" s="77"/>
      <c r="FIZ131" s="77"/>
      <c r="FJA131" s="77"/>
      <c r="FJB131" s="77"/>
      <c r="FJC131" s="77"/>
      <c r="FJD131" s="77"/>
      <c r="FJE131" s="77"/>
      <c r="FJF131" s="77"/>
      <c r="FJG131" s="77"/>
      <c r="FJH131" s="77"/>
      <c r="FJI131" s="77"/>
      <c r="FJJ131" s="77"/>
      <c r="FJK131" s="77"/>
      <c r="FJL131" s="77"/>
      <c r="FJM131" s="77"/>
      <c r="FJN131" s="77"/>
      <c r="FJO131" s="77"/>
      <c r="FJP131" s="77"/>
      <c r="FJQ131" s="77"/>
      <c r="FJR131" s="77"/>
      <c r="FJS131" s="77"/>
      <c r="FJT131" s="77"/>
      <c r="FJU131" s="77"/>
      <c r="FJV131" s="77"/>
      <c r="FJW131" s="77"/>
      <c r="FJX131" s="77"/>
      <c r="FJY131" s="77"/>
      <c r="FJZ131" s="77"/>
      <c r="FKA131" s="77"/>
      <c r="FKB131" s="77"/>
      <c r="FKC131" s="77"/>
      <c r="FKD131" s="77"/>
      <c r="FKE131" s="77"/>
      <c r="FKF131" s="77"/>
      <c r="FKG131" s="77"/>
      <c r="FKH131" s="77"/>
      <c r="FKI131" s="77"/>
      <c r="FKJ131" s="77"/>
      <c r="FKK131" s="77"/>
      <c r="FKL131" s="77"/>
      <c r="FKM131" s="77"/>
      <c r="FKN131" s="77"/>
      <c r="FKO131" s="77"/>
      <c r="FKP131" s="77"/>
      <c r="FKQ131" s="77"/>
      <c r="FKR131" s="77"/>
      <c r="FKS131" s="77"/>
      <c r="FKT131" s="77"/>
      <c r="FKU131" s="77"/>
      <c r="FKV131" s="77"/>
      <c r="FKW131" s="77"/>
      <c r="FKX131" s="77"/>
      <c r="FKY131" s="77"/>
      <c r="FKZ131" s="77"/>
      <c r="FLA131" s="77"/>
      <c r="FLB131" s="77"/>
      <c r="FLC131" s="77"/>
      <c r="FLD131" s="77"/>
      <c r="FLE131" s="77"/>
      <c r="FLF131" s="77"/>
      <c r="FLG131" s="77"/>
      <c r="FLH131" s="77"/>
      <c r="FLI131" s="77"/>
      <c r="FLJ131" s="77"/>
      <c r="FLK131" s="77"/>
      <c r="FLL131" s="77"/>
      <c r="FLM131" s="77"/>
      <c r="FLN131" s="77"/>
      <c r="FLO131" s="77"/>
      <c r="FLP131" s="77"/>
      <c r="FLQ131" s="77"/>
      <c r="FLR131" s="77"/>
      <c r="FLS131" s="77"/>
      <c r="FLT131" s="77"/>
      <c r="FLU131" s="77"/>
      <c r="FLV131" s="77"/>
      <c r="FLW131" s="77"/>
      <c r="FLX131" s="77"/>
      <c r="FLY131" s="77"/>
      <c r="FLZ131" s="77"/>
      <c r="FMA131" s="77"/>
      <c r="FMB131" s="77"/>
      <c r="FMC131" s="77"/>
      <c r="FMD131" s="77"/>
      <c r="FME131" s="77"/>
      <c r="FMF131" s="77"/>
      <c r="FMG131" s="77"/>
      <c r="FMH131" s="77"/>
      <c r="FMI131" s="77"/>
      <c r="FMJ131" s="77"/>
      <c r="FMK131" s="77"/>
      <c r="FML131" s="77"/>
      <c r="FMM131" s="77"/>
      <c r="FMN131" s="77"/>
      <c r="FMO131" s="77"/>
      <c r="FMP131" s="77"/>
      <c r="FMQ131" s="77"/>
      <c r="FMR131" s="77"/>
      <c r="FMS131" s="77"/>
      <c r="FMT131" s="77"/>
      <c r="FMU131" s="77"/>
      <c r="FMV131" s="77"/>
      <c r="FMW131" s="77"/>
      <c r="FMX131" s="77"/>
      <c r="FMY131" s="77"/>
      <c r="FMZ131" s="77"/>
      <c r="FNA131" s="77"/>
      <c r="FNB131" s="77"/>
      <c r="FNC131" s="77"/>
      <c r="FND131" s="77"/>
      <c r="FNE131" s="77"/>
      <c r="FNF131" s="77"/>
      <c r="FNG131" s="77"/>
      <c r="FNH131" s="77"/>
      <c r="FNI131" s="77"/>
      <c r="FNJ131" s="77"/>
      <c r="FNK131" s="77"/>
      <c r="FNL131" s="77"/>
      <c r="FNM131" s="77"/>
      <c r="FNN131" s="77"/>
      <c r="FNO131" s="77"/>
      <c r="FNP131" s="77"/>
      <c r="FNQ131" s="77"/>
      <c r="FNR131" s="77"/>
      <c r="FNS131" s="77"/>
      <c r="FNT131" s="77"/>
      <c r="FNU131" s="77"/>
      <c r="FNV131" s="77"/>
      <c r="FNW131" s="77"/>
      <c r="FNX131" s="77"/>
      <c r="FNY131" s="77"/>
      <c r="FNZ131" s="77"/>
      <c r="FOA131" s="77"/>
      <c r="FOB131" s="77"/>
      <c r="FOC131" s="77"/>
      <c r="FOD131" s="77"/>
      <c r="FOE131" s="77"/>
      <c r="FOF131" s="77"/>
      <c r="FOG131" s="77"/>
      <c r="FOH131" s="77"/>
      <c r="FOI131" s="77"/>
      <c r="FOJ131" s="77"/>
      <c r="FOK131" s="77"/>
      <c r="FOL131" s="77"/>
      <c r="FOM131" s="77"/>
      <c r="FON131" s="77"/>
      <c r="FOO131" s="77"/>
      <c r="FOP131" s="77"/>
      <c r="FOQ131" s="77"/>
      <c r="FOR131" s="77"/>
      <c r="FOS131" s="77"/>
      <c r="FOT131" s="77"/>
      <c r="FOU131" s="77"/>
      <c r="FOV131" s="77"/>
      <c r="FOW131" s="77"/>
      <c r="FOX131" s="77"/>
      <c r="FOY131" s="77"/>
      <c r="FOZ131" s="77"/>
      <c r="FPA131" s="77"/>
      <c r="FPB131" s="77"/>
      <c r="FPC131" s="77"/>
      <c r="FPD131" s="77"/>
      <c r="FPE131" s="77"/>
      <c r="FPF131" s="77"/>
      <c r="FPG131" s="77"/>
      <c r="FPH131" s="77"/>
      <c r="FPI131" s="77"/>
      <c r="FPJ131" s="77"/>
      <c r="FPK131" s="77"/>
      <c r="FPL131" s="77"/>
      <c r="FPM131" s="77"/>
      <c r="FPN131" s="77"/>
      <c r="FPO131" s="77"/>
      <c r="FPP131" s="77"/>
      <c r="FPQ131" s="77"/>
      <c r="FPR131" s="77"/>
      <c r="FPS131" s="77"/>
      <c r="FPT131" s="77"/>
      <c r="FPU131" s="77"/>
      <c r="FPV131" s="77"/>
      <c r="FPW131" s="77"/>
      <c r="FPX131" s="77"/>
      <c r="FPY131" s="77"/>
      <c r="FPZ131" s="77"/>
      <c r="FQA131" s="77"/>
      <c r="FQB131" s="77"/>
      <c r="FQC131" s="77"/>
      <c r="FQD131" s="77"/>
      <c r="FQE131" s="77"/>
      <c r="FQF131" s="77"/>
      <c r="FQG131" s="77"/>
      <c r="FQH131" s="77"/>
      <c r="FQI131" s="77"/>
      <c r="FQJ131" s="77"/>
      <c r="FQK131" s="77"/>
      <c r="FQL131" s="77"/>
      <c r="FQM131" s="77"/>
      <c r="FQN131" s="77"/>
      <c r="FQO131" s="77"/>
      <c r="FQP131" s="77"/>
      <c r="FQQ131" s="77"/>
      <c r="FQR131" s="77"/>
      <c r="FQS131" s="77"/>
      <c r="FQT131" s="77"/>
      <c r="FQU131" s="77"/>
      <c r="FQV131" s="77"/>
      <c r="FQW131" s="77"/>
      <c r="FQX131" s="77"/>
      <c r="FQY131" s="77"/>
      <c r="FQZ131" s="77"/>
      <c r="FRA131" s="77"/>
      <c r="FRB131" s="77"/>
      <c r="FRC131" s="77"/>
      <c r="FRD131" s="77"/>
      <c r="FRE131" s="77"/>
      <c r="FRF131" s="77"/>
      <c r="FRG131" s="77"/>
      <c r="FRH131" s="77"/>
      <c r="FRI131" s="77"/>
      <c r="FRJ131" s="77"/>
      <c r="FRK131" s="77"/>
      <c r="FRL131" s="77"/>
      <c r="FRM131" s="77"/>
      <c r="FRN131" s="77"/>
      <c r="FRO131" s="77"/>
      <c r="FRP131" s="77"/>
      <c r="FRQ131" s="77"/>
      <c r="FRR131" s="77"/>
      <c r="FRS131" s="77"/>
      <c r="FRT131" s="77"/>
      <c r="FRU131" s="77"/>
      <c r="FRV131" s="77"/>
      <c r="FRW131" s="77"/>
      <c r="FRX131" s="77"/>
      <c r="FRY131" s="77"/>
      <c r="FRZ131" s="77"/>
      <c r="FSA131" s="77"/>
      <c r="FSB131" s="77"/>
      <c r="FSC131" s="77"/>
      <c r="FSD131" s="77"/>
      <c r="FSE131" s="77"/>
      <c r="FSF131" s="77"/>
      <c r="FSG131" s="77"/>
      <c r="FSH131" s="77"/>
      <c r="FSI131" s="77"/>
      <c r="FSJ131" s="77"/>
      <c r="FSK131" s="77"/>
      <c r="FSL131" s="77"/>
      <c r="FSM131" s="77"/>
      <c r="FSN131" s="77"/>
      <c r="FSO131" s="77"/>
      <c r="FSP131" s="77"/>
      <c r="FSQ131" s="77"/>
      <c r="FSR131" s="77"/>
      <c r="FSS131" s="77"/>
      <c r="FST131" s="77"/>
      <c r="FSU131" s="77"/>
      <c r="FSV131" s="77"/>
      <c r="FSW131" s="77"/>
      <c r="FSX131" s="77"/>
      <c r="FSY131" s="77"/>
      <c r="FSZ131" s="77"/>
      <c r="FTA131" s="77"/>
      <c r="FTB131" s="77"/>
      <c r="FTC131" s="77"/>
      <c r="FTD131" s="77"/>
      <c r="FTE131" s="77"/>
      <c r="FTF131" s="77"/>
      <c r="FTG131" s="77"/>
      <c r="FTH131" s="77"/>
      <c r="FTI131" s="77"/>
      <c r="FTJ131" s="77"/>
      <c r="FTK131" s="77"/>
      <c r="FTL131" s="77"/>
      <c r="FTM131" s="77"/>
      <c r="FTN131" s="77"/>
      <c r="FTO131" s="77"/>
      <c r="FTP131" s="77"/>
      <c r="FTQ131" s="77"/>
      <c r="FTR131" s="77"/>
      <c r="FTS131" s="77"/>
      <c r="FTT131" s="77"/>
      <c r="FTU131" s="77"/>
      <c r="FTV131" s="77"/>
      <c r="FTW131" s="77"/>
      <c r="FTX131" s="77"/>
      <c r="FTY131" s="77"/>
      <c r="FTZ131" s="77"/>
      <c r="FUA131" s="77"/>
      <c r="FUB131" s="77"/>
      <c r="FUC131" s="77"/>
      <c r="FUD131" s="77"/>
      <c r="FUE131" s="77"/>
      <c r="FUF131" s="77"/>
      <c r="FUG131" s="77"/>
      <c r="FUH131" s="77"/>
      <c r="FUI131" s="77"/>
      <c r="FUJ131" s="77"/>
      <c r="FUK131" s="77"/>
      <c r="FUL131" s="77"/>
      <c r="FUM131" s="77"/>
      <c r="FUN131" s="77"/>
      <c r="FUO131" s="77"/>
      <c r="FUP131" s="77"/>
      <c r="FUQ131" s="77"/>
      <c r="FUR131" s="77"/>
      <c r="FUS131" s="77"/>
      <c r="FUT131" s="77"/>
      <c r="FUU131" s="77"/>
      <c r="FUV131" s="77"/>
      <c r="FUW131" s="77"/>
      <c r="FUX131" s="77"/>
      <c r="FUY131" s="77"/>
      <c r="FUZ131" s="77"/>
      <c r="FVA131" s="77"/>
      <c r="FVB131" s="77"/>
      <c r="FVC131" s="77"/>
      <c r="FVD131" s="77"/>
      <c r="FVE131" s="77"/>
      <c r="FVF131" s="77"/>
      <c r="FVG131" s="77"/>
      <c r="FVH131" s="77"/>
      <c r="FVI131" s="77"/>
      <c r="FVJ131" s="77"/>
      <c r="FVK131" s="77"/>
      <c r="FVL131" s="77"/>
      <c r="FVM131" s="77"/>
      <c r="FVN131" s="77"/>
      <c r="FVO131" s="77"/>
      <c r="FVP131" s="77"/>
      <c r="FVQ131" s="77"/>
      <c r="FVR131" s="77"/>
      <c r="FVS131" s="77"/>
      <c r="FVT131" s="77"/>
      <c r="FVU131" s="77"/>
      <c r="FVV131" s="77"/>
      <c r="FVW131" s="77"/>
      <c r="FVX131" s="77"/>
      <c r="FVY131" s="77"/>
      <c r="FVZ131" s="77"/>
      <c r="FWA131" s="77"/>
      <c r="FWB131" s="77"/>
      <c r="FWC131" s="77"/>
      <c r="FWD131" s="77"/>
      <c r="FWE131" s="77"/>
      <c r="FWF131" s="77"/>
      <c r="FWG131" s="77"/>
      <c r="FWH131" s="77"/>
      <c r="FWI131" s="77"/>
      <c r="FWJ131" s="77"/>
      <c r="FWK131" s="77"/>
      <c r="FWL131" s="77"/>
      <c r="FWM131" s="77"/>
      <c r="FWN131" s="77"/>
      <c r="FWO131" s="77"/>
      <c r="FWP131" s="77"/>
      <c r="FWQ131" s="77"/>
      <c r="FWR131" s="77"/>
      <c r="FWS131" s="77"/>
      <c r="FWT131" s="77"/>
      <c r="FWU131" s="77"/>
      <c r="FWV131" s="77"/>
      <c r="FWW131" s="77"/>
      <c r="FWX131" s="77"/>
      <c r="FWY131" s="77"/>
      <c r="FWZ131" s="77"/>
      <c r="FXA131" s="77"/>
      <c r="FXB131" s="77"/>
      <c r="FXC131" s="77"/>
      <c r="FXD131" s="77"/>
      <c r="FXE131" s="77"/>
      <c r="FXF131" s="77"/>
      <c r="FXG131" s="77"/>
      <c r="FXH131" s="77"/>
      <c r="FXI131" s="77"/>
      <c r="FXJ131" s="77"/>
      <c r="FXK131" s="77"/>
      <c r="FXL131" s="77"/>
      <c r="FXM131" s="77"/>
      <c r="FXN131" s="77"/>
      <c r="FXO131" s="77"/>
      <c r="FXP131" s="77"/>
      <c r="FXQ131" s="77"/>
      <c r="FXR131" s="77"/>
      <c r="FXS131" s="77"/>
      <c r="FXT131" s="77"/>
      <c r="FXU131" s="77"/>
      <c r="FXV131" s="77"/>
      <c r="FXW131" s="77"/>
      <c r="FXX131" s="77"/>
      <c r="FXY131" s="77"/>
      <c r="FXZ131" s="77"/>
      <c r="FYA131" s="77"/>
      <c r="FYB131" s="77"/>
      <c r="FYC131" s="77"/>
      <c r="FYD131" s="77"/>
      <c r="FYE131" s="77"/>
      <c r="FYF131" s="77"/>
      <c r="FYG131" s="77"/>
      <c r="FYH131" s="77"/>
      <c r="FYI131" s="77"/>
      <c r="FYJ131" s="77"/>
      <c r="FYK131" s="77"/>
      <c r="FYL131" s="77"/>
      <c r="FYM131" s="77"/>
      <c r="FYN131" s="77"/>
      <c r="FYO131" s="77"/>
      <c r="FYP131" s="77"/>
      <c r="FYQ131" s="77"/>
      <c r="FYR131" s="77"/>
      <c r="FYS131" s="77"/>
      <c r="FYT131" s="77"/>
      <c r="FYU131" s="77"/>
      <c r="FYV131" s="77"/>
      <c r="FYW131" s="77"/>
      <c r="FYX131" s="77"/>
      <c r="FYY131" s="77"/>
      <c r="FYZ131" s="77"/>
      <c r="FZA131" s="77"/>
      <c r="FZB131" s="77"/>
      <c r="FZC131" s="77"/>
      <c r="FZD131" s="77"/>
      <c r="FZE131" s="77"/>
      <c r="FZF131" s="77"/>
      <c r="FZG131" s="77"/>
      <c r="FZH131" s="77"/>
      <c r="FZI131" s="77"/>
      <c r="FZJ131" s="77"/>
      <c r="FZK131" s="77"/>
      <c r="FZL131" s="77"/>
      <c r="FZM131" s="77"/>
      <c r="FZN131" s="77"/>
      <c r="FZO131" s="77"/>
      <c r="FZP131" s="77"/>
      <c r="FZQ131" s="77"/>
      <c r="FZR131" s="77"/>
      <c r="FZS131" s="77"/>
      <c r="FZT131" s="77"/>
      <c r="FZU131" s="77"/>
      <c r="FZV131" s="77"/>
      <c r="FZW131" s="77"/>
      <c r="FZX131" s="77"/>
      <c r="FZY131" s="77"/>
      <c r="FZZ131" s="77"/>
      <c r="GAA131" s="77"/>
      <c r="GAB131" s="77"/>
      <c r="GAC131" s="77"/>
      <c r="GAD131" s="77"/>
      <c r="GAE131" s="77"/>
      <c r="GAF131" s="77"/>
      <c r="GAG131" s="77"/>
      <c r="GAH131" s="77"/>
      <c r="GAI131" s="77"/>
      <c r="GAJ131" s="77"/>
      <c r="GAK131" s="77"/>
      <c r="GAL131" s="77"/>
      <c r="GAM131" s="77"/>
      <c r="GAN131" s="77"/>
      <c r="GAO131" s="77"/>
      <c r="GAP131" s="77"/>
      <c r="GAQ131" s="77"/>
      <c r="GAR131" s="77"/>
      <c r="GAS131" s="77"/>
      <c r="GAT131" s="77"/>
      <c r="GAU131" s="77"/>
      <c r="GAV131" s="77"/>
      <c r="GAW131" s="77"/>
      <c r="GAX131" s="77"/>
      <c r="GAY131" s="77"/>
      <c r="GAZ131" s="77"/>
      <c r="GBA131" s="77"/>
      <c r="GBB131" s="77"/>
      <c r="GBC131" s="77"/>
      <c r="GBD131" s="77"/>
      <c r="GBE131" s="77"/>
      <c r="GBF131" s="77"/>
      <c r="GBG131" s="77"/>
      <c r="GBH131" s="77"/>
      <c r="GBI131" s="77"/>
      <c r="GBJ131" s="77"/>
      <c r="GBK131" s="77"/>
      <c r="GBL131" s="77"/>
      <c r="GBM131" s="77"/>
      <c r="GBN131" s="77"/>
      <c r="GBO131" s="77"/>
      <c r="GBP131" s="77"/>
      <c r="GBQ131" s="77"/>
      <c r="GBR131" s="77"/>
      <c r="GBS131" s="77"/>
      <c r="GBT131" s="77"/>
      <c r="GBU131" s="77"/>
      <c r="GBV131" s="77"/>
      <c r="GBW131" s="77"/>
      <c r="GBX131" s="77"/>
      <c r="GBY131" s="77"/>
      <c r="GBZ131" s="77"/>
      <c r="GCA131" s="77"/>
      <c r="GCB131" s="77"/>
      <c r="GCC131" s="77"/>
      <c r="GCD131" s="77"/>
      <c r="GCE131" s="77"/>
      <c r="GCF131" s="77"/>
      <c r="GCG131" s="77"/>
      <c r="GCH131" s="77"/>
      <c r="GCI131" s="77"/>
      <c r="GCJ131" s="77"/>
      <c r="GCK131" s="77"/>
      <c r="GCL131" s="77"/>
      <c r="GCM131" s="77"/>
      <c r="GCN131" s="77"/>
      <c r="GCO131" s="77"/>
      <c r="GCP131" s="77"/>
      <c r="GCQ131" s="77"/>
      <c r="GCR131" s="77"/>
      <c r="GCS131" s="77"/>
      <c r="GCT131" s="77"/>
      <c r="GCU131" s="77"/>
      <c r="GCV131" s="77"/>
      <c r="GCW131" s="77"/>
      <c r="GCX131" s="77"/>
      <c r="GCY131" s="77"/>
      <c r="GCZ131" s="77"/>
      <c r="GDA131" s="77"/>
      <c r="GDB131" s="77"/>
      <c r="GDC131" s="77"/>
      <c r="GDD131" s="77"/>
      <c r="GDE131" s="77"/>
      <c r="GDF131" s="77"/>
      <c r="GDG131" s="77"/>
      <c r="GDH131" s="77"/>
      <c r="GDI131" s="77"/>
      <c r="GDJ131" s="77"/>
      <c r="GDK131" s="77"/>
      <c r="GDL131" s="77"/>
      <c r="GDM131" s="77"/>
      <c r="GDN131" s="77"/>
      <c r="GDO131" s="77"/>
      <c r="GDP131" s="77"/>
      <c r="GDQ131" s="77"/>
      <c r="GDR131" s="77"/>
      <c r="GDS131" s="77"/>
      <c r="GDT131" s="77"/>
      <c r="GDU131" s="77"/>
      <c r="GDV131" s="77"/>
      <c r="GDW131" s="77"/>
      <c r="GDX131" s="77"/>
      <c r="GDY131" s="77"/>
      <c r="GDZ131" s="77"/>
      <c r="GEA131" s="77"/>
      <c r="GEB131" s="77"/>
      <c r="GEC131" s="77"/>
      <c r="GED131" s="77"/>
      <c r="GEE131" s="77"/>
      <c r="GEF131" s="77"/>
      <c r="GEG131" s="77"/>
      <c r="GEH131" s="77"/>
      <c r="GEI131" s="77"/>
      <c r="GEJ131" s="77"/>
      <c r="GEK131" s="77"/>
      <c r="GEL131" s="77"/>
      <c r="GEM131" s="77"/>
      <c r="GEN131" s="77"/>
      <c r="GEO131" s="77"/>
      <c r="GEP131" s="77"/>
      <c r="GEQ131" s="77"/>
      <c r="GER131" s="77"/>
      <c r="GES131" s="77"/>
      <c r="GET131" s="77"/>
      <c r="GEU131" s="77"/>
      <c r="GEV131" s="77"/>
      <c r="GEW131" s="77"/>
      <c r="GEX131" s="77"/>
      <c r="GEY131" s="77"/>
      <c r="GEZ131" s="77"/>
      <c r="GFA131" s="77"/>
      <c r="GFB131" s="77"/>
      <c r="GFC131" s="77"/>
      <c r="GFD131" s="77"/>
      <c r="GFE131" s="77"/>
      <c r="GFF131" s="77"/>
      <c r="GFG131" s="77"/>
      <c r="GFH131" s="77"/>
      <c r="GFI131" s="77"/>
      <c r="GFJ131" s="77"/>
      <c r="GFK131" s="77"/>
      <c r="GFL131" s="77"/>
      <c r="GFM131" s="77"/>
      <c r="GFN131" s="77"/>
      <c r="GFO131" s="77"/>
      <c r="GFP131" s="77"/>
      <c r="GFQ131" s="77"/>
      <c r="GFR131" s="77"/>
      <c r="GFS131" s="77"/>
      <c r="GFT131" s="77"/>
      <c r="GFU131" s="77"/>
      <c r="GFV131" s="77"/>
      <c r="GFW131" s="77"/>
      <c r="GFX131" s="77"/>
      <c r="GFY131" s="77"/>
      <c r="GFZ131" s="77"/>
      <c r="GGA131" s="77"/>
      <c r="GGB131" s="77"/>
      <c r="GGC131" s="77"/>
      <c r="GGD131" s="77"/>
      <c r="GGE131" s="77"/>
      <c r="GGF131" s="77"/>
      <c r="GGG131" s="77"/>
      <c r="GGH131" s="77"/>
      <c r="GGI131" s="77"/>
      <c r="GGJ131" s="77"/>
      <c r="GGK131" s="77"/>
      <c r="GGL131" s="77"/>
      <c r="GGM131" s="77"/>
      <c r="GGN131" s="77"/>
      <c r="GGO131" s="77"/>
      <c r="GGP131" s="77"/>
      <c r="GGQ131" s="77"/>
      <c r="GGR131" s="77"/>
      <c r="GGS131" s="77"/>
      <c r="GGT131" s="77"/>
      <c r="GGU131" s="77"/>
      <c r="GGV131" s="77"/>
      <c r="GGW131" s="77"/>
      <c r="GGX131" s="77"/>
      <c r="GGY131" s="77"/>
      <c r="GGZ131" s="77"/>
      <c r="GHA131" s="77"/>
      <c r="GHB131" s="77"/>
      <c r="GHC131" s="77"/>
      <c r="GHD131" s="77"/>
      <c r="GHE131" s="77"/>
      <c r="GHF131" s="77"/>
      <c r="GHG131" s="77"/>
      <c r="GHH131" s="77"/>
      <c r="GHI131" s="77"/>
      <c r="GHJ131" s="77"/>
      <c r="GHK131" s="77"/>
      <c r="GHL131" s="77"/>
      <c r="GHM131" s="77"/>
      <c r="GHN131" s="77"/>
      <c r="GHO131" s="77"/>
      <c r="GHP131" s="77"/>
      <c r="GHQ131" s="77"/>
      <c r="GHR131" s="77"/>
      <c r="GHS131" s="77"/>
      <c r="GHT131" s="77"/>
      <c r="GHU131" s="77"/>
      <c r="GHV131" s="77"/>
      <c r="GHW131" s="77"/>
      <c r="GHX131" s="77"/>
      <c r="GHY131" s="77"/>
      <c r="GHZ131" s="77"/>
      <c r="GIA131" s="77"/>
      <c r="GIB131" s="77"/>
      <c r="GIC131" s="77"/>
      <c r="GID131" s="77"/>
      <c r="GIE131" s="77"/>
      <c r="GIF131" s="77"/>
      <c r="GIG131" s="77"/>
      <c r="GIH131" s="77"/>
      <c r="GII131" s="77"/>
      <c r="GIJ131" s="77"/>
      <c r="GIK131" s="77"/>
      <c r="GIL131" s="77"/>
      <c r="GIM131" s="77"/>
      <c r="GIN131" s="77"/>
      <c r="GIO131" s="77"/>
      <c r="GIP131" s="77"/>
      <c r="GIQ131" s="77"/>
      <c r="GIR131" s="77"/>
      <c r="GIS131" s="77"/>
      <c r="GIT131" s="77"/>
      <c r="GIU131" s="77"/>
      <c r="GIV131" s="77"/>
      <c r="GIW131" s="77"/>
      <c r="GIX131" s="77"/>
      <c r="GIY131" s="77"/>
      <c r="GIZ131" s="77"/>
      <c r="GJA131" s="77"/>
      <c r="GJB131" s="77"/>
      <c r="GJC131" s="77"/>
      <c r="GJD131" s="77"/>
      <c r="GJE131" s="77"/>
      <c r="GJF131" s="77"/>
      <c r="GJG131" s="77"/>
      <c r="GJH131" s="77"/>
      <c r="GJI131" s="77"/>
      <c r="GJJ131" s="77"/>
      <c r="GJK131" s="77"/>
      <c r="GJL131" s="77"/>
      <c r="GJM131" s="77"/>
      <c r="GJN131" s="77"/>
      <c r="GJO131" s="77"/>
      <c r="GJP131" s="77"/>
      <c r="GJQ131" s="77"/>
      <c r="GJR131" s="77"/>
      <c r="GJS131" s="77"/>
      <c r="GJT131" s="77"/>
      <c r="GJU131" s="77"/>
      <c r="GJV131" s="77"/>
      <c r="GJW131" s="77"/>
      <c r="GJX131" s="77"/>
      <c r="GJY131" s="77"/>
      <c r="GJZ131" s="77"/>
      <c r="GKA131" s="77"/>
      <c r="GKB131" s="77"/>
      <c r="GKC131" s="77"/>
      <c r="GKD131" s="77"/>
      <c r="GKE131" s="77"/>
      <c r="GKF131" s="77"/>
      <c r="GKG131" s="77"/>
      <c r="GKH131" s="77"/>
      <c r="GKI131" s="77"/>
      <c r="GKJ131" s="77"/>
      <c r="GKK131" s="77"/>
      <c r="GKL131" s="77"/>
      <c r="GKM131" s="77"/>
      <c r="GKN131" s="77"/>
      <c r="GKO131" s="77"/>
      <c r="GKP131" s="77"/>
      <c r="GKQ131" s="77"/>
      <c r="GKR131" s="77"/>
      <c r="GKS131" s="77"/>
      <c r="GKT131" s="77"/>
      <c r="GKU131" s="77"/>
      <c r="GKV131" s="77"/>
      <c r="GKW131" s="77"/>
      <c r="GKX131" s="77"/>
      <c r="GKY131" s="77"/>
      <c r="GKZ131" s="77"/>
      <c r="GLA131" s="77"/>
      <c r="GLB131" s="77"/>
      <c r="GLC131" s="77"/>
      <c r="GLD131" s="77"/>
      <c r="GLE131" s="77"/>
      <c r="GLF131" s="77"/>
      <c r="GLG131" s="77"/>
      <c r="GLH131" s="77"/>
      <c r="GLI131" s="77"/>
      <c r="GLJ131" s="77"/>
      <c r="GLK131" s="77"/>
      <c r="GLL131" s="77"/>
      <c r="GLM131" s="77"/>
      <c r="GLN131" s="77"/>
      <c r="GLO131" s="77"/>
      <c r="GLP131" s="77"/>
      <c r="GLQ131" s="77"/>
      <c r="GLR131" s="77"/>
      <c r="GLS131" s="77"/>
      <c r="GLT131" s="77"/>
      <c r="GLU131" s="77"/>
      <c r="GLV131" s="77"/>
      <c r="GLW131" s="77"/>
      <c r="GLX131" s="77"/>
      <c r="GLY131" s="77"/>
      <c r="GLZ131" s="77"/>
      <c r="GMA131" s="77"/>
      <c r="GMB131" s="77"/>
      <c r="GMC131" s="77"/>
      <c r="GMD131" s="77"/>
      <c r="GME131" s="77"/>
      <c r="GMF131" s="77"/>
      <c r="GMG131" s="77"/>
      <c r="GMH131" s="77"/>
      <c r="GMI131" s="77"/>
      <c r="GMJ131" s="77"/>
      <c r="GMK131" s="77"/>
      <c r="GML131" s="77"/>
      <c r="GMM131" s="77"/>
      <c r="GMN131" s="77"/>
      <c r="GMO131" s="77"/>
      <c r="GMP131" s="77"/>
      <c r="GMQ131" s="77"/>
      <c r="GMR131" s="77"/>
      <c r="GMS131" s="77"/>
      <c r="GMT131" s="77"/>
      <c r="GMU131" s="77"/>
      <c r="GMV131" s="77"/>
      <c r="GMW131" s="77"/>
      <c r="GMX131" s="77"/>
      <c r="GMY131" s="77"/>
      <c r="GMZ131" s="77"/>
      <c r="GNA131" s="77"/>
      <c r="GNB131" s="77"/>
      <c r="GNC131" s="77"/>
      <c r="GND131" s="77"/>
      <c r="GNE131" s="77"/>
      <c r="GNF131" s="77"/>
      <c r="GNG131" s="77"/>
      <c r="GNH131" s="77"/>
      <c r="GNI131" s="77"/>
      <c r="GNJ131" s="77"/>
      <c r="GNK131" s="77"/>
      <c r="GNL131" s="77"/>
      <c r="GNM131" s="77"/>
      <c r="GNN131" s="77"/>
      <c r="GNO131" s="77"/>
      <c r="GNP131" s="77"/>
      <c r="GNQ131" s="77"/>
      <c r="GNR131" s="77"/>
      <c r="GNS131" s="77"/>
      <c r="GNT131" s="77"/>
      <c r="GNU131" s="77"/>
      <c r="GNV131" s="77"/>
      <c r="GNW131" s="77"/>
      <c r="GNX131" s="77"/>
      <c r="GNY131" s="77"/>
      <c r="GNZ131" s="77"/>
      <c r="GOA131" s="77"/>
      <c r="GOB131" s="77"/>
      <c r="GOC131" s="77"/>
      <c r="GOD131" s="77"/>
      <c r="GOE131" s="77"/>
      <c r="GOF131" s="77"/>
      <c r="GOG131" s="77"/>
      <c r="GOH131" s="77"/>
      <c r="GOI131" s="77"/>
      <c r="GOJ131" s="77"/>
      <c r="GOK131" s="77"/>
      <c r="GOL131" s="77"/>
      <c r="GOM131" s="77"/>
      <c r="GON131" s="77"/>
      <c r="GOO131" s="77"/>
      <c r="GOP131" s="77"/>
      <c r="GOQ131" s="77"/>
      <c r="GOR131" s="77"/>
      <c r="GOS131" s="77"/>
      <c r="GOT131" s="77"/>
      <c r="GOU131" s="77"/>
      <c r="GOV131" s="77"/>
      <c r="GOW131" s="77"/>
      <c r="GOX131" s="77"/>
      <c r="GOY131" s="77"/>
      <c r="GOZ131" s="77"/>
      <c r="GPA131" s="77"/>
      <c r="GPB131" s="77"/>
      <c r="GPC131" s="77"/>
      <c r="GPD131" s="77"/>
      <c r="GPE131" s="77"/>
      <c r="GPF131" s="77"/>
      <c r="GPG131" s="77"/>
      <c r="GPH131" s="77"/>
      <c r="GPI131" s="77"/>
      <c r="GPJ131" s="77"/>
      <c r="GPK131" s="77"/>
      <c r="GPL131" s="77"/>
      <c r="GPM131" s="77"/>
      <c r="GPN131" s="77"/>
      <c r="GPO131" s="77"/>
      <c r="GPP131" s="77"/>
      <c r="GPQ131" s="77"/>
      <c r="GPR131" s="77"/>
      <c r="GPS131" s="77"/>
      <c r="GPT131" s="77"/>
      <c r="GPU131" s="77"/>
      <c r="GPV131" s="77"/>
      <c r="GPW131" s="77"/>
      <c r="GPX131" s="77"/>
      <c r="GPY131" s="77"/>
      <c r="GPZ131" s="77"/>
      <c r="GQA131" s="77"/>
      <c r="GQB131" s="77"/>
      <c r="GQC131" s="77"/>
      <c r="GQD131" s="77"/>
      <c r="GQE131" s="77"/>
      <c r="GQF131" s="77"/>
      <c r="GQG131" s="77"/>
      <c r="GQH131" s="77"/>
      <c r="GQI131" s="77"/>
      <c r="GQJ131" s="77"/>
      <c r="GQK131" s="77"/>
      <c r="GQL131" s="77"/>
      <c r="GQM131" s="77"/>
      <c r="GQN131" s="77"/>
      <c r="GQO131" s="77"/>
      <c r="GQP131" s="77"/>
      <c r="GQQ131" s="77"/>
      <c r="GQR131" s="77"/>
      <c r="GQS131" s="77"/>
      <c r="GQT131" s="77"/>
      <c r="GQU131" s="77"/>
      <c r="GQV131" s="77"/>
      <c r="GQW131" s="77"/>
      <c r="GQX131" s="77"/>
      <c r="GQY131" s="77"/>
      <c r="GQZ131" s="77"/>
      <c r="GRA131" s="77"/>
      <c r="GRB131" s="77"/>
      <c r="GRC131" s="77"/>
      <c r="GRD131" s="77"/>
      <c r="GRE131" s="77"/>
      <c r="GRF131" s="77"/>
      <c r="GRG131" s="77"/>
      <c r="GRH131" s="77"/>
      <c r="GRI131" s="77"/>
      <c r="GRJ131" s="77"/>
      <c r="GRK131" s="77"/>
      <c r="GRL131" s="77"/>
      <c r="GRM131" s="77"/>
      <c r="GRN131" s="77"/>
      <c r="GRO131" s="77"/>
      <c r="GRP131" s="77"/>
      <c r="GRQ131" s="77"/>
      <c r="GRR131" s="77"/>
      <c r="GRS131" s="77"/>
      <c r="GRT131" s="77"/>
      <c r="GRU131" s="77"/>
      <c r="GRV131" s="77"/>
      <c r="GRW131" s="77"/>
      <c r="GRX131" s="77"/>
      <c r="GRY131" s="77"/>
      <c r="GRZ131" s="77"/>
      <c r="GSA131" s="77"/>
      <c r="GSB131" s="77"/>
      <c r="GSC131" s="77"/>
      <c r="GSD131" s="77"/>
      <c r="GSE131" s="77"/>
      <c r="GSF131" s="77"/>
      <c r="GSG131" s="77"/>
      <c r="GSH131" s="77"/>
      <c r="GSI131" s="77"/>
      <c r="GSJ131" s="77"/>
      <c r="GSK131" s="77"/>
      <c r="GSL131" s="77"/>
      <c r="GSM131" s="77"/>
      <c r="GSN131" s="77"/>
      <c r="GSO131" s="77"/>
      <c r="GSP131" s="77"/>
      <c r="GSQ131" s="77"/>
      <c r="GSR131" s="77"/>
      <c r="GSS131" s="77"/>
      <c r="GST131" s="77"/>
      <c r="GSU131" s="77"/>
      <c r="GSV131" s="77"/>
      <c r="GSW131" s="77"/>
      <c r="GSX131" s="77"/>
      <c r="GSY131" s="77"/>
      <c r="GSZ131" s="77"/>
      <c r="GTA131" s="77"/>
      <c r="GTB131" s="77"/>
      <c r="GTC131" s="77"/>
      <c r="GTD131" s="77"/>
      <c r="GTE131" s="77"/>
      <c r="GTF131" s="77"/>
      <c r="GTG131" s="77"/>
      <c r="GTH131" s="77"/>
      <c r="GTI131" s="77"/>
      <c r="GTJ131" s="77"/>
      <c r="GTK131" s="77"/>
      <c r="GTL131" s="77"/>
      <c r="GTM131" s="77"/>
      <c r="GTN131" s="77"/>
      <c r="GTO131" s="77"/>
      <c r="GTP131" s="77"/>
      <c r="GTQ131" s="77"/>
      <c r="GTR131" s="77"/>
      <c r="GTS131" s="77"/>
      <c r="GTT131" s="77"/>
      <c r="GTU131" s="77"/>
      <c r="GTV131" s="77"/>
      <c r="GTW131" s="77"/>
      <c r="GTX131" s="77"/>
      <c r="GTY131" s="77"/>
      <c r="GTZ131" s="77"/>
      <c r="GUA131" s="77"/>
      <c r="GUB131" s="77"/>
      <c r="GUC131" s="77"/>
      <c r="GUD131" s="77"/>
      <c r="GUE131" s="77"/>
      <c r="GUF131" s="77"/>
      <c r="GUG131" s="77"/>
      <c r="GUH131" s="77"/>
      <c r="GUI131" s="77"/>
      <c r="GUJ131" s="77"/>
      <c r="GUK131" s="77"/>
      <c r="GUL131" s="77"/>
      <c r="GUM131" s="77"/>
      <c r="GUN131" s="77"/>
      <c r="GUO131" s="77"/>
      <c r="GUP131" s="77"/>
      <c r="GUQ131" s="77"/>
      <c r="GUR131" s="77"/>
      <c r="GUS131" s="77"/>
      <c r="GUT131" s="77"/>
      <c r="GUU131" s="77"/>
      <c r="GUV131" s="77"/>
      <c r="GUW131" s="77"/>
      <c r="GUX131" s="77"/>
      <c r="GUY131" s="77"/>
      <c r="GUZ131" s="77"/>
      <c r="GVA131" s="77"/>
      <c r="GVB131" s="77"/>
      <c r="GVC131" s="77"/>
      <c r="GVD131" s="77"/>
      <c r="GVE131" s="77"/>
      <c r="GVF131" s="77"/>
      <c r="GVG131" s="77"/>
      <c r="GVH131" s="77"/>
      <c r="GVI131" s="77"/>
      <c r="GVJ131" s="77"/>
      <c r="GVK131" s="77"/>
      <c r="GVL131" s="77"/>
      <c r="GVM131" s="77"/>
      <c r="GVN131" s="77"/>
      <c r="GVO131" s="77"/>
      <c r="GVP131" s="77"/>
      <c r="GVQ131" s="77"/>
      <c r="GVR131" s="77"/>
      <c r="GVS131" s="77"/>
      <c r="GVT131" s="77"/>
      <c r="GVU131" s="77"/>
      <c r="GVV131" s="77"/>
      <c r="GVW131" s="77"/>
      <c r="GVX131" s="77"/>
      <c r="GVY131" s="77"/>
      <c r="GVZ131" s="77"/>
      <c r="GWA131" s="77"/>
      <c r="GWB131" s="77"/>
      <c r="GWC131" s="77"/>
      <c r="GWD131" s="77"/>
      <c r="GWE131" s="77"/>
      <c r="GWF131" s="77"/>
      <c r="GWG131" s="77"/>
      <c r="GWH131" s="77"/>
      <c r="GWI131" s="77"/>
      <c r="GWJ131" s="77"/>
      <c r="GWK131" s="77"/>
      <c r="GWL131" s="77"/>
      <c r="GWM131" s="77"/>
      <c r="GWN131" s="77"/>
      <c r="GWO131" s="77"/>
      <c r="GWP131" s="77"/>
      <c r="GWQ131" s="77"/>
      <c r="GWR131" s="77"/>
      <c r="GWS131" s="77"/>
      <c r="GWT131" s="77"/>
      <c r="GWU131" s="77"/>
      <c r="GWV131" s="77"/>
      <c r="GWW131" s="77"/>
      <c r="GWX131" s="77"/>
      <c r="GWY131" s="77"/>
      <c r="GWZ131" s="77"/>
      <c r="GXA131" s="77"/>
      <c r="GXB131" s="77"/>
      <c r="GXC131" s="77"/>
      <c r="GXD131" s="77"/>
      <c r="GXE131" s="77"/>
      <c r="GXF131" s="77"/>
      <c r="GXG131" s="77"/>
      <c r="GXH131" s="77"/>
      <c r="GXI131" s="77"/>
      <c r="GXJ131" s="77"/>
      <c r="GXK131" s="77"/>
      <c r="GXL131" s="77"/>
      <c r="GXM131" s="77"/>
      <c r="GXN131" s="77"/>
      <c r="GXO131" s="77"/>
      <c r="GXP131" s="77"/>
      <c r="GXQ131" s="77"/>
      <c r="GXR131" s="77"/>
      <c r="GXS131" s="77"/>
      <c r="GXT131" s="77"/>
      <c r="GXU131" s="77"/>
      <c r="GXV131" s="77"/>
      <c r="GXW131" s="77"/>
      <c r="GXX131" s="77"/>
      <c r="GXY131" s="77"/>
      <c r="GXZ131" s="77"/>
      <c r="GYA131" s="77"/>
      <c r="GYB131" s="77"/>
      <c r="GYC131" s="77"/>
      <c r="GYD131" s="77"/>
      <c r="GYE131" s="77"/>
      <c r="GYF131" s="77"/>
      <c r="GYG131" s="77"/>
      <c r="GYH131" s="77"/>
      <c r="GYI131" s="77"/>
      <c r="GYJ131" s="77"/>
      <c r="GYK131" s="77"/>
      <c r="GYL131" s="77"/>
      <c r="GYM131" s="77"/>
      <c r="GYN131" s="77"/>
      <c r="GYO131" s="77"/>
      <c r="GYP131" s="77"/>
      <c r="GYQ131" s="77"/>
      <c r="GYR131" s="77"/>
      <c r="GYS131" s="77"/>
      <c r="GYT131" s="77"/>
      <c r="GYU131" s="77"/>
      <c r="GYV131" s="77"/>
      <c r="GYW131" s="77"/>
      <c r="GYX131" s="77"/>
      <c r="GYY131" s="77"/>
      <c r="GYZ131" s="77"/>
      <c r="GZA131" s="77"/>
      <c r="GZB131" s="77"/>
      <c r="GZC131" s="77"/>
      <c r="GZD131" s="77"/>
      <c r="GZE131" s="77"/>
      <c r="GZF131" s="77"/>
      <c r="GZG131" s="77"/>
      <c r="GZH131" s="77"/>
      <c r="GZI131" s="77"/>
      <c r="GZJ131" s="77"/>
      <c r="GZK131" s="77"/>
      <c r="GZL131" s="77"/>
      <c r="GZM131" s="77"/>
      <c r="GZN131" s="77"/>
      <c r="GZO131" s="77"/>
      <c r="GZP131" s="77"/>
      <c r="GZQ131" s="77"/>
      <c r="GZR131" s="77"/>
      <c r="GZS131" s="77"/>
      <c r="GZT131" s="77"/>
      <c r="GZU131" s="77"/>
      <c r="GZV131" s="77"/>
      <c r="GZW131" s="77"/>
      <c r="GZX131" s="77"/>
      <c r="GZY131" s="77"/>
      <c r="GZZ131" s="77"/>
      <c r="HAA131" s="77"/>
      <c r="HAB131" s="77"/>
      <c r="HAC131" s="77"/>
      <c r="HAD131" s="77"/>
      <c r="HAE131" s="77"/>
      <c r="HAF131" s="77"/>
      <c r="HAG131" s="77"/>
      <c r="HAH131" s="77"/>
      <c r="HAI131" s="77"/>
      <c r="HAJ131" s="77"/>
      <c r="HAK131" s="77"/>
      <c r="HAL131" s="77"/>
      <c r="HAM131" s="77"/>
      <c r="HAN131" s="77"/>
      <c r="HAO131" s="77"/>
      <c r="HAP131" s="77"/>
      <c r="HAQ131" s="77"/>
      <c r="HAR131" s="77"/>
      <c r="HAS131" s="77"/>
      <c r="HAT131" s="77"/>
      <c r="HAU131" s="77"/>
      <c r="HAV131" s="77"/>
      <c r="HAW131" s="77"/>
      <c r="HAX131" s="77"/>
      <c r="HAY131" s="77"/>
      <c r="HAZ131" s="77"/>
      <c r="HBA131" s="77"/>
      <c r="HBB131" s="77"/>
      <c r="HBC131" s="77"/>
      <c r="HBD131" s="77"/>
      <c r="HBE131" s="77"/>
      <c r="HBF131" s="77"/>
      <c r="HBG131" s="77"/>
      <c r="HBH131" s="77"/>
      <c r="HBI131" s="77"/>
      <c r="HBJ131" s="77"/>
      <c r="HBK131" s="77"/>
      <c r="HBL131" s="77"/>
      <c r="HBM131" s="77"/>
      <c r="HBN131" s="77"/>
      <c r="HBO131" s="77"/>
      <c r="HBP131" s="77"/>
      <c r="HBQ131" s="77"/>
      <c r="HBR131" s="77"/>
      <c r="HBS131" s="77"/>
      <c r="HBT131" s="77"/>
      <c r="HBU131" s="77"/>
      <c r="HBV131" s="77"/>
      <c r="HBW131" s="77"/>
      <c r="HBX131" s="77"/>
      <c r="HBY131" s="77"/>
      <c r="HBZ131" s="77"/>
      <c r="HCA131" s="77"/>
      <c r="HCB131" s="77"/>
      <c r="HCC131" s="77"/>
      <c r="HCD131" s="77"/>
      <c r="HCE131" s="77"/>
      <c r="HCF131" s="77"/>
      <c r="HCG131" s="77"/>
      <c r="HCH131" s="77"/>
      <c r="HCI131" s="77"/>
      <c r="HCJ131" s="77"/>
      <c r="HCK131" s="77"/>
      <c r="HCL131" s="77"/>
      <c r="HCM131" s="77"/>
      <c r="HCN131" s="77"/>
      <c r="HCO131" s="77"/>
      <c r="HCP131" s="77"/>
      <c r="HCQ131" s="77"/>
      <c r="HCR131" s="77"/>
      <c r="HCS131" s="77"/>
      <c r="HCT131" s="77"/>
      <c r="HCU131" s="77"/>
      <c r="HCV131" s="77"/>
      <c r="HCW131" s="77"/>
      <c r="HCX131" s="77"/>
      <c r="HCY131" s="77"/>
      <c r="HCZ131" s="77"/>
      <c r="HDA131" s="77"/>
      <c r="HDB131" s="77"/>
      <c r="HDC131" s="77"/>
      <c r="HDD131" s="77"/>
      <c r="HDE131" s="77"/>
      <c r="HDF131" s="77"/>
      <c r="HDG131" s="77"/>
      <c r="HDH131" s="77"/>
      <c r="HDI131" s="77"/>
      <c r="HDJ131" s="77"/>
      <c r="HDK131" s="77"/>
      <c r="HDL131" s="77"/>
      <c r="HDM131" s="77"/>
      <c r="HDN131" s="77"/>
      <c r="HDO131" s="77"/>
      <c r="HDP131" s="77"/>
      <c r="HDQ131" s="77"/>
      <c r="HDR131" s="77"/>
      <c r="HDS131" s="77"/>
      <c r="HDT131" s="77"/>
      <c r="HDU131" s="77"/>
      <c r="HDV131" s="77"/>
      <c r="HDW131" s="77"/>
      <c r="HDX131" s="77"/>
      <c r="HDY131" s="77"/>
      <c r="HDZ131" s="77"/>
      <c r="HEA131" s="77"/>
      <c r="HEB131" s="77"/>
      <c r="HEC131" s="77"/>
      <c r="HED131" s="77"/>
      <c r="HEE131" s="77"/>
      <c r="HEF131" s="77"/>
      <c r="HEG131" s="77"/>
      <c r="HEH131" s="77"/>
      <c r="HEI131" s="77"/>
      <c r="HEJ131" s="77"/>
      <c r="HEK131" s="77"/>
      <c r="HEL131" s="77"/>
      <c r="HEM131" s="77"/>
      <c r="HEN131" s="77"/>
      <c r="HEO131" s="77"/>
      <c r="HEP131" s="77"/>
      <c r="HEQ131" s="77"/>
      <c r="HER131" s="77"/>
      <c r="HES131" s="77"/>
      <c r="HET131" s="77"/>
      <c r="HEU131" s="77"/>
      <c r="HEV131" s="77"/>
      <c r="HEW131" s="77"/>
      <c r="HEX131" s="77"/>
      <c r="HEY131" s="77"/>
      <c r="HEZ131" s="77"/>
      <c r="HFA131" s="77"/>
      <c r="HFB131" s="77"/>
      <c r="HFC131" s="77"/>
      <c r="HFD131" s="77"/>
      <c r="HFE131" s="77"/>
      <c r="HFF131" s="77"/>
      <c r="HFG131" s="77"/>
      <c r="HFH131" s="77"/>
      <c r="HFI131" s="77"/>
      <c r="HFJ131" s="77"/>
      <c r="HFK131" s="77"/>
      <c r="HFL131" s="77"/>
      <c r="HFM131" s="77"/>
      <c r="HFN131" s="77"/>
      <c r="HFO131" s="77"/>
      <c r="HFP131" s="77"/>
      <c r="HFQ131" s="77"/>
      <c r="HFR131" s="77"/>
      <c r="HFS131" s="77"/>
      <c r="HFT131" s="77"/>
      <c r="HFU131" s="77"/>
      <c r="HFV131" s="77"/>
      <c r="HFW131" s="77"/>
      <c r="HFX131" s="77"/>
      <c r="HFY131" s="77"/>
      <c r="HFZ131" s="77"/>
      <c r="HGA131" s="77"/>
      <c r="HGB131" s="77"/>
      <c r="HGC131" s="77"/>
      <c r="HGD131" s="77"/>
      <c r="HGE131" s="77"/>
      <c r="HGF131" s="77"/>
      <c r="HGG131" s="77"/>
      <c r="HGH131" s="77"/>
      <c r="HGI131" s="77"/>
      <c r="HGJ131" s="77"/>
      <c r="HGK131" s="77"/>
      <c r="HGL131" s="77"/>
      <c r="HGM131" s="77"/>
      <c r="HGN131" s="77"/>
      <c r="HGO131" s="77"/>
      <c r="HGP131" s="77"/>
      <c r="HGQ131" s="77"/>
      <c r="HGR131" s="77"/>
      <c r="HGS131" s="77"/>
      <c r="HGT131" s="77"/>
      <c r="HGU131" s="77"/>
      <c r="HGV131" s="77"/>
      <c r="HGW131" s="77"/>
      <c r="HGX131" s="77"/>
      <c r="HGY131" s="77"/>
      <c r="HGZ131" s="77"/>
      <c r="HHA131" s="77"/>
      <c r="HHB131" s="77"/>
      <c r="HHC131" s="77"/>
      <c r="HHD131" s="77"/>
      <c r="HHE131" s="77"/>
      <c r="HHF131" s="77"/>
      <c r="HHG131" s="77"/>
      <c r="HHH131" s="77"/>
      <c r="HHI131" s="77"/>
      <c r="HHJ131" s="77"/>
      <c r="HHK131" s="77"/>
      <c r="HHL131" s="77"/>
      <c r="HHM131" s="77"/>
      <c r="HHN131" s="77"/>
      <c r="HHO131" s="77"/>
      <c r="HHP131" s="77"/>
      <c r="HHQ131" s="77"/>
      <c r="HHR131" s="77"/>
      <c r="HHS131" s="77"/>
      <c r="HHT131" s="77"/>
      <c r="HHU131" s="77"/>
      <c r="HHV131" s="77"/>
      <c r="HHW131" s="77"/>
      <c r="HHX131" s="77"/>
      <c r="HHY131" s="77"/>
      <c r="HHZ131" s="77"/>
      <c r="HIA131" s="77"/>
      <c r="HIB131" s="77"/>
      <c r="HIC131" s="77"/>
      <c r="HID131" s="77"/>
      <c r="HIE131" s="77"/>
      <c r="HIF131" s="77"/>
      <c r="HIG131" s="77"/>
      <c r="HIH131" s="77"/>
      <c r="HII131" s="77"/>
      <c r="HIJ131" s="77"/>
      <c r="HIK131" s="77"/>
      <c r="HIL131" s="77"/>
      <c r="HIM131" s="77"/>
      <c r="HIN131" s="77"/>
      <c r="HIO131" s="77"/>
      <c r="HIP131" s="77"/>
      <c r="HIQ131" s="77"/>
      <c r="HIR131" s="77"/>
      <c r="HIS131" s="77"/>
      <c r="HIT131" s="77"/>
      <c r="HIU131" s="77"/>
      <c r="HIV131" s="77"/>
      <c r="HIW131" s="77"/>
      <c r="HIX131" s="77"/>
      <c r="HIY131" s="77"/>
      <c r="HIZ131" s="77"/>
      <c r="HJA131" s="77"/>
      <c r="HJB131" s="77"/>
      <c r="HJC131" s="77"/>
      <c r="HJD131" s="77"/>
      <c r="HJE131" s="77"/>
      <c r="HJF131" s="77"/>
      <c r="HJG131" s="77"/>
      <c r="HJH131" s="77"/>
      <c r="HJI131" s="77"/>
      <c r="HJJ131" s="77"/>
      <c r="HJK131" s="77"/>
      <c r="HJL131" s="77"/>
      <c r="HJM131" s="77"/>
      <c r="HJN131" s="77"/>
      <c r="HJO131" s="77"/>
      <c r="HJP131" s="77"/>
      <c r="HJQ131" s="77"/>
      <c r="HJR131" s="77"/>
      <c r="HJS131" s="77"/>
      <c r="HJT131" s="77"/>
      <c r="HJU131" s="77"/>
      <c r="HJV131" s="77"/>
      <c r="HJW131" s="77"/>
      <c r="HJX131" s="77"/>
      <c r="HJY131" s="77"/>
      <c r="HJZ131" s="77"/>
      <c r="HKA131" s="77"/>
      <c r="HKB131" s="77"/>
      <c r="HKC131" s="77"/>
      <c r="HKD131" s="77"/>
      <c r="HKE131" s="77"/>
      <c r="HKF131" s="77"/>
      <c r="HKG131" s="77"/>
      <c r="HKH131" s="77"/>
      <c r="HKI131" s="77"/>
      <c r="HKJ131" s="77"/>
      <c r="HKK131" s="77"/>
      <c r="HKL131" s="77"/>
      <c r="HKM131" s="77"/>
      <c r="HKN131" s="77"/>
      <c r="HKO131" s="77"/>
      <c r="HKP131" s="77"/>
      <c r="HKQ131" s="77"/>
      <c r="HKR131" s="77"/>
      <c r="HKS131" s="77"/>
      <c r="HKT131" s="77"/>
      <c r="HKU131" s="77"/>
      <c r="HKV131" s="77"/>
      <c r="HKW131" s="77"/>
      <c r="HKX131" s="77"/>
      <c r="HKY131" s="77"/>
      <c r="HKZ131" s="77"/>
      <c r="HLA131" s="77"/>
      <c r="HLB131" s="77"/>
      <c r="HLC131" s="77"/>
      <c r="HLD131" s="77"/>
      <c r="HLE131" s="77"/>
      <c r="HLF131" s="77"/>
      <c r="HLG131" s="77"/>
      <c r="HLH131" s="77"/>
      <c r="HLI131" s="77"/>
      <c r="HLJ131" s="77"/>
      <c r="HLK131" s="77"/>
      <c r="HLL131" s="77"/>
      <c r="HLM131" s="77"/>
      <c r="HLN131" s="77"/>
      <c r="HLO131" s="77"/>
      <c r="HLP131" s="77"/>
      <c r="HLQ131" s="77"/>
      <c r="HLR131" s="77"/>
      <c r="HLS131" s="77"/>
      <c r="HLT131" s="77"/>
      <c r="HLU131" s="77"/>
      <c r="HLV131" s="77"/>
      <c r="HLW131" s="77"/>
      <c r="HLX131" s="77"/>
      <c r="HLY131" s="77"/>
      <c r="HLZ131" s="77"/>
      <c r="HMA131" s="77"/>
      <c r="HMB131" s="77"/>
      <c r="HMC131" s="77"/>
      <c r="HMD131" s="77"/>
      <c r="HME131" s="77"/>
      <c r="HMF131" s="77"/>
      <c r="HMG131" s="77"/>
      <c r="HMH131" s="77"/>
      <c r="HMI131" s="77"/>
      <c r="HMJ131" s="77"/>
      <c r="HMK131" s="77"/>
      <c r="HML131" s="77"/>
      <c r="HMM131" s="77"/>
      <c r="HMN131" s="77"/>
      <c r="HMO131" s="77"/>
      <c r="HMP131" s="77"/>
      <c r="HMQ131" s="77"/>
      <c r="HMR131" s="77"/>
      <c r="HMS131" s="77"/>
      <c r="HMT131" s="77"/>
      <c r="HMU131" s="77"/>
      <c r="HMV131" s="77"/>
      <c r="HMW131" s="77"/>
      <c r="HMX131" s="77"/>
      <c r="HMY131" s="77"/>
      <c r="HMZ131" s="77"/>
      <c r="HNA131" s="77"/>
      <c r="HNB131" s="77"/>
      <c r="HNC131" s="77"/>
      <c r="HND131" s="77"/>
      <c r="HNE131" s="77"/>
      <c r="HNF131" s="77"/>
      <c r="HNG131" s="77"/>
      <c r="HNH131" s="77"/>
      <c r="HNI131" s="77"/>
      <c r="HNJ131" s="77"/>
      <c r="HNK131" s="77"/>
      <c r="HNL131" s="77"/>
      <c r="HNM131" s="77"/>
      <c r="HNN131" s="77"/>
      <c r="HNO131" s="77"/>
      <c r="HNP131" s="77"/>
      <c r="HNQ131" s="77"/>
      <c r="HNR131" s="77"/>
      <c r="HNS131" s="77"/>
      <c r="HNT131" s="77"/>
      <c r="HNU131" s="77"/>
      <c r="HNV131" s="77"/>
      <c r="HNW131" s="77"/>
      <c r="HNX131" s="77"/>
      <c r="HNY131" s="77"/>
      <c r="HNZ131" s="77"/>
      <c r="HOA131" s="77"/>
      <c r="HOB131" s="77"/>
      <c r="HOC131" s="77"/>
      <c r="HOD131" s="77"/>
      <c r="HOE131" s="77"/>
      <c r="HOF131" s="77"/>
      <c r="HOG131" s="77"/>
      <c r="HOH131" s="77"/>
      <c r="HOI131" s="77"/>
      <c r="HOJ131" s="77"/>
      <c r="HOK131" s="77"/>
      <c r="HOL131" s="77"/>
      <c r="HOM131" s="77"/>
      <c r="HON131" s="77"/>
      <c r="HOO131" s="77"/>
      <c r="HOP131" s="77"/>
      <c r="HOQ131" s="77"/>
      <c r="HOR131" s="77"/>
      <c r="HOS131" s="77"/>
      <c r="HOT131" s="77"/>
      <c r="HOU131" s="77"/>
      <c r="HOV131" s="77"/>
      <c r="HOW131" s="77"/>
      <c r="HOX131" s="77"/>
      <c r="HOY131" s="77"/>
      <c r="HOZ131" s="77"/>
      <c r="HPA131" s="77"/>
      <c r="HPB131" s="77"/>
      <c r="HPC131" s="77"/>
      <c r="HPD131" s="77"/>
      <c r="HPE131" s="77"/>
      <c r="HPF131" s="77"/>
      <c r="HPG131" s="77"/>
      <c r="HPH131" s="77"/>
      <c r="HPI131" s="77"/>
      <c r="HPJ131" s="77"/>
      <c r="HPK131" s="77"/>
      <c r="HPL131" s="77"/>
      <c r="HPM131" s="77"/>
      <c r="HPN131" s="77"/>
      <c r="HPO131" s="77"/>
      <c r="HPP131" s="77"/>
      <c r="HPQ131" s="77"/>
      <c r="HPR131" s="77"/>
      <c r="HPS131" s="77"/>
      <c r="HPT131" s="77"/>
      <c r="HPU131" s="77"/>
      <c r="HPV131" s="77"/>
      <c r="HPW131" s="77"/>
      <c r="HPX131" s="77"/>
      <c r="HPY131" s="77"/>
      <c r="HPZ131" s="77"/>
      <c r="HQA131" s="77"/>
      <c r="HQB131" s="77"/>
      <c r="HQC131" s="77"/>
      <c r="HQD131" s="77"/>
      <c r="HQE131" s="77"/>
      <c r="HQF131" s="77"/>
      <c r="HQG131" s="77"/>
      <c r="HQH131" s="77"/>
      <c r="HQI131" s="77"/>
      <c r="HQJ131" s="77"/>
      <c r="HQK131" s="77"/>
      <c r="HQL131" s="77"/>
      <c r="HQM131" s="77"/>
      <c r="HQN131" s="77"/>
      <c r="HQO131" s="77"/>
      <c r="HQP131" s="77"/>
      <c r="HQQ131" s="77"/>
      <c r="HQR131" s="77"/>
      <c r="HQS131" s="77"/>
      <c r="HQT131" s="77"/>
      <c r="HQU131" s="77"/>
      <c r="HQV131" s="77"/>
      <c r="HQW131" s="77"/>
      <c r="HQX131" s="77"/>
      <c r="HQY131" s="77"/>
      <c r="HQZ131" s="77"/>
      <c r="HRA131" s="77"/>
      <c r="HRB131" s="77"/>
      <c r="HRC131" s="77"/>
      <c r="HRD131" s="77"/>
      <c r="HRE131" s="77"/>
      <c r="HRF131" s="77"/>
      <c r="HRG131" s="77"/>
      <c r="HRH131" s="77"/>
      <c r="HRI131" s="77"/>
      <c r="HRJ131" s="77"/>
      <c r="HRK131" s="77"/>
      <c r="HRL131" s="77"/>
      <c r="HRM131" s="77"/>
      <c r="HRN131" s="77"/>
      <c r="HRO131" s="77"/>
      <c r="HRP131" s="77"/>
      <c r="HRQ131" s="77"/>
      <c r="HRR131" s="77"/>
      <c r="HRS131" s="77"/>
      <c r="HRT131" s="77"/>
      <c r="HRU131" s="77"/>
      <c r="HRV131" s="77"/>
      <c r="HRW131" s="77"/>
      <c r="HRX131" s="77"/>
      <c r="HRY131" s="77"/>
      <c r="HRZ131" s="77"/>
      <c r="HSA131" s="77"/>
      <c r="HSB131" s="77"/>
      <c r="HSC131" s="77"/>
      <c r="HSD131" s="77"/>
      <c r="HSE131" s="77"/>
      <c r="HSF131" s="77"/>
      <c r="HSG131" s="77"/>
      <c r="HSH131" s="77"/>
      <c r="HSI131" s="77"/>
      <c r="HSJ131" s="77"/>
      <c r="HSK131" s="77"/>
      <c r="HSL131" s="77"/>
      <c r="HSM131" s="77"/>
      <c r="HSN131" s="77"/>
      <c r="HSO131" s="77"/>
      <c r="HSP131" s="77"/>
      <c r="HSQ131" s="77"/>
      <c r="HSR131" s="77"/>
      <c r="HSS131" s="77"/>
      <c r="HST131" s="77"/>
      <c r="HSU131" s="77"/>
      <c r="HSV131" s="77"/>
      <c r="HSW131" s="77"/>
      <c r="HSX131" s="77"/>
      <c r="HSY131" s="77"/>
      <c r="HSZ131" s="77"/>
      <c r="HTA131" s="77"/>
      <c r="HTB131" s="77"/>
      <c r="HTC131" s="77"/>
      <c r="HTD131" s="77"/>
      <c r="HTE131" s="77"/>
      <c r="HTF131" s="77"/>
      <c r="HTG131" s="77"/>
      <c r="HTH131" s="77"/>
      <c r="HTI131" s="77"/>
      <c r="HTJ131" s="77"/>
      <c r="HTK131" s="77"/>
      <c r="HTL131" s="77"/>
      <c r="HTM131" s="77"/>
      <c r="HTN131" s="77"/>
      <c r="HTO131" s="77"/>
      <c r="HTP131" s="77"/>
      <c r="HTQ131" s="77"/>
      <c r="HTR131" s="77"/>
      <c r="HTS131" s="77"/>
      <c r="HTT131" s="77"/>
      <c r="HTU131" s="77"/>
      <c r="HTV131" s="77"/>
      <c r="HTW131" s="77"/>
      <c r="HTX131" s="77"/>
      <c r="HTY131" s="77"/>
      <c r="HTZ131" s="77"/>
      <c r="HUA131" s="77"/>
      <c r="HUB131" s="77"/>
      <c r="HUC131" s="77"/>
      <c r="HUD131" s="77"/>
      <c r="HUE131" s="77"/>
      <c r="HUF131" s="77"/>
      <c r="HUG131" s="77"/>
      <c r="HUH131" s="77"/>
      <c r="HUI131" s="77"/>
      <c r="HUJ131" s="77"/>
      <c r="HUK131" s="77"/>
      <c r="HUL131" s="77"/>
      <c r="HUM131" s="77"/>
      <c r="HUN131" s="77"/>
      <c r="HUO131" s="77"/>
      <c r="HUP131" s="77"/>
      <c r="HUQ131" s="77"/>
      <c r="HUR131" s="77"/>
      <c r="HUS131" s="77"/>
      <c r="HUT131" s="77"/>
      <c r="HUU131" s="77"/>
      <c r="HUV131" s="77"/>
      <c r="HUW131" s="77"/>
      <c r="HUX131" s="77"/>
      <c r="HUY131" s="77"/>
      <c r="HUZ131" s="77"/>
      <c r="HVA131" s="77"/>
      <c r="HVB131" s="77"/>
      <c r="HVC131" s="77"/>
      <c r="HVD131" s="77"/>
      <c r="HVE131" s="77"/>
      <c r="HVF131" s="77"/>
      <c r="HVG131" s="77"/>
      <c r="HVH131" s="77"/>
      <c r="HVI131" s="77"/>
      <c r="HVJ131" s="77"/>
      <c r="HVK131" s="77"/>
      <c r="HVL131" s="77"/>
      <c r="HVM131" s="77"/>
      <c r="HVN131" s="77"/>
      <c r="HVO131" s="77"/>
      <c r="HVP131" s="77"/>
      <c r="HVQ131" s="77"/>
      <c r="HVR131" s="77"/>
      <c r="HVS131" s="77"/>
      <c r="HVT131" s="77"/>
      <c r="HVU131" s="77"/>
      <c r="HVV131" s="77"/>
      <c r="HVW131" s="77"/>
      <c r="HVX131" s="77"/>
      <c r="HVY131" s="77"/>
      <c r="HVZ131" s="77"/>
      <c r="HWA131" s="77"/>
      <c r="HWB131" s="77"/>
      <c r="HWC131" s="77"/>
      <c r="HWD131" s="77"/>
      <c r="HWE131" s="77"/>
      <c r="HWF131" s="77"/>
      <c r="HWG131" s="77"/>
      <c r="HWH131" s="77"/>
      <c r="HWI131" s="77"/>
      <c r="HWJ131" s="77"/>
      <c r="HWK131" s="77"/>
      <c r="HWL131" s="77"/>
      <c r="HWM131" s="77"/>
      <c r="HWN131" s="77"/>
      <c r="HWO131" s="77"/>
      <c r="HWP131" s="77"/>
      <c r="HWQ131" s="77"/>
      <c r="HWR131" s="77"/>
      <c r="HWS131" s="77"/>
      <c r="HWT131" s="77"/>
      <c r="HWU131" s="77"/>
      <c r="HWV131" s="77"/>
      <c r="HWW131" s="77"/>
      <c r="HWX131" s="77"/>
      <c r="HWY131" s="77"/>
      <c r="HWZ131" s="77"/>
      <c r="HXA131" s="77"/>
      <c r="HXB131" s="77"/>
      <c r="HXC131" s="77"/>
      <c r="HXD131" s="77"/>
      <c r="HXE131" s="77"/>
      <c r="HXF131" s="77"/>
      <c r="HXG131" s="77"/>
      <c r="HXH131" s="77"/>
      <c r="HXI131" s="77"/>
      <c r="HXJ131" s="77"/>
      <c r="HXK131" s="77"/>
      <c r="HXL131" s="77"/>
      <c r="HXM131" s="77"/>
      <c r="HXN131" s="77"/>
      <c r="HXO131" s="77"/>
      <c r="HXP131" s="77"/>
      <c r="HXQ131" s="77"/>
      <c r="HXR131" s="77"/>
      <c r="HXS131" s="77"/>
      <c r="HXT131" s="77"/>
      <c r="HXU131" s="77"/>
      <c r="HXV131" s="77"/>
      <c r="HXW131" s="77"/>
      <c r="HXX131" s="77"/>
      <c r="HXY131" s="77"/>
      <c r="HXZ131" s="77"/>
      <c r="HYA131" s="77"/>
      <c r="HYB131" s="77"/>
      <c r="HYC131" s="77"/>
      <c r="HYD131" s="77"/>
      <c r="HYE131" s="77"/>
      <c r="HYF131" s="77"/>
      <c r="HYG131" s="77"/>
      <c r="HYH131" s="77"/>
      <c r="HYI131" s="77"/>
      <c r="HYJ131" s="77"/>
      <c r="HYK131" s="77"/>
      <c r="HYL131" s="77"/>
      <c r="HYM131" s="77"/>
      <c r="HYN131" s="77"/>
      <c r="HYO131" s="77"/>
      <c r="HYP131" s="77"/>
      <c r="HYQ131" s="77"/>
      <c r="HYR131" s="77"/>
      <c r="HYS131" s="77"/>
      <c r="HYT131" s="77"/>
      <c r="HYU131" s="77"/>
      <c r="HYV131" s="77"/>
      <c r="HYW131" s="77"/>
      <c r="HYX131" s="77"/>
      <c r="HYY131" s="77"/>
      <c r="HYZ131" s="77"/>
      <c r="HZA131" s="77"/>
      <c r="HZB131" s="77"/>
      <c r="HZC131" s="77"/>
      <c r="HZD131" s="77"/>
      <c r="HZE131" s="77"/>
      <c r="HZF131" s="77"/>
      <c r="HZG131" s="77"/>
      <c r="HZH131" s="77"/>
      <c r="HZI131" s="77"/>
      <c r="HZJ131" s="77"/>
      <c r="HZK131" s="77"/>
      <c r="HZL131" s="77"/>
      <c r="HZM131" s="77"/>
      <c r="HZN131" s="77"/>
      <c r="HZO131" s="77"/>
      <c r="HZP131" s="77"/>
      <c r="HZQ131" s="77"/>
      <c r="HZR131" s="77"/>
      <c r="HZS131" s="77"/>
      <c r="HZT131" s="77"/>
      <c r="HZU131" s="77"/>
      <c r="HZV131" s="77"/>
      <c r="HZW131" s="77"/>
      <c r="HZX131" s="77"/>
      <c r="HZY131" s="77"/>
      <c r="HZZ131" s="77"/>
      <c r="IAA131" s="77"/>
      <c r="IAB131" s="77"/>
      <c r="IAC131" s="77"/>
      <c r="IAD131" s="77"/>
      <c r="IAE131" s="77"/>
      <c r="IAF131" s="77"/>
      <c r="IAG131" s="77"/>
      <c r="IAH131" s="77"/>
      <c r="IAI131" s="77"/>
      <c r="IAJ131" s="77"/>
      <c r="IAK131" s="77"/>
      <c r="IAL131" s="77"/>
      <c r="IAM131" s="77"/>
      <c r="IAN131" s="77"/>
      <c r="IAO131" s="77"/>
      <c r="IAP131" s="77"/>
      <c r="IAQ131" s="77"/>
      <c r="IAR131" s="77"/>
      <c r="IAS131" s="77"/>
      <c r="IAT131" s="77"/>
      <c r="IAU131" s="77"/>
      <c r="IAV131" s="77"/>
      <c r="IAW131" s="77"/>
      <c r="IAX131" s="77"/>
      <c r="IAY131" s="77"/>
      <c r="IAZ131" s="77"/>
      <c r="IBA131" s="77"/>
      <c r="IBB131" s="77"/>
      <c r="IBC131" s="77"/>
      <c r="IBD131" s="77"/>
      <c r="IBE131" s="77"/>
      <c r="IBF131" s="77"/>
      <c r="IBG131" s="77"/>
      <c r="IBH131" s="77"/>
      <c r="IBI131" s="77"/>
      <c r="IBJ131" s="77"/>
      <c r="IBK131" s="77"/>
      <c r="IBL131" s="77"/>
      <c r="IBM131" s="77"/>
      <c r="IBN131" s="77"/>
      <c r="IBO131" s="77"/>
      <c r="IBP131" s="77"/>
      <c r="IBQ131" s="77"/>
      <c r="IBR131" s="77"/>
      <c r="IBS131" s="77"/>
      <c r="IBT131" s="77"/>
      <c r="IBU131" s="77"/>
      <c r="IBV131" s="77"/>
      <c r="IBW131" s="77"/>
      <c r="IBX131" s="77"/>
      <c r="IBY131" s="77"/>
      <c r="IBZ131" s="77"/>
      <c r="ICA131" s="77"/>
      <c r="ICB131" s="77"/>
      <c r="ICC131" s="77"/>
      <c r="ICD131" s="77"/>
      <c r="ICE131" s="77"/>
      <c r="ICF131" s="77"/>
      <c r="ICG131" s="77"/>
      <c r="ICH131" s="77"/>
      <c r="ICI131" s="77"/>
      <c r="ICJ131" s="77"/>
      <c r="ICK131" s="77"/>
      <c r="ICL131" s="77"/>
      <c r="ICM131" s="77"/>
      <c r="ICN131" s="77"/>
      <c r="ICO131" s="77"/>
      <c r="ICP131" s="77"/>
      <c r="ICQ131" s="77"/>
      <c r="ICR131" s="77"/>
      <c r="ICS131" s="77"/>
      <c r="ICT131" s="77"/>
      <c r="ICU131" s="77"/>
      <c r="ICV131" s="77"/>
      <c r="ICW131" s="77"/>
      <c r="ICX131" s="77"/>
      <c r="ICY131" s="77"/>
      <c r="ICZ131" s="77"/>
      <c r="IDA131" s="77"/>
      <c r="IDB131" s="77"/>
      <c r="IDC131" s="77"/>
      <c r="IDD131" s="77"/>
      <c r="IDE131" s="77"/>
      <c r="IDF131" s="77"/>
      <c r="IDG131" s="77"/>
      <c r="IDH131" s="77"/>
      <c r="IDI131" s="77"/>
      <c r="IDJ131" s="77"/>
      <c r="IDK131" s="77"/>
      <c r="IDL131" s="77"/>
      <c r="IDM131" s="77"/>
      <c r="IDN131" s="77"/>
      <c r="IDO131" s="77"/>
      <c r="IDP131" s="77"/>
      <c r="IDQ131" s="77"/>
      <c r="IDR131" s="77"/>
      <c r="IDS131" s="77"/>
      <c r="IDT131" s="77"/>
      <c r="IDU131" s="77"/>
      <c r="IDV131" s="77"/>
      <c r="IDW131" s="77"/>
      <c r="IDX131" s="77"/>
      <c r="IDY131" s="77"/>
      <c r="IDZ131" s="77"/>
      <c r="IEA131" s="77"/>
      <c r="IEB131" s="77"/>
      <c r="IEC131" s="77"/>
      <c r="IED131" s="77"/>
      <c r="IEE131" s="77"/>
      <c r="IEF131" s="77"/>
      <c r="IEG131" s="77"/>
      <c r="IEH131" s="77"/>
      <c r="IEI131" s="77"/>
      <c r="IEJ131" s="77"/>
      <c r="IEK131" s="77"/>
      <c r="IEL131" s="77"/>
      <c r="IEM131" s="77"/>
      <c r="IEN131" s="77"/>
      <c r="IEO131" s="77"/>
      <c r="IEP131" s="77"/>
      <c r="IEQ131" s="77"/>
      <c r="IER131" s="77"/>
      <c r="IES131" s="77"/>
      <c r="IET131" s="77"/>
      <c r="IEU131" s="77"/>
      <c r="IEV131" s="77"/>
      <c r="IEW131" s="77"/>
      <c r="IEX131" s="77"/>
      <c r="IEY131" s="77"/>
      <c r="IEZ131" s="77"/>
      <c r="IFA131" s="77"/>
      <c r="IFB131" s="77"/>
      <c r="IFC131" s="77"/>
      <c r="IFD131" s="77"/>
      <c r="IFE131" s="77"/>
      <c r="IFF131" s="77"/>
      <c r="IFG131" s="77"/>
      <c r="IFH131" s="77"/>
      <c r="IFI131" s="77"/>
      <c r="IFJ131" s="77"/>
      <c r="IFK131" s="77"/>
      <c r="IFL131" s="77"/>
      <c r="IFM131" s="77"/>
      <c r="IFN131" s="77"/>
      <c r="IFO131" s="77"/>
      <c r="IFP131" s="77"/>
      <c r="IFQ131" s="77"/>
      <c r="IFR131" s="77"/>
      <c r="IFS131" s="77"/>
      <c r="IFT131" s="77"/>
      <c r="IFU131" s="77"/>
      <c r="IFV131" s="77"/>
      <c r="IFW131" s="77"/>
      <c r="IFX131" s="77"/>
      <c r="IFY131" s="77"/>
      <c r="IFZ131" s="77"/>
      <c r="IGA131" s="77"/>
      <c r="IGB131" s="77"/>
      <c r="IGC131" s="77"/>
      <c r="IGD131" s="77"/>
      <c r="IGE131" s="77"/>
      <c r="IGF131" s="77"/>
      <c r="IGG131" s="77"/>
      <c r="IGH131" s="77"/>
      <c r="IGI131" s="77"/>
      <c r="IGJ131" s="77"/>
      <c r="IGK131" s="77"/>
      <c r="IGL131" s="77"/>
      <c r="IGM131" s="77"/>
      <c r="IGN131" s="77"/>
      <c r="IGO131" s="77"/>
      <c r="IGP131" s="77"/>
      <c r="IGQ131" s="77"/>
      <c r="IGR131" s="77"/>
      <c r="IGS131" s="77"/>
      <c r="IGT131" s="77"/>
      <c r="IGU131" s="77"/>
      <c r="IGV131" s="77"/>
      <c r="IGW131" s="77"/>
      <c r="IGX131" s="77"/>
      <c r="IGY131" s="77"/>
      <c r="IGZ131" s="77"/>
      <c r="IHA131" s="77"/>
      <c r="IHB131" s="77"/>
      <c r="IHC131" s="77"/>
      <c r="IHD131" s="77"/>
      <c r="IHE131" s="77"/>
      <c r="IHF131" s="77"/>
      <c r="IHG131" s="77"/>
      <c r="IHH131" s="77"/>
      <c r="IHI131" s="77"/>
      <c r="IHJ131" s="77"/>
      <c r="IHK131" s="77"/>
      <c r="IHL131" s="77"/>
      <c r="IHM131" s="77"/>
      <c r="IHN131" s="77"/>
      <c r="IHO131" s="77"/>
      <c r="IHP131" s="77"/>
      <c r="IHQ131" s="77"/>
      <c r="IHR131" s="77"/>
      <c r="IHS131" s="77"/>
      <c r="IHT131" s="77"/>
      <c r="IHU131" s="77"/>
      <c r="IHV131" s="77"/>
      <c r="IHW131" s="77"/>
      <c r="IHX131" s="77"/>
      <c r="IHY131" s="77"/>
      <c r="IHZ131" s="77"/>
      <c r="IIA131" s="77"/>
      <c r="IIB131" s="77"/>
      <c r="IIC131" s="77"/>
      <c r="IID131" s="77"/>
      <c r="IIE131" s="77"/>
      <c r="IIF131" s="77"/>
      <c r="IIG131" s="77"/>
      <c r="IIH131" s="77"/>
      <c r="III131" s="77"/>
      <c r="IIJ131" s="77"/>
      <c r="IIK131" s="77"/>
      <c r="IIL131" s="77"/>
      <c r="IIM131" s="77"/>
      <c r="IIN131" s="77"/>
      <c r="IIO131" s="77"/>
      <c r="IIP131" s="77"/>
      <c r="IIQ131" s="77"/>
      <c r="IIR131" s="77"/>
      <c r="IIS131" s="77"/>
      <c r="IIT131" s="77"/>
      <c r="IIU131" s="77"/>
      <c r="IIV131" s="77"/>
      <c r="IIW131" s="77"/>
      <c r="IIX131" s="77"/>
      <c r="IIY131" s="77"/>
      <c r="IIZ131" s="77"/>
      <c r="IJA131" s="77"/>
      <c r="IJB131" s="77"/>
      <c r="IJC131" s="77"/>
      <c r="IJD131" s="77"/>
      <c r="IJE131" s="77"/>
      <c r="IJF131" s="77"/>
      <c r="IJG131" s="77"/>
      <c r="IJH131" s="77"/>
      <c r="IJI131" s="77"/>
      <c r="IJJ131" s="77"/>
      <c r="IJK131" s="77"/>
      <c r="IJL131" s="77"/>
      <c r="IJM131" s="77"/>
      <c r="IJN131" s="77"/>
      <c r="IJO131" s="77"/>
      <c r="IJP131" s="77"/>
      <c r="IJQ131" s="77"/>
      <c r="IJR131" s="77"/>
      <c r="IJS131" s="77"/>
      <c r="IJT131" s="77"/>
      <c r="IJU131" s="77"/>
      <c r="IJV131" s="77"/>
      <c r="IJW131" s="77"/>
      <c r="IJX131" s="77"/>
      <c r="IJY131" s="77"/>
      <c r="IJZ131" s="77"/>
      <c r="IKA131" s="77"/>
      <c r="IKB131" s="77"/>
      <c r="IKC131" s="77"/>
      <c r="IKD131" s="77"/>
      <c r="IKE131" s="77"/>
      <c r="IKF131" s="77"/>
      <c r="IKG131" s="77"/>
      <c r="IKH131" s="77"/>
      <c r="IKI131" s="77"/>
      <c r="IKJ131" s="77"/>
      <c r="IKK131" s="77"/>
      <c r="IKL131" s="77"/>
      <c r="IKM131" s="77"/>
      <c r="IKN131" s="77"/>
      <c r="IKO131" s="77"/>
      <c r="IKP131" s="77"/>
      <c r="IKQ131" s="77"/>
      <c r="IKR131" s="77"/>
      <c r="IKS131" s="77"/>
      <c r="IKT131" s="77"/>
      <c r="IKU131" s="77"/>
      <c r="IKV131" s="77"/>
      <c r="IKW131" s="77"/>
      <c r="IKX131" s="77"/>
      <c r="IKY131" s="77"/>
      <c r="IKZ131" s="77"/>
      <c r="ILA131" s="77"/>
      <c r="ILB131" s="77"/>
      <c r="ILC131" s="77"/>
      <c r="ILD131" s="77"/>
      <c r="ILE131" s="77"/>
      <c r="ILF131" s="77"/>
      <c r="ILG131" s="77"/>
      <c r="ILH131" s="77"/>
      <c r="ILI131" s="77"/>
      <c r="ILJ131" s="77"/>
      <c r="ILK131" s="77"/>
      <c r="ILL131" s="77"/>
      <c r="ILM131" s="77"/>
      <c r="ILN131" s="77"/>
      <c r="ILO131" s="77"/>
      <c r="ILP131" s="77"/>
      <c r="ILQ131" s="77"/>
      <c r="ILR131" s="77"/>
      <c r="ILS131" s="77"/>
      <c r="ILT131" s="77"/>
      <c r="ILU131" s="77"/>
      <c r="ILV131" s="77"/>
      <c r="ILW131" s="77"/>
      <c r="ILX131" s="77"/>
      <c r="ILY131" s="77"/>
      <c r="ILZ131" s="77"/>
      <c r="IMA131" s="77"/>
      <c r="IMB131" s="77"/>
      <c r="IMC131" s="77"/>
      <c r="IMD131" s="77"/>
      <c r="IME131" s="77"/>
      <c r="IMF131" s="77"/>
      <c r="IMG131" s="77"/>
      <c r="IMH131" s="77"/>
      <c r="IMI131" s="77"/>
      <c r="IMJ131" s="77"/>
      <c r="IMK131" s="77"/>
      <c r="IML131" s="77"/>
      <c r="IMM131" s="77"/>
      <c r="IMN131" s="77"/>
      <c r="IMO131" s="77"/>
      <c r="IMP131" s="77"/>
      <c r="IMQ131" s="77"/>
      <c r="IMR131" s="77"/>
      <c r="IMS131" s="77"/>
      <c r="IMT131" s="77"/>
      <c r="IMU131" s="77"/>
      <c r="IMV131" s="77"/>
      <c r="IMW131" s="77"/>
      <c r="IMX131" s="77"/>
      <c r="IMY131" s="77"/>
      <c r="IMZ131" s="77"/>
      <c r="INA131" s="77"/>
      <c r="INB131" s="77"/>
      <c r="INC131" s="77"/>
      <c r="IND131" s="77"/>
      <c r="INE131" s="77"/>
      <c r="INF131" s="77"/>
      <c r="ING131" s="77"/>
      <c r="INH131" s="77"/>
      <c r="INI131" s="77"/>
      <c r="INJ131" s="77"/>
      <c r="INK131" s="77"/>
      <c r="INL131" s="77"/>
      <c r="INM131" s="77"/>
      <c r="INN131" s="77"/>
      <c r="INO131" s="77"/>
      <c r="INP131" s="77"/>
      <c r="INQ131" s="77"/>
      <c r="INR131" s="77"/>
      <c r="INS131" s="77"/>
      <c r="INT131" s="77"/>
      <c r="INU131" s="77"/>
      <c r="INV131" s="77"/>
      <c r="INW131" s="77"/>
      <c r="INX131" s="77"/>
      <c r="INY131" s="77"/>
      <c r="INZ131" s="77"/>
      <c r="IOA131" s="77"/>
      <c r="IOB131" s="77"/>
      <c r="IOC131" s="77"/>
      <c r="IOD131" s="77"/>
      <c r="IOE131" s="77"/>
      <c r="IOF131" s="77"/>
      <c r="IOG131" s="77"/>
      <c r="IOH131" s="77"/>
      <c r="IOI131" s="77"/>
      <c r="IOJ131" s="77"/>
      <c r="IOK131" s="77"/>
      <c r="IOL131" s="77"/>
      <c r="IOM131" s="77"/>
      <c r="ION131" s="77"/>
      <c r="IOO131" s="77"/>
      <c r="IOP131" s="77"/>
      <c r="IOQ131" s="77"/>
      <c r="IOR131" s="77"/>
      <c r="IOS131" s="77"/>
      <c r="IOT131" s="77"/>
      <c r="IOU131" s="77"/>
      <c r="IOV131" s="77"/>
      <c r="IOW131" s="77"/>
      <c r="IOX131" s="77"/>
      <c r="IOY131" s="77"/>
      <c r="IOZ131" s="77"/>
      <c r="IPA131" s="77"/>
      <c r="IPB131" s="77"/>
      <c r="IPC131" s="77"/>
      <c r="IPD131" s="77"/>
      <c r="IPE131" s="77"/>
      <c r="IPF131" s="77"/>
      <c r="IPG131" s="77"/>
      <c r="IPH131" s="77"/>
      <c r="IPI131" s="77"/>
      <c r="IPJ131" s="77"/>
      <c r="IPK131" s="77"/>
      <c r="IPL131" s="77"/>
      <c r="IPM131" s="77"/>
      <c r="IPN131" s="77"/>
      <c r="IPO131" s="77"/>
      <c r="IPP131" s="77"/>
      <c r="IPQ131" s="77"/>
      <c r="IPR131" s="77"/>
      <c r="IPS131" s="77"/>
      <c r="IPT131" s="77"/>
      <c r="IPU131" s="77"/>
      <c r="IPV131" s="77"/>
      <c r="IPW131" s="77"/>
      <c r="IPX131" s="77"/>
      <c r="IPY131" s="77"/>
      <c r="IPZ131" s="77"/>
      <c r="IQA131" s="77"/>
      <c r="IQB131" s="77"/>
      <c r="IQC131" s="77"/>
      <c r="IQD131" s="77"/>
      <c r="IQE131" s="77"/>
      <c r="IQF131" s="77"/>
      <c r="IQG131" s="77"/>
      <c r="IQH131" s="77"/>
      <c r="IQI131" s="77"/>
      <c r="IQJ131" s="77"/>
      <c r="IQK131" s="77"/>
      <c r="IQL131" s="77"/>
      <c r="IQM131" s="77"/>
      <c r="IQN131" s="77"/>
      <c r="IQO131" s="77"/>
      <c r="IQP131" s="77"/>
      <c r="IQQ131" s="77"/>
      <c r="IQR131" s="77"/>
      <c r="IQS131" s="77"/>
      <c r="IQT131" s="77"/>
      <c r="IQU131" s="77"/>
      <c r="IQV131" s="77"/>
      <c r="IQW131" s="77"/>
      <c r="IQX131" s="77"/>
      <c r="IQY131" s="77"/>
      <c r="IQZ131" s="77"/>
      <c r="IRA131" s="77"/>
      <c r="IRB131" s="77"/>
      <c r="IRC131" s="77"/>
      <c r="IRD131" s="77"/>
      <c r="IRE131" s="77"/>
      <c r="IRF131" s="77"/>
      <c r="IRG131" s="77"/>
      <c r="IRH131" s="77"/>
      <c r="IRI131" s="77"/>
      <c r="IRJ131" s="77"/>
      <c r="IRK131" s="77"/>
      <c r="IRL131" s="77"/>
      <c r="IRM131" s="77"/>
      <c r="IRN131" s="77"/>
      <c r="IRO131" s="77"/>
      <c r="IRP131" s="77"/>
      <c r="IRQ131" s="77"/>
      <c r="IRR131" s="77"/>
      <c r="IRS131" s="77"/>
      <c r="IRT131" s="77"/>
      <c r="IRU131" s="77"/>
      <c r="IRV131" s="77"/>
      <c r="IRW131" s="77"/>
      <c r="IRX131" s="77"/>
      <c r="IRY131" s="77"/>
      <c r="IRZ131" s="77"/>
      <c r="ISA131" s="77"/>
      <c r="ISB131" s="77"/>
      <c r="ISC131" s="77"/>
      <c r="ISD131" s="77"/>
      <c r="ISE131" s="77"/>
      <c r="ISF131" s="77"/>
      <c r="ISG131" s="77"/>
      <c r="ISH131" s="77"/>
      <c r="ISI131" s="77"/>
      <c r="ISJ131" s="77"/>
      <c r="ISK131" s="77"/>
      <c r="ISL131" s="77"/>
      <c r="ISM131" s="77"/>
      <c r="ISN131" s="77"/>
      <c r="ISO131" s="77"/>
      <c r="ISP131" s="77"/>
      <c r="ISQ131" s="77"/>
      <c r="ISR131" s="77"/>
      <c r="ISS131" s="77"/>
      <c r="IST131" s="77"/>
      <c r="ISU131" s="77"/>
      <c r="ISV131" s="77"/>
      <c r="ISW131" s="77"/>
      <c r="ISX131" s="77"/>
      <c r="ISY131" s="77"/>
      <c r="ISZ131" s="77"/>
      <c r="ITA131" s="77"/>
      <c r="ITB131" s="77"/>
      <c r="ITC131" s="77"/>
      <c r="ITD131" s="77"/>
      <c r="ITE131" s="77"/>
      <c r="ITF131" s="77"/>
      <c r="ITG131" s="77"/>
      <c r="ITH131" s="77"/>
      <c r="ITI131" s="77"/>
      <c r="ITJ131" s="77"/>
      <c r="ITK131" s="77"/>
      <c r="ITL131" s="77"/>
      <c r="ITM131" s="77"/>
      <c r="ITN131" s="77"/>
      <c r="ITO131" s="77"/>
      <c r="ITP131" s="77"/>
      <c r="ITQ131" s="77"/>
      <c r="ITR131" s="77"/>
      <c r="ITS131" s="77"/>
      <c r="ITT131" s="77"/>
      <c r="ITU131" s="77"/>
      <c r="ITV131" s="77"/>
      <c r="ITW131" s="77"/>
      <c r="ITX131" s="77"/>
      <c r="ITY131" s="77"/>
      <c r="ITZ131" s="77"/>
      <c r="IUA131" s="77"/>
      <c r="IUB131" s="77"/>
      <c r="IUC131" s="77"/>
      <c r="IUD131" s="77"/>
      <c r="IUE131" s="77"/>
      <c r="IUF131" s="77"/>
      <c r="IUG131" s="77"/>
      <c r="IUH131" s="77"/>
      <c r="IUI131" s="77"/>
      <c r="IUJ131" s="77"/>
      <c r="IUK131" s="77"/>
      <c r="IUL131" s="77"/>
      <c r="IUM131" s="77"/>
      <c r="IUN131" s="77"/>
      <c r="IUO131" s="77"/>
      <c r="IUP131" s="77"/>
      <c r="IUQ131" s="77"/>
      <c r="IUR131" s="77"/>
      <c r="IUS131" s="77"/>
      <c r="IUT131" s="77"/>
      <c r="IUU131" s="77"/>
      <c r="IUV131" s="77"/>
      <c r="IUW131" s="77"/>
      <c r="IUX131" s="77"/>
      <c r="IUY131" s="77"/>
      <c r="IUZ131" s="77"/>
      <c r="IVA131" s="77"/>
      <c r="IVB131" s="77"/>
      <c r="IVC131" s="77"/>
      <c r="IVD131" s="77"/>
      <c r="IVE131" s="77"/>
      <c r="IVF131" s="77"/>
      <c r="IVG131" s="77"/>
      <c r="IVH131" s="77"/>
      <c r="IVI131" s="77"/>
      <c r="IVJ131" s="77"/>
      <c r="IVK131" s="77"/>
      <c r="IVL131" s="77"/>
      <c r="IVM131" s="77"/>
      <c r="IVN131" s="77"/>
      <c r="IVO131" s="77"/>
      <c r="IVP131" s="77"/>
      <c r="IVQ131" s="77"/>
      <c r="IVR131" s="77"/>
      <c r="IVS131" s="77"/>
      <c r="IVT131" s="77"/>
      <c r="IVU131" s="77"/>
      <c r="IVV131" s="77"/>
      <c r="IVW131" s="77"/>
      <c r="IVX131" s="77"/>
      <c r="IVY131" s="77"/>
      <c r="IVZ131" s="77"/>
      <c r="IWA131" s="77"/>
      <c r="IWB131" s="77"/>
      <c r="IWC131" s="77"/>
      <c r="IWD131" s="77"/>
      <c r="IWE131" s="77"/>
      <c r="IWF131" s="77"/>
      <c r="IWG131" s="77"/>
      <c r="IWH131" s="77"/>
      <c r="IWI131" s="77"/>
      <c r="IWJ131" s="77"/>
      <c r="IWK131" s="77"/>
      <c r="IWL131" s="77"/>
      <c r="IWM131" s="77"/>
      <c r="IWN131" s="77"/>
      <c r="IWO131" s="77"/>
      <c r="IWP131" s="77"/>
      <c r="IWQ131" s="77"/>
      <c r="IWR131" s="77"/>
      <c r="IWS131" s="77"/>
      <c r="IWT131" s="77"/>
      <c r="IWU131" s="77"/>
      <c r="IWV131" s="77"/>
      <c r="IWW131" s="77"/>
      <c r="IWX131" s="77"/>
      <c r="IWY131" s="77"/>
      <c r="IWZ131" s="77"/>
      <c r="IXA131" s="77"/>
      <c r="IXB131" s="77"/>
      <c r="IXC131" s="77"/>
      <c r="IXD131" s="77"/>
      <c r="IXE131" s="77"/>
      <c r="IXF131" s="77"/>
      <c r="IXG131" s="77"/>
      <c r="IXH131" s="77"/>
      <c r="IXI131" s="77"/>
      <c r="IXJ131" s="77"/>
      <c r="IXK131" s="77"/>
      <c r="IXL131" s="77"/>
      <c r="IXM131" s="77"/>
      <c r="IXN131" s="77"/>
      <c r="IXO131" s="77"/>
      <c r="IXP131" s="77"/>
      <c r="IXQ131" s="77"/>
      <c r="IXR131" s="77"/>
      <c r="IXS131" s="77"/>
      <c r="IXT131" s="77"/>
      <c r="IXU131" s="77"/>
      <c r="IXV131" s="77"/>
      <c r="IXW131" s="77"/>
      <c r="IXX131" s="77"/>
      <c r="IXY131" s="77"/>
      <c r="IXZ131" s="77"/>
      <c r="IYA131" s="77"/>
      <c r="IYB131" s="77"/>
      <c r="IYC131" s="77"/>
      <c r="IYD131" s="77"/>
      <c r="IYE131" s="77"/>
      <c r="IYF131" s="77"/>
      <c r="IYG131" s="77"/>
      <c r="IYH131" s="77"/>
      <c r="IYI131" s="77"/>
      <c r="IYJ131" s="77"/>
      <c r="IYK131" s="77"/>
      <c r="IYL131" s="77"/>
      <c r="IYM131" s="77"/>
      <c r="IYN131" s="77"/>
      <c r="IYO131" s="77"/>
      <c r="IYP131" s="77"/>
      <c r="IYQ131" s="77"/>
      <c r="IYR131" s="77"/>
      <c r="IYS131" s="77"/>
      <c r="IYT131" s="77"/>
      <c r="IYU131" s="77"/>
      <c r="IYV131" s="77"/>
      <c r="IYW131" s="77"/>
      <c r="IYX131" s="77"/>
      <c r="IYY131" s="77"/>
      <c r="IYZ131" s="77"/>
      <c r="IZA131" s="77"/>
      <c r="IZB131" s="77"/>
      <c r="IZC131" s="77"/>
      <c r="IZD131" s="77"/>
      <c r="IZE131" s="77"/>
      <c r="IZF131" s="77"/>
      <c r="IZG131" s="77"/>
      <c r="IZH131" s="77"/>
      <c r="IZI131" s="77"/>
      <c r="IZJ131" s="77"/>
      <c r="IZK131" s="77"/>
      <c r="IZL131" s="77"/>
      <c r="IZM131" s="77"/>
      <c r="IZN131" s="77"/>
      <c r="IZO131" s="77"/>
      <c r="IZP131" s="77"/>
      <c r="IZQ131" s="77"/>
      <c r="IZR131" s="77"/>
      <c r="IZS131" s="77"/>
      <c r="IZT131" s="77"/>
      <c r="IZU131" s="77"/>
      <c r="IZV131" s="77"/>
      <c r="IZW131" s="77"/>
      <c r="IZX131" s="77"/>
      <c r="IZY131" s="77"/>
      <c r="IZZ131" s="77"/>
      <c r="JAA131" s="77"/>
      <c r="JAB131" s="77"/>
      <c r="JAC131" s="77"/>
      <c r="JAD131" s="77"/>
      <c r="JAE131" s="77"/>
      <c r="JAF131" s="77"/>
      <c r="JAG131" s="77"/>
      <c r="JAH131" s="77"/>
      <c r="JAI131" s="77"/>
      <c r="JAJ131" s="77"/>
      <c r="JAK131" s="77"/>
      <c r="JAL131" s="77"/>
      <c r="JAM131" s="77"/>
      <c r="JAN131" s="77"/>
      <c r="JAO131" s="77"/>
      <c r="JAP131" s="77"/>
      <c r="JAQ131" s="77"/>
      <c r="JAR131" s="77"/>
      <c r="JAS131" s="77"/>
      <c r="JAT131" s="77"/>
      <c r="JAU131" s="77"/>
      <c r="JAV131" s="77"/>
      <c r="JAW131" s="77"/>
      <c r="JAX131" s="77"/>
      <c r="JAY131" s="77"/>
      <c r="JAZ131" s="77"/>
      <c r="JBA131" s="77"/>
      <c r="JBB131" s="77"/>
      <c r="JBC131" s="77"/>
      <c r="JBD131" s="77"/>
      <c r="JBE131" s="77"/>
      <c r="JBF131" s="77"/>
      <c r="JBG131" s="77"/>
      <c r="JBH131" s="77"/>
      <c r="JBI131" s="77"/>
      <c r="JBJ131" s="77"/>
      <c r="JBK131" s="77"/>
      <c r="JBL131" s="77"/>
      <c r="JBM131" s="77"/>
      <c r="JBN131" s="77"/>
      <c r="JBO131" s="77"/>
      <c r="JBP131" s="77"/>
      <c r="JBQ131" s="77"/>
      <c r="JBR131" s="77"/>
      <c r="JBS131" s="77"/>
      <c r="JBT131" s="77"/>
      <c r="JBU131" s="77"/>
      <c r="JBV131" s="77"/>
      <c r="JBW131" s="77"/>
      <c r="JBX131" s="77"/>
      <c r="JBY131" s="77"/>
      <c r="JBZ131" s="77"/>
      <c r="JCA131" s="77"/>
      <c r="JCB131" s="77"/>
      <c r="JCC131" s="77"/>
      <c r="JCD131" s="77"/>
      <c r="JCE131" s="77"/>
      <c r="JCF131" s="77"/>
      <c r="JCG131" s="77"/>
      <c r="JCH131" s="77"/>
      <c r="JCI131" s="77"/>
      <c r="JCJ131" s="77"/>
      <c r="JCK131" s="77"/>
      <c r="JCL131" s="77"/>
      <c r="JCM131" s="77"/>
      <c r="JCN131" s="77"/>
      <c r="JCO131" s="77"/>
      <c r="JCP131" s="77"/>
      <c r="JCQ131" s="77"/>
      <c r="JCR131" s="77"/>
      <c r="JCS131" s="77"/>
      <c r="JCT131" s="77"/>
      <c r="JCU131" s="77"/>
      <c r="JCV131" s="77"/>
      <c r="JCW131" s="77"/>
      <c r="JCX131" s="77"/>
      <c r="JCY131" s="77"/>
      <c r="JCZ131" s="77"/>
      <c r="JDA131" s="77"/>
      <c r="JDB131" s="77"/>
      <c r="JDC131" s="77"/>
      <c r="JDD131" s="77"/>
      <c r="JDE131" s="77"/>
      <c r="JDF131" s="77"/>
      <c r="JDG131" s="77"/>
      <c r="JDH131" s="77"/>
      <c r="JDI131" s="77"/>
      <c r="JDJ131" s="77"/>
      <c r="JDK131" s="77"/>
      <c r="JDL131" s="77"/>
      <c r="JDM131" s="77"/>
      <c r="JDN131" s="77"/>
      <c r="JDO131" s="77"/>
      <c r="JDP131" s="77"/>
      <c r="JDQ131" s="77"/>
      <c r="JDR131" s="77"/>
      <c r="JDS131" s="77"/>
      <c r="JDT131" s="77"/>
      <c r="JDU131" s="77"/>
      <c r="JDV131" s="77"/>
      <c r="JDW131" s="77"/>
      <c r="JDX131" s="77"/>
      <c r="JDY131" s="77"/>
      <c r="JDZ131" s="77"/>
      <c r="JEA131" s="77"/>
      <c r="JEB131" s="77"/>
      <c r="JEC131" s="77"/>
      <c r="JED131" s="77"/>
      <c r="JEE131" s="77"/>
      <c r="JEF131" s="77"/>
      <c r="JEG131" s="77"/>
      <c r="JEH131" s="77"/>
      <c r="JEI131" s="77"/>
      <c r="JEJ131" s="77"/>
      <c r="JEK131" s="77"/>
      <c r="JEL131" s="77"/>
      <c r="JEM131" s="77"/>
      <c r="JEN131" s="77"/>
      <c r="JEO131" s="77"/>
      <c r="JEP131" s="77"/>
      <c r="JEQ131" s="77"/>
      <c r="JER131" s="77"/>
      <c r="JES131" s="77"/>
      <c r="JET131" s="77"/>
      <c r="JEU131" s="77"/>
      <c r="JEV131" s="77"/>
      <c r="JEW131" s="77"/>
      <c r="JEX131" s="77"/>
      <c r="JEY131" s="77"/>
      <c r="JEZ131" s="77"/>
      <c r="JFA131" s="77"/>
      <c r="JFB131" s="77"/>
      <c r="JFC131" s="77"/>
      <c r="JFD131" s="77"/>
      <c r="JFE131" s="77"/>
      <c r="JFF131" s="77"/>
      <c r="JFG131" s="77"/>
      <c r="JFH131" s="77"/>
      <c r="JFI131" s="77"/>
      <c r="JFJ131" s="77"/>
      <c r="JFK131" s="77"/>
      <c r="JFL131" s="77"/>
      <c r="JFM131" s="77"/>
      <c r="JFN131" s="77"/>
      <c r="JFO131" s="77"/>
      <c r="JFP131" s="77"/>
      <c r="JFQ131" s="77"/>
      <c r="JFR131" s="77"/>
      <c r="JFS131" s="77"/>
      <c r="JFT131" s="77"/>
      <c r="JFU131" s="77"/>
      <c r="JFV131" s="77"/>
      <c r="JFW131" s="77"/>
      <c r="JFX131" s="77"/>
      <c r="JFY131" s="77"/>
      <c r="JFZ131" s="77"/>
      <c r="JGA131" s="77"/>
      <c r="JGB131" s="77"/>
      <c r="JGC131" s="77"/>
      <c r="JGD131" s="77"/>
      <c r="JGE131" s="77"/>
      <c r="JGF131" s="77"/>
      <c r="JGG131" s="77"/>
      <c r="JGH131" s="77"/>
      <c r="JGI131" s="77"/>
      <c r="JGJ131" s="77"/>
      <c r="JGK131" s="77"/>
      <c r="JGL131" s="77"/>
      <c r="JGM131" s="77"/>
      <c r="JGN131" s="77"/>
      <c r="JGO131" s="77"/>
      <c r="JGP131" s="77"/>
      <c r="JGQ131" s="77"/>
      <c r="JGR131" s="77"/>
      <c r="JGS131" s="77"/>
      <c r="JGT131" s="77"/>
      <c r="JGU131" s="77"/>
      <c r="JGV131" s="77"/>
      <c r="JGW131" s="77"/>
      <c r="JGX131" s="77"/>
      <c r="JGY131" s="77"/>
      <c r="JGZ131" s="77"/>
      <c r="JHA131" s="77"/>
      <c r="JHB131" s="77"/>
      <c r="JHC131" s="77"/>
      <c r="JHD131" s="77"/>
      <c r="JHE131" s="77"/>
      <c r="JHF131" s="77"/>
      <c r="JHG131" s="77"/>
      <c r="JHH131" s="77"/>
      <c r="JHI131" s="77"/>
      <c r="JHJ131" s="77"/>
      <c r="JHK131" s="77"/>
      <c r="JHL131" s="77"/>
      <c r="JHM131" s="77"/>
      <c r="JHN131" s="77"/>
      <c r="JHO131" s="77"/>
      <c r="JHP131" s="77"/>
      <c r="JHQ131" s="77"/>
      <c r="JHR131" s="77"/>
      <c r="JHS131" s="77"/>
      <c r="JHT131" s="77"/>
      <c r="JHU131" s="77"/>
      <c r="JHV131" s="77"/>
      <c r="JHW131" s="77"/>
      <c r="JHX131" s="77"/>
      <c r="JHY131" s="77"/>
      <c r="JHZ131" s="77"/>
      <c r="JIA131" s="77"/>
      <c r="JIB131" s="77"/>
      <c r="JIC131" s="77"/>
      <c r="JID131" s="77"/>
      <c r="JIE131" s="77"/>
      <c r="JIF131" s="77"/>
      <c r="JIG131" s="77"/>
      <c r="JIH131" s="77"/>
      <c r="JII131" s="77"/>
      <c r="JIJ131" s="77"/>
      <c r="JIK131" s="77"/>
      <c r="JIL131" s="77"/>
      <c r="JIM131" s="77"/>
      <c r="JIN131" s="77"/>
      <c r="JIO131" s="77"/>
      <c r="JIP131" s="77"/>
      <c r="JIQ131" s="77"/>
      <c r="JIR131" s="77"/>
      <c r="JIS131" s="77"/>
      <c r="JIT131" s="77"/>
      <c r="JIU131" s="77"/>
      <c r="JIV131" s="77"/>
      <c r="JIW131" s="77"/>
      <c r="JIX131" s="77"/>
      <c r="JIY131" s="77"/>
      <c r="JIZ131" s="77"/>
      <c r="JJA131" s="77"/>
      <c r="JJB131" s="77"/>
      <c r="JJC131" s="77"/>
      <c r="JJD131" s="77"/>
      <c r="JJE131" s="77"/>
      <c r="JJF131" s="77"/>
      <c r="JJG131" s="77"/>
      <c r="JJH131" s="77"/>
      <c r="JJI131" s="77"/>
      <c r="JJJ131" s="77"/>
      <c r="JJK131" s="77"/>
      <c r="JJL131" s="77"/>
      <c r="JJM131" s="77"/>
      <c r="JJN131" s="77"/>
      <c r="JJO131" s="77"/>
      <c r="JJP131" s="77"/>
      <c r="JJQ131" s="77"/>
      <c r="JJR131" s="77"/>
      <c r="JJS131" s="77"/>
      <c r="JJT131" s="77"/>
      <c r="JJU131" s="77"/>
      <c r="JJV131" s="77"/>
      <c r="JJW131" s="77"/>
      <c r="JJX131" s="77"/>
      <c r="JJY131" s="77"/>
      <c r="JJZ131" s="77"/>
      <c r="JKA131" s="77"/>
      <c r="JKB131" s="77"/>
      <c r="JKC131" s="77"/>
      <c r="JKD131" s="77"/>
      <c r="JKE131" s="77"/>
      <c r="JKF131" s="77"/>
      <c r="JKG131" s="77"/>
      <c r="JKH131" s="77"/>
      <c r="JKI131" s="77"/>
      <c r="JKJ131" s="77"/>
      <c r="JKK131" s="77"/>
      <c r="JKL131" s="77"/>
      <c r="JKM131" s="77"/>
      <c r="JKN131" s="77"/>
      <c r="JKO131" s="77"/>
      <c r="JKP131" s="77"/>
      <c r="JKQ131" s="77"/>
      <c r="JKR131" s="77"/>
      <c r="JKS131" s="77"/>
      <c r="JKT131" s="77"/>
      <c r="JKU131" s="77"/>
      <c r="JKV131" s="77"/>
      <c r="JKW131" s="77"/>
      <c r="JKX131" s="77"/>
      <c r="JKY131" s="77"/>
      <c r="JKZ131" s="77"/>
      <c r="JLA131" s="77"/>
      <c r="JLB131" s="77"/>
      <c r="JLC131" s="77"/>
      <c r="JLD131" s="77"/>
      <c r="JLE131" s="77"/>
      <c r="JLF131" s="77"/>
      <c r="JLG131" s="77"/>
      <c r="JLH131" s="77"/>
      <c r="JLI131" s="77"/>
      <c r="JLJ131" s="77"/>
      <c r="JLK131" s="77"/>
      <c r="JLL131" s="77"/>
      <c r="JLM131" s="77"/>
      <c r="JLN131" s="77"/>
      <c r="JLO131" s="77"/>
      <c r="JLP131" s="77"/>
      <c r="JLQ131" s="77"/>
      <c r="JLR131" s="77"/>
      <c r="JLS131" s="77"/>
      <c r="JLT131" s="77"/>
      <c r="JLU131" s="77"/>
      <c r="JLV131" s="77"/>
      <c r="JLW131" s="77"/>
      <c r="JLX131" s="77"/>
      <c r="JLY131" s="77"/>
      <c r="JLZ131" s="77"/>
      <c r="JMA131" s="77"/>
      <c r="JMB131" s="77"/>
      <c r="JMC131" s="77"/>
      <c r="JMD131" s="77"/>
      <c r="JME131" s="77"/>
      <c r="JMF131" s="77"/>
      <c r="JMG131" s="77"/>
      <c r="JMH131" s="77"/>
      <c r="JMI131" s="77"/>
      <c r="JMJ131" s="77"/>
      <c r="JMK131" s="77"/>
      <c r="JML131" s="77"/>
      <c r="JMM131" s="77"/>
      <c r="JMN131" s="77"/>
      <c r="JMO131" s="77"/>
      <c r="JMP131" s="77"/>
      <c r="JMQ131" s="77"/>
      <c r="JMR131" s="77"/>
      <c r="JMS131" s="77"/>
      <c r="JMT131" s="77"/>
      <c r="JMU131" s="77"/>
      <c r="JMV131" s="77"/>
      <c r="JMW131" s="77"/>
      <c r="JMX131" s="77"/>
      <c r="JMY131" s="77"/>
      <c r="JMZ131" s="77"/>
      <c r="JNA131" s="77"/>
      <c r="JNB131" s="77"/>
      <c r="JNC131" s="77"/>
      <c r="JND131" s="77"/>
      <c r="JNE131" s="77"/>
      <c r="JNF131" s="77"/>
      <c r="JNG131" s="77"/>
      <c r="JNH131" s="77"/>
      <c r="JNI131" s="77"/>
      <c r="JNJ131" s="77"/>
      <c r="JNK131" s="77"/>
      <c r="JNL131" s="77"/>
      <c r="JNM131" s="77"/>
      <c r="JNN131" s="77"/>
      <c r="JNO131" s="77"/>
      <c r="JNP131" s="77"/>
      <c r="JNQ131" s="77"/>
      <c r="JNR131" s="77"/>
      <c r="JNS131" s="77"/>
      <c r="JNT131" s="77"/>
      <c r="JNU131" s="77"/>
      <c r="JNV131" s="77"/>
      <c r="JNW131" s="77"/>
      <c r="JNX131" s="77"/>
      <c r="JNY131" s="77"/>
      <c r="JNZ131" s="77"/>
      <c r="JOA131" s="77"/>
      <c r="JOB131" s="77"/>
      <c r="JOC131" s="77"/>
      <c r="JOD131" s="77"/>
      <c r="JOE131" s="77"/>
      <c r="JOF131" s="77"/>
      <c r="JOG131" s="77"/>
      <c r="JOH131" s="77"/>
      <c r="JOI131" s="77"/>
      <c r="JOJ131" s="77"/>
      <c r="JOK131" s="77"/>
      <c r="JOL131" s="77"/>
      <c r="JOM131" s="77"/>
      <c r="JON131" s="77"/>
      <c r="JOO131" s="77"/>
      <c r="JOP131" s="77"/>
      <c r="JOQ131" s="77"/>
      <c r="JOR131" s="77"/>
      <c r="JOS131" s="77"/>
      <c r="JOT131" s="77"/>
      <c r="JOU131" s="77"/>
      <c r="JOV131" s="77"/>
      <c r="JOW131" s="77"/>
      <c r="JOX131" s="77"/>
      <c r="JOY131" s="77"/>
      <c r="JOZ131" s="77"/>
      <c r="JPA131" s="77"/>
      <c r="JPB131" s="77"/>
      <c r="JPC131" s="77"/>
      <c r="JPD131" s="77"/>
      <c r="JPE131" s="77"/>
      <c r="JPF131" s="77"/>
      <c r="JPG131" s="77"/>
      <c r="JPH131" s="77"/>
      <c r="JPI131" s="77"/>
      <c r="JPJ131" s="77"/>
      <c r="JPK131" s="77"/>
      <c r="JPL131" s="77"/>
      <c r="JPM131" s="77"/>
      <c r="JPN131" s="77"/>
      <c r="JPO131" s="77"/>
      <c r="JPP131" s="77"/>
      <c r="JPQ131" s="77"/>
      <c r="JPR131" s="77"/>
      <c r="JPS131" s="77"/>
      <c r="JPT131" s="77"/>
      <c r="JPU131" s="77"/>
      <c r="JPV131" s="77"/>
      <c r="JPW131" s="77"/>
      <c r="JPX131" s="77"/>
      <c r="JPY131" s="77"/>
      <c r="JPZ131" s="77"/>
      <c r="JQA131" s="77"/>
      <c r="JQB131" s="77"/>
      <c r="JQC131" s="77"/>
      <c r="JQD131" s="77"/>
      <c r="JQE131" s="77"/>
      <c r="JQF131" s="77"/>
      <c r="JQG131" s="77"/>
      <c r="JQH131" s="77"/>
      <c r="JQI131" s="77"/>
      <c r="JQJ131" s="77"/>
      <c r="JQK131" s="77"/>
      <c r="JQL131" s="77"/>
      <c r="JQM131" s="77"/>
      <c r="JQN131" s="77"/>
      <c r="JQO131" s="77"/>
      <c r="JQP131" s="77"/>
      <c r="JQQ131" s="77"/>
      <c r="JQR131" s="77"/>
      <c r="JQS131" s="77"/>
      <c r="JQT131" s="77"/>
      <c r="JQU131" s="77"/>
      <c r="JQV131" s="77"/>
      <c r="JQW131" s="77"/>
      <c r="JQX131" s="77"/>
      <c r="JQY131" s="77"/>
      <c r="JQZ131" s="77"/>
      <c r="JRA131" s="77"/>
      <c r="JRB131" s="77"/>
      <c r="JRC131" s="77"/>
      <c r="JRD131" s="77"/>
      <c r="JRE131" s="77"/>
      <c r="JRF131" s="77"/>
      <c r="JRG131" s="77"/>
      <c r="JRH131" s="77"/>
      <c r="JRI131" s="77"/>
      <c r="JRJ131" s="77"/>
      <c r="JRK131" s="77"/>
      <c r="JRL131" s="77"/>
      <c r="JRM131" s="77"/>
      <c r="JRN131" s="77"/>
      <c r="JRO131" s="77"/>
      <c r="JRP131" s="77"/>
      <c r="JRQ131" s="77"/>
      <c r="JRR131" s="77"/>
      <c r="JRS131" s="77"/>
      <c r="JRT131" s="77"/>
      <c r="JRU131" s="77"/>
      <c r="JRV131" s="77"/>
      <c r="JRW131" s="77"/>
      <c r="JRX131" s="77"/>
      <c r="JRY131" s="77"/>
      <c r="JRZ131" s="77"/>
      <c r="JSA131" s="77"/>
      <c r="JSB131" s="77"/>
      <c r="JSC131" s="77"/>
      <c r="JSD131" s="77"/>
      <c r="JSE131" s="77"/>
      <c r="JSF131" s="77"/>
      <c r="JSG131" s="77"/>
      <c r="JSH131" s="77"/>
      <c r="JSI131" s="77"/>
      <c r="JSJ131" s="77"/>
      <c r="JSK131" s="77"/>
      <c r="JSL131" s="77"/>
      <c r="JSM131" s="77"/>
      <c r="JSN131" s="77"/>
      <c r="JSO131" s="77"/>
      <c r="JSP131" s="77"/>
      <c r="JSQ131" s="77"/>
      <c r="JSR131" s="77"/>
      <c r="JSS131" s="77"/>
      <c r="JST131" s="77"/>
      <c r="JSU131" s="77"/>
      <c r="JSV131" s="77"/>
      <c r="JSW131" s="77"/>
      <c r="JSX131" s="77"/>
      <c r="JSY131" s="77"/>
      <c r="JSZ131" s="77"/>
      <c r="JTA131" s="77"/>
      <c r="JTB131" s="77"/>
      <c r="JTC131" s="77"/>
      <c r="JTD131" s="77"/>
      <c r="JTE131" s="77"/>
      <c r="JTF131" s="77"/>
      <c r="JTG131" s="77"/>
      <c r="JTH131" s="77"/>
      <c r="JTI131" s="77"/>
      <c r="JTJ131" s="77"/>
      <c r="JTK131" s="77"/>
      <c r="JTL131" s="77"/>
      <c r="JTM131" s="77"/>
      <c r="JTN131" s="77"/>
      <c r="JTO131" s="77"/>
      <c r="JTP131" s="77"/>
      <c r="JTQ131" s="77"/>
      <c r="JTR131" s="77"/>
      <c r="JTS131" s="77"/>
      <c r="JTT131" s="77"/>
      <c r="JTU131" s="77"/>
      <c r="JTV131" s="77"/>
      <c r="JTW131" s="77"/>
      <c r="JTX131" s="77"/>
      <c r="JTY131" s="77"/>
      <c r="JTZ131" s="77"/>
      <c r="JUA131" s="77"/>
      <c r="JUB131" s="77"/>
      <c r="JUC131" s="77"/>
      <c r="JUD131" s="77"/>
      <c r="JUE131" s="77"/>
      <c r="JUF131" s="77"/>
      <c r="JUG131" s="77"/>
      <c r="JUH131" s="77"/>
      <c r="JUI131" s="77"/>
      <c r="JUJ131" s="77"/>
      <c r="JUK131" s="77"/>
      <c r="JUL131" s="77"/>
      <c r="JUM131" s="77"/>
      <c r="JUN131" s="77"/>
      <c r="JUO131" s="77"/>
      <c r="JUP131" s="77"/>
      <c r="JUQ131" s="77"/>
      <c r="JUR131" s="77"/>
      <c r="JUS131" s="77"/>
      <c r="JUT131" s="77"/>
      <c r="JUU131" s="77"/>
      <c r="JUV131" s="77"/>
      <c r="JUW131" s="77"/>
      <c r="JUX131" s="77"/>
      <c r="JUY131" s="77"/>
      <c r="JUZ131" s="77"/>
      <c r="JVA131" s="77"/>
      <c r="JVB131" s="77"/>
      <c r="JVC131" s="77"/>
      <c r="JVD131" s="77"/>
      <c r="JVE131" s="77"/>
      <c r="JVF131" s="77"/>
      <c r="JVG131" s="77"/>
      <c r="JVH131" s="77"/>
      <c r="JVI131" s="77"/>
      <c r="JVJ131" s="77"/>
      <c r="JVK131" s="77"/>
      <c r="JVL131" s="77"/>
      <c r="JVM131" s="77"/>
      <c r="JVN131" s="77"/>
      <c r="JVO131" s="77"/>
      <c r="JVP131" s="77"/>
      <c r="JVQ131" s="77"/>
      <c r="JVR131" s="77"/>
      <c r="JVS131" s="77"/>
      <c r="JVT131" s="77"/>
      <c r="JVU131" s="77"/>
      <c r="JVV131" s="77"/>
      <c r="JVW131" s="77"/>
      <c r="JVX131" s="77"/>
      <c r="JVY131" s="77"/>
      <c r="JVZ131" s="77"/>
      <c r="JWA131" s="77"/>
      <c r="JWB131" s="77"/>
      <c r="JWC131" s="77"/>
      <c r="JWD131" s="77"/>
      <c r="JWE131" s="77"/>
      <c r="JWF131" s="77"/>
      <c r="JWG131" s="77"/>
      <c r="JWH131" s="77"/>
      <c r="JWI131" s="77"/>
      <c r="JWJ131" s="77"/>
      <c r="JWK131" s="77"/>
      <c r="JWL131" s="77"/>
      <c r="JWM131" s="77"/>
      <c r="JWN131" s="77"/>
      <c r="JWO131" s="77"/>
      <c r="JWP131" s="77"/>
      <c r="JWQ131" s="77"/>
      <c r="JWR131" s="77"/>
      <c r="JWS131" s="77"/>
      <c r="JWT131" s="77"/>
      <c r="JWU131" s="77"/>
      <c r="JWV131" s="77"/>
      <c r="JWW131" s="77"/>
      <c r="JWX131" s="77"/>
      <c r="JWY131" s="77"/>
      <c r="JWZ131" s="77"/>
      <c r="JXA131" s="77"/>
      <c r="JXB131" s="77"/>
      <c r="JXC131" s="77"/>
      <c r="JXD131" s="77"/>
      <c r="JXE131" s="77"/>
      <c r="JXF131" s="77"/>
      <c r="JXG131" s="77"/>
      <c r="JXH131" s="77"/>
      <c r="JXI131" s="77"/>
      <c r="JXJ131" s="77"/>
      <c r="JXK131" s="77"/>
      <c r="JXL131" s="77"/>
      <c r="JXM131" s="77"/>
      <c r="JXN131" s="77"/>
      <c r="JXO131" s="77"/>
      <c r="JXP131" s="77"/>
      <c r="JXQ131" s="77"/>
      <c r="JXR131" s="77"/>
      <c r="JXS131" s="77"/>
      <c r="JXT131" s="77"/>
      <c r="JXU131" s="77"/>
      <c r="JXV131" s="77"/>
      <c r="JXW131" s="77"/>
      <c r="JXX131" s="77"/>
      <c r="JXY131" s="77"/>
      <c r="JXZ131" s="77"/>
      <c r="JYA131" s="77"/>
      <c r="JYB131" s="77"/>
      <c r="JYC131" s="77"/>
      <c r="JYD131" s="77"/>
      <c r="JYE131" s="77"/>
      <c r="JYF131" s="77"/>
      <c r="JYG131" s="77"/>
      <c r="JYH131" s="77"/>
      <c r="JYI131" s="77"/>
      <c r="JYJ131" s="77"/>
      <c r="JYK131" s="77"/>
      <c r="JYL131" s="77"/>
      <c r="JYM131" s="77"/>
      <c r="JYN131" s="77"/>
      <c r="JYO131" s="77"/>
      <c r="JYP131" s="77"/>
      <c r="JYQ131" s="77"/>
      <c r="JYR131" s="77"/>
      <c r="JYS131" s="77"/>
      <c r="JYT131" s="77"/>
      <c r="JYU131" s="77"/>
      <c r="JYV131" s="77"/>
      <c r="JYW131" s="77"/>
      <c r="JYX131" s="77"/>
      <c r="JYY131" s="77"/>
      <c r="JYZ131" s="77"/>
      <c r="JZA131" s="77"/>
      <c r="JZB131" s="77"/>
      <c r="JZC131" s="77"/>
      <c r="JZD131" s="77"/>
      <c r="JZE131" s="77"/>
      <c r="JZF131" s="77"/>
      <c r="JZG131" s="77"/>
      <c r="JZH131" s="77"/>
      <c r="JZI131" s="77"/>
      <c r="JZJ131" s="77"/>
      <c r="JZK131" s="77"/>
      <c r="JZL131" s="77"/>
      <c r="JZM131" s="77"/>
      <c r="JZN131" s="77"/>
      <c r="JZO131" s="77"/>
      <c r="JZP131" s="77"/>
      <c r="JZQ131" s="77"/>
      <c r="JZR131" s="77"/>
      <c r="JZS131" s="77"/>
      <c r="JZT131" s="77"/>
      <c r="JZU131" s="77"/>
      <c r="JZV131" s="77"/>
      <c r="JZW131" s="77"/>
      <c r="JZX131" s="77"/>
      <c r="JZY131" s="77"/>
      <c r="JZZ131" s="77"/>
      <c r="KAA131" s="77"/>
      <c r="KAB131" s="77"/>
      <c r="KAC131" s="77"/>
      <c r="KAD131" s="77"/>
      <c r="KAE131" s="77"/>
      <c r="KAF131" s="77"/>
      <c r="KAG131" s="77"/>
      <c r="KAH131" s="77"/>
      <c r="KAI131" s="77"/>
      <c r="KAJ131" s="77"/>
      <c r="KAK131" s="77"/>
      <c r="KAL131" s="77"/>
      <c r="KAM131" s="77"/>
      <c r="KAN131" s="77"/>
      <c r="KAO131" s="77"/>
      <c r="KAP131" s="77"/>
      <c r="KAQ131" s="77"/>
      <c r="KAR131" s="77"/>
      <c r="KAS131" s="77"/>
      <c r="KAT131" s="77"/>
      <c r="KAU131" s="77"/>
      <c r="KAV131" s="77"/>
      <c r="KAW131" s="77"/>
      <c r="KAX131" s="77"/>
      <c r="KAY131" s="77"/>
      <c r="KAZ131" s="77"/>
      <c r="KBA131" s="77"/>
      <c r="KBB131" s="77"/>
      <c r="KBC131" s="77"/>
      <c r="KBD131" s="77"/>
      <c r="KBE131" s="77"/>
      <c r="KBF131" s="77"/>
      <c r="KBG131" s="77"/>
      <c r="KBH131" s="77"/>
      <c r="KBI131" s="77"/>
      <c r="KBJ131" s="77"/>
      <c r="KBK131" s="77"/>
      <c r="KBL131" s="77"/>
      <c r="KBM131" s="77"/>
      <c r="KBN131" s="77"/>
      <c r="KBO131" s="77"/>
      <c r="KBP131" s="77"/>
      <c r="KBQ131" s="77"/>
      <c r="KBR131" s="77"/>
      <c r="KBS131" s="77"/>
      <c r="KBT131" s="77"/>
      <c r="KBU131" s="77"/>
      <c r="KBV131" s="77"/>
      <c r="KBW131" s="77"/>
      <c r="KBX131" s="77"/>
      <c r="KBY131" s="77"/>
      <c r="KBZ131" s="77"/>
      <c r="KCA131" s="77"/>
      <c r="KCB131" s="77"/>
      <c r="KCC131" s="77"/>
      <c r="KCD131" s="77"/>
      <c r="KCE131" s="77"/>
      <c r="KCF131" s="77"/>
      <c r="KCG131" s="77"/>
      <c r="KCH131" s="77"/>
      <c r="KCI131" s="77"/>
      <c r="KCJ131" s="77"/>
      <c r="KCK131" s="77"/>
      <c r="KCL131" s="77"/>
      <c r="KCM131" s="77"/>
      <c r="KCN131" s="77"/>
      <c r="KCO131" s="77"/>
      <c r="KCP131" s="77"/>
      <c r="KCQ131" s="77"/>
      <c r="KCR131" s="77"/>
      <c r="KCS131" s="77"/>
      <c r="KCT131" s="77"/>
      <c r="KCU131" s="77"/>
      <c r="KCV131" s="77"/>
      <c r="KCW131" s="77"/>
      <c r="KCX131" s="77"/>
      <c r="KCY131" s="77"/>
      <c r="KCZ131" s="77"/>
      <c r="KDA131" s="77"/>
      <c r="KDB131" s="77"/>
      <c r="KDC131" s="77"/>
      <c r="KDD131" s="77"/>
      <c r="KDE131" s="77"/>
      <c r="KDF131" s="77"/>
      <c r="KDG131" s="77"/>
      <c r="KDH131" s="77"/>
      <c r="KDI131" s="77"/>
      <c r="KDJ131" s="77"/>
      <c r="KDK131" s="77"/>
      <c r="KDL131" s="77"/>
      <c r="KDM131" s="77"/>
      <c r="KDN131" s="77"/>
      <c r="KDO131" s="77"/>
      <c r="KDP131" s="77"/>
      <c r="KDQ131" s="77"/>
      <c r="KDR131" s="77"/>
      <c r="KDS131" s="77"/>
      <c r="KDT131" s="77"/>
      <c r="KDU131" s="77"/>
      <c r="KDV131" s="77"/>
      <c r="KDW131" s="77"/>
      <c r="KDX131" s="77"/>
      <c r="KDY131" s="77"/>
      <c r="KDZ131" s="77"/>
      <c r="KEA131" s="77"/>
      <c r="KEB131" s="77"/>
      <c r="KEC131" s="77"/>
      <c r="KED131" s="77"/>
      <c r="KEE131" s="77"/>
      <c r="KEF131" s="77"/>
      <c r="KEG131" s="77"/>
      <c r="KEH131" s="77"/>
      <c r="KEI131" s="77"/>
      <c r="KEJ131" s="77"/>
      <c r="KEK131" s="77"/>
      <c r="KEL131" s="77"/>
      <c r="KEM131" s="77"/>
      <c r="KEN131" s="77"/>
      <c r="KEO131" s="77"/>
      <c r="KEP131" s="77"/>
      <c r="KEQ131" s="77"/>
      <c r="KER131" s="77"/>
      <c r="KES131" s="77"/>
      <c r="KET131" s="77"/>
      <c r="KEU131" s="77"/>
      <c r="KEV131" s="77"/>
      <c r="KEW131" s="77"/>
      <c r="KEX131" s="77"/>
      <c r="KEY131" s="77"/>
      <c r="KEZ131" s="77"/>
      <c r="KFA131" s="77"/>
      <c r="KFB131" s="77"/>
      <c r="KFC131" s="77"/>
      <c r="KFD131" s="77"/>
      <c r="KFE131" s="77"/>
      <c r="KFF131" s="77"/>
      <c r="KFG131" s="77"/>
      <c r="KFH131" s="77"/>
      <c r="KFI131" s="77"/>
      <c r="KFJ131" s="77"/>
      <c r="KFK131" s="77"/>
      <c r="KFL131" s="77"/>
      <c r="KFM131" s="77"/>
      <c r="KFN131" s="77"/>
      <c r="KFO131" s="77"/>
      <c r="KFP131" s="77"/>
      <c r="KFQ131" s="77"/>
      <c r="KFR131" s="77"/>
      <c r="KFS131" s="77"/>
      <c r="KFT131" s="77"/>
      <c r="KFU131" s="77"/>
      <c r="KFV131" s="77"/>
      <c r="KFW131" s="77"/>
      <c r="KFX131" s="77"/>
      <c r="KFY131" s="77"/>
      <c r="KFZ131" s="77"/>
      <c r="KGA131" s="77"/>
      <c r="KGB131" s="77"/>
      <c r="KGC131" s="77"/>
      <c r="KGD131" s="77"/>
      <c r="KGE131" s="77"/>
      <c r="KGF131" s="77"/>
      <c r="KGG131" s="77"/>
      <c r="KGH131" s="77"/>
      <c r="KGI131" s="77"/>
      <c r="KGJ131" s="77"/>
      <c r="KGK131" s="77"/>
      <c r="KGL131" s="77"/>
      <c r="KGM131" s="77"/>
      <c r="KGN131" s="77"/>
      <c r="KGO131" s="77"/>
      <c r="KGP131" s="77"/>
      <c r="KGQ131" s="77"/>
      <c r="KGR131" s="77"/>
      <c r="KGS131" s="77"/>
      <c r="KGT131" s="77"/>
      <c r="KGU131" s="77"/>
      <c r="KGV131" s="77"/>
      <c r="KGW131" s="77"/>
      <c r="KGX131" s="77"/>
      <c r="KGY131" s="77"/>
      <c r="KGZ131" s="77"/>
      <c r="KHA131" s="77"/>
      <c r="KHB131" s="77"/>
      <c r="KHC131" s="77"/>
      <c r="KHD131" s="77"/>
      <c r="KHE131" s="77"/>
      <c r="KHF131" s="77"/>
      <c r="KHG131" s="77"/>
      <c r="KHH131" s="77"/>
      <c r="KHI131" s="77"/>
      <c r="KHJ131" s="77"/>
      <c r="KHK131" s="77"/>
      <c r="KHL131" s="77"/>
      <c r="KHM131" s="77"/>
      <c r="KHN131" s="77"/>
      <c r="KHO131" s="77"/>
      <c r="KHP131" s="77"/>
      <c r="KHQ131" s="77"/>
      <c r="KHR131" s="77"/>
      <c r="KHS131" s="77"/>
      <c r="KHT131" s="77"/>
      <c r="KHU131" s="77"/>
      <c r="KHV131" s="77"/>
      <c r="KHW131" s="77"/>
      <c r="KHX131" s="77"/>
      <c r="KHY131" s="77"/>
      <c r="KHZ131" s="77"/>
      <c r="KIA131" s="77"/>
      <c r="KIB131" s="77"/>
      <c r="KIC131" s="77"/>
      <c r="KID131" s="77"/>
      <c r="KIE131" s="77"/>
      <c r="KIF131" s="77"/>
      <c r="KIG131" s="77"/>
      <c r="KIH131" s="77"/>
      <c r="KII131" s="77"/>
      <c r="KIJ131" s="77"/>
      <c r="KIK131" s="77"/>
      <c r="KIL131" s="77"/>
      <c r="KIM131" s="77"/>
      <c r="KIN131" s="77"/>
      <c r="KIO131" s="77"/>
      <c r="KIP131" s="77"/>
      <c r="KIQ131" s="77"/>
      <c r="KIR131" s="77"/>
      <c r="KIS131" s="77"/>
      <c r="KIT131" s="77"/>
      <c r="KIU131" s="77"/>
      <c r="KIV131" s="77"/>
      <c r="KIW131" s="77"/>
      <c r="KIX131" s="77"/>
      <c r="KIY131" s="77"/>
      <c r="KIZ131" s="77"/>
      <c r="KJA131" s="77"/>
      <c r="KJB131" s="77"/>
      <c r="KJC131" s="77"/>
      <c r="KJD131" s="77"/>
      <c r="KJE131" s="77"/>
      <c r="KJF131" s="77"/>
      <c r="KJG131" s="77"/>
      <c r="KJH131" s="77"/>
      <c r="KJI131" s="77"/>
      <c r="KJJ131" s="77"/>
      <c r="KJK131" s="77"/>
      <c r="KJL131" s="77"/>
      <c r="KJM131" s="77"/>
      <c r="KJN131" s="77"/>
      <c r="KJO131" s="77"/>
      <c r="KJP131" s="77"/>
      <c r="KJQ131" s="77"/>
      <c r="KJR131" s="77"/>
      <c r="KJS131" s="77"/>
      <c r="KJT131" s="77"/>
      <c r="KJU131" s="77"/>
      <c r="KJV131" s="77"/>
      <c r="KJW131" s="77"/>
      <c r="KJX131" s="77"/>
      <c r="KJY131" s="77"/>
      <c r="KJZ131" s="77"/>
      <c r="KKA131" s="77"/>
      <c r="KKB131" s="77"/>
      <c r="KKC131" s="77"/>
      <c r="KKD131" s="77"/>
      <c r="KKE131" s="77"/>
      <c r="KKF131" s="77"/>
      <c r="KKG131" s="77"/>
      <c r="KKH131" s="77"/>
      <c r="KKI131" s="77"/>
      <c r="KKJ131" s="77"/>
      <c r="KKK131" s="77"/>
      <c r="KKL131" s="77"/>
      <c r="KKM131" s="77"/>
      <c r="KKN131" s="77"/>
      <c r="KKO131" s="77"/>
      <c r="KKP131" s="77"/>
      <c r="KKQ131" s="77"/>
      <c r="KKR131" s="77"/>
      <c r="KKS131" s="77"/>
      <c r="KKT131" s="77"/>
      <c r="KKU131" s="77"/>
      <c r="KKV131" s="77"/>
      <c r="KKW131" s="77"/>
      <c r="KKX131" s="77"/>
      <c r="KKY131" s="77"/>
      <c r="KKZ131" s="77"/>
      <c r="KLA131" s="77"/>
      <c r="KLB131" s="77"/>
      <c r="KLC131" s="77"/>
      <c r="KLD131" s="77"/>
      <c r="KLE131" s="77"/>
      <c r="KLF131" s="77"/>
      <c r="KLG131" s="77"/>
      <c r="KLH131" s="77"/>
      <c r="KLI131" s="77"/>
      <c r="KLJ131" s="77"/>
      <c r="KLK131" s="77"/>
      <c r="KLL131" s="77"/>
      <c r="KLM131" s="77"/>
      <c r="KLN131" s="77"/>
      <c r="KLO131" s="77"/>
      <c r="KLP131" s="77"/>
      <c r="KLQ131" s="77"/>
      <c r="KLR131" s="77"/>
      <c r="KLS131" s="77"/>
      <c r="KLT131" s="77"/>
      <c r="KLU131" s="77"/>
      <c r="KLV131" s="77"/>
      <c r="KLW131" s="77"/>
      <c r="KLX131" s="77"/>
      <c r="KLY131" s="77"/>
      <c r="KLZ131" s="77"/>
      <c r="KMA131" s="77"/>
      <c r="KMB131" s="77"/>
      <c r="KMC131" s="77"/>
      <c r="KMD131" s="77"/>
      <c r="KME131" s="77"/>
      <c r="KMF131" s="77"/>
      <c r="KMG131" s="77"/>
      <c r="KMH131" s="77"/>
      <c r="KMI131" s="77"/>
      <c r="KMJ131" s="77"/>
      <c r="KMK131" s="77"/>
      <c r="KML131" s="77"/>
      <c r="KMM131" s="77"/>
      <c r="KMN131" s="77"/>
      <c r="KMO131" s="77"/>
      <c r="KMP131" s="77"/>
      <c r="KMQ131" s="77"/>
      <c r="KMR131" s="77"/>
      <c r="KMS131" s="77"/>
      <c r="KMT131" s="77"/>
      <c r="KMU131" s="77"/>
      <c r="KMV131" s="77"/>
      <c r="KMW131" s="77"/>
      <c r="KMX131" s="77"/>
      <c r="KMY131" s="77"/>
      <c r="KMZ131" s="77"/>
      <c r="KNA131" s="77"/>
      <c r="KNB131" s="77"/>
      <c r="KNC131" s="77"/>
      <c r="KND131" s="77"/>
      <c r="KNE131" s="77"/>
      <c r="KNF131" s="77"/>
      <c r="KNG131" s="77"/>
      <c r="KNH131" s="77"/>
      <c r="KNI131" s="77"/>
      <c r="KNJ131" s="77"/>
      <c r="KNK131" s="77"/>
      <c r="KNL131" s="77"/>
      <c r="KNM131" s="77"/>
      <c r="KNN131" s="77"/>
      <c r="KNO131" s="77"/>
      <c r="KNP131" s="77"/>
      <c r="KNQ131" s="77"/>
      <c r="KNR131" s="77"/>
      <c r="KNS131" s="77"/>
      <c r="KNT131" s="77"/>
      <c r="KNU131" s="77"/>
      <c r="KNV131" s="77"/>
      <c r="KNW131" s="77"/>
      <c r="KNX131" s="77"/>
      <c r="KNY131" s="77"/>
      <c r="KNZ131" s="77"/>
      <c r="KOA131" s="77"/>
      <c r="KOB131" s="77"/>
      <c r="KOC131" s="77"/>
      <c r="KOD131" s="77"/>
      <c r="KOE131" s="77"/>
      <c r="KOF131" s="77"/>
      <c r="KOG131" s="77"/>
      <c r="KOH131" s="77"/>
      <c r="KOI131" s="77"/>
      <c r="KOJ131" s="77"/>
      <c r="KOK131" s="77"/>
      <c r="KOL131" s="77"/>
      <c r="KOM131" s="77"/>
      <c r="KON131" s="77"/>
      <c r="KOO131" s="77"/>
      <c r="KOP131" s="77"/>
      <c r="KOQ131" s="77"/>
      <c r="KOR131" s="77"/>
      <c r="KOS131" s="77"/>
      <c r="KOT131" s="77"/>
      <c r="KOU131" s="77"/>
      <c r="KOV131" s="77"/>
      <c r="KOW131" s="77"/>
      <c r="KOX131" s="77"/>
      <c r="KOY131" s="77"/>
      <c r="KOZ131" s="77"/>
      <c r="KPA131" s="77"/>
      <c r="KPB131" s="77"/>
      <c r="KPC131" s="77"/>
      <c r="KPD131" s="77"/>
      <c r="KPE131" s="77"/>
      <c r="KPF131" s="77"/>
      <c r="KPG131" s="77"/>
      <c r="KPH131" s="77"/>
      <c r="KPI131" s="77"/>
      <c r="KPJ131" s="77"/>
      <c r="KPK131" s="77"/>
      <c r="KPL131" s="77"/>
      <c r="KPM131" s="77"/>
      <c r="KPN131" s="77"/>
      <c r="KPO131" s="77"/>
      <c r="KPP131" s="77"/>
      <c r="KPQ131" s="77"/>
      <c r="KPR131" s="77"/>
      <c r="KPS131" s="77"/>
      <c r="KPT131" s="77"/>
      <c r="KPU131" s="77"/>
      <c r="KPV131" s="77"/>
      <c r="KPW131" s="77"/>
      <c r="KPX131" s="77"/>
      <c r="KPY131" s="77"/>
      <c r="KPZ131" s="77"/>
      <c r="KQA131" s="77"/>
      <c r="KQB131" s="77"/>
      <c r="KQC131" s="77"/>
      <c r="KQD131" s="77"/>
      <c r="KQE131" s="77"/>
      <c r="KQF131" s="77"/>
      <c r="KQG131" s="77"/>
      <c r="KQH131" s="77"/>
      <c r="KQI131" s="77"/>
      <c r="KQJ131" s="77"/>
      <c r="KQK131" s="77"/>
      <c r="KQL131" s="77"/>
      <c r="KQM131" s="77"/>
      <c r="KQN131" s="77"/>
      <c r="KQO131" s="77"/>
      <c r="KQP131" s="77"/>
      <c r="KQQ131" s="77"/>
      <c r="KQR131" s="77"/>
      <c r="KQS131" s="77"/>
      <c r="KQT131" s="77"/>
      <c r="KQU131" s="77"/>
      <c r="KQV131" s="77"/>
      <c r="KQW131" s="77"/>
      <c r="KQX131" s="77"/>
      <c r="KQY131" s="77"/>
      <c r="KQZ131" s="77"/>
      <c r="KRA131" s="77"/>
      <c r="KRB131" s="77"/>
      <c r="KRC131" s="77"/>
      <c r="KRD131" s="77"/>
      <c r="KRE131" s="77"/>
      <c r="KRF131" s="77"/>
      <c r="KRG131" s="77"/>
      <c r="KRH131" s="77"/>
      <c r="KRI131" s="77"/>
      <c r="KRJ131" s="77"/>
      <c r="KRK131" s="77"/>
      <c r="KRL131" s="77"/>
      <c r="KRM131" s="77"/>
      <c r="KRN131" s="77"/>
      <c r="KRO131" s="77"/>
      <c r="KRP131" s="77"/>
      <c r="KRQ131" s="77"/>
      <c r="KRR131" s="77"/>
      <c r="KRS131" s="77"/>
      <c r="KRT131" s="77"/>
      <c r="KRU131" s="77"/>
      <c r="KRV131" s="77"/>
      <c r="KRW131" s="77"/>
      <c r="KRX131" s="77"/>
      <c r="KRY131" s="77"/>
      <c r="KRZ131" s="77"/>
      <c r="KSA131" s="77"/>
      <c r="KSB131" s="77"/>
      <c r="KSC131" s="77"/>
      <c r="KSD131" s="77"/>
      <c r="KSE131" s="77"/>
      <c r="KSF131" s="77"/>
      <c r="KSG131" s="77"/>
      <c r="KSH131" s="77"/>
      <c r="KSI131" s="77"/>
      <c r="KSJ131" s="77"/>
      <c r="KSK131" s="77"/>
      <c r="KSL131" s="77"/>
      <c r="KSM131" s="77"/>
      <c r="KSN131" s="77"/>
      <c r="KSO131" s="77"/>
      <c r="KSP131" s="77"/>
      <c r="KSQ131" s="77"/>
      <c r="KSR131" s="77"/>
      <c r="KSS131" s="77"/>
      <c r="KST131" s="77"/>
      <c r="KSU131" s="77"/>
      <c r="KSV131" s="77"/>
      <c r="KSW131" s="77"/>
      <c r="KSX131" s="77"/>
      <c r="KSY131" s="77"/>
      <c r="KSZ131" s="77"/>
      <c r="KTA131" s="77"/>
      <c r="KTB131" s="77"/>
      <c r="KTC131" s="77"/>
      <c r="KTD131" s="77"/>
      <c r="KTE131" s="77"/>
      <c r="KTF131" s="77"/>
      <c r="KTG131" s="77"/>
      <c r="KTH131" s="77"/>
      <c r="KTI131" s="77"/>
      <c r="KTJ131" s="77"/>
      <c r="KTK131" s="77"/>
      <c r="KTL131" s="77"/>
      <c r="KTM131" s="77"/>
      <c r="KTN131" s="77"/>
      <c r="KTO131" s="77"/>
      <c r="KTP131" s="77"/>
      <c r="KTQ131" s="77"/>
      <c r="KTR131" s="77"/>
      <c r="KTS131" s="77"/>
      <c r="KTT131" s="77"/>
      <c r="KTU131" s="77"/>
      <c r="KTV131" s="77"/>
      <c r="KTW131" s="77"/>
      <c r="KTX131" s="77"/>
      <c r="KTY131" s="77"/>
      <c r="KTZ131" s="77"/>
      <c r="KUA131" s="77"/>
      <c r="KUB131" s="77"/>
      <c r="KUC131" s="77"/>
      <c r="KUD131" s="77"/>
      <c r="KUE131" s="77"/>
      <c r="KUF131" s="77"/>
      <c r="KUG131" s="77"/>
      <c r="KUH131" s="77"/>
      <c r="KUI131" s="77"/>
      <c r="KUJ131" s="77"/>
      <c r="KUK131" s="77"/>
      <c r="KUL131" s="77"/>
      <c r="KUM131" s="77"/>
      <c r="KUN131" s="77"/>
      <c r="KUO131" s="77"/>
      <c r="KUP131" s="77"/>
      <c r="KUQ131" s="77"/>
      <c r="KUR131" s="77"/>
      <c r="KUS131" s="77"/>
      <c r="KUT131" s="77"/>
      <c r="KUU131" s="77"/>
      <c r="KUV131" s="77"/>
      <c r="KUW131" s="77"/>
      <c r="KUX131" s="77"/>
      <c r="KUY131" s="77"/>
      <c r="KUZ131" s="77"/>
      <c r="KVA131" s="77"/>
      <c r="KVB131" s="77"/>
      <c r="KVC131" s="77"/>
      <c r="KVD131" s="77"/>
      <c r="KVE131" s="77"/>
      <c r="KVF131" s="77"/>
      <c r="KVG131" s="77"/>
      <c r="KVH131" s="77"/>
      <c r="KVI131" s="77"/>
      <c r="KVJ131" s="77"/>
      <c r="KVK131" s="77"/>
      <c r="KVL131" s="77"/>
      <c r="KVM131" s="77"/>
      <c r="KVN131" s="77"/>
      <c r="KVO131" s="77"/>
      <c r="KVP131" s="77"/>
      <c r="KVQ131" s="77"/>
      <c r="KVR131" s="77"/>
      <c r="KVS131" s="77"/>
      <c r="KVT131" s="77"/>
      <c r="KVU131" s="77"/>
      <c r="KVV131" s="77"/>
      <c r="KVW131" s="77"/>
      <c r="KVX131" s="77"/>
      <c r="KVY131" s="77"/>
      <c r="KVZ131" s="77"/>
      <c r="KWA131" s="77"/>
      <c r="KWB131" s="77"/>
      <c r="KWC131" s="77"/>
      <c r="KWD131" s="77"/>
      <c r="KWE131" s="77"/>
      <c r="KWF131" s="77"/>
      <c r="KWG131" s="77"/>
      <c r="KWH131" s="77"/>
      <c r="KWI131" s="77"/>
      <c r="KWJ131" s="77"/>
      <c r="KWK131" s="77"/>
      <c r="KWL131" s="77"/>
      <c r="KWM131" s="77"/>
      <c r="KWN131" s="77"/>
      <c r="KWO131" s="77"/>
      <c r="KWP131" s="77"/>
      <c r="KWQ131" s="77"/>
      <c r="KWR131" s="77"/>
      <c r="KWS131" s="77"/>
      <c r="KWT131" s="77"/>
      <c r="KWU131" s="77"/>
      <c r="KWV131" s="77"/>
      <c r="KWW131" s="77"/>
      <c r="KWX131" s="77"/>
      <c r="KWY131" s="77"/>
      <c r="KWZ131" s="77"/>
      <c r="KXA131" s="77"/>
      <c r="KXB131" s="77"/>
      <c r="KXC131" s="77"/>
      <c r="KXD131" s="77"/>
      <c r="KXE131" s="77"/>
      <c r="KXF131" s="77"/>
      <c r="KXG131" s="77"/>
      <c r="KXH131" s="77"/>
      <c r="KXI131" s="77"/>
      <c r="KXJ131" s="77"/>
      <c r="KXK131" s="77"/>
      <c r="KXL131" s="77"/>
      <c r="KXM131" s="77"/>
      <c r="KXN131" s="77"/>
      <c r="KXO131" s="77"/>
      <c r="KXP131" s="77"/>
      <c r="KXQ131" s="77"/>
      <c r="KXR131" s="77"/>
      <c r="KXS131" s="77"/>
      <c r="KXT131" s="77"/>
      <c r="KXU131" s="77"/>
      <c r="KXV131" s="77"/>
      <c r="KXW131" s="77"/>
      <c r="KXX131" s="77"/>
      <c r="KXY131" s="77"/>
      <c r="KXZ131" s="77"/>
      <c r="KYA131" s="77"/>
      <c r="KYB131" s="77"/>
      <c r="KYC131" s="77"/>
      <c r="KYD131" s="77"/>
      <c r="KYE131" s="77"/>
      <c r="KYF131" s="77"/>
      <c r="KYG131" s="77"/>
      <c r="KYH131" s="77"/>
      <c r="KYI131" s="77"/>
      <c r="KYJ131" s="77"/>
      <c r="KYK131" s="77"/>
      <c r="KYL131" s="77"/>
      <c r="KYM131" s="77"/>
      <c r="KYN131" s="77"/>
      <c r="KYO131" s="77"/>
      <c r="KYP131" s="77"/>
      <c r="KYQ131" s="77"/>
      <c r="KYR131" s="77"/>
      <c r="KYS131" s="77"/>
      <c r="KYT131" s="77"/>
      <c r="KYU131" s="77"/>
      <c r="KYV131" s="77"/>
      <c r="KYW131" s="77"/>
      <c r="KYX131" s="77"/>
      <c r="KYY131" s="77"/>
      <c r="KYZ131" s="77"/>
      <c r="KZA131" s="77"/>
      <c r="KZB131" s="77"/>
      <c r="KZC131" s="77"/>
      <c r="KZD131" s="77"/>
      <c r="KZE131" s="77"/>
      <c r="KZF131" s="77"/>
      <c r="KZG131" s="77"/>
      <c r="KZH131" s="77"/>
      <c r="KZI131" s="77"/>
      <c r="KZJ131" s="77"/>
      <c r="KZK131" s="77"/>
      <c r="KZL131" s="77"/>
      <c r="KZM131" s="77"/>
      <c r="KZN131" s="77"/>
      <c r="KZO131" s="77"/>
      <c r="KZP131" s="77"/>
      <c r="KZQ131" s="77"/>
      <c r="KZR131" s="77"/>
      <c r="KZS131" s="77"/>
      <c r="KZT131" s="77"/>
      <c r="KZU131" s="77"/>
      <c r="KZV131" s="77"/>
      <c r="KZW131" s="77"/>
      <c r="KZX131" s="77"/>
      <c r="KZY131" s="77"/>
      <c r="KZZ131" s="77"/>
      <c r="LAA131" s="77"/>
      <c r="LAB131" s="77"/>
      <c r="LAC131" s="77"/>
      <c r="LAD131" s="77"/>
      <c r="LAE131" s="77"/>
      <c r="LAF131" s="77"/>
      <c r="LAG131" s="77"/>
      <c r="LAH131" s="77"/>
      <c r="LAI131" s="77"/>
      <c r="LAJ131" s="77"/>
      <c r="LAK131" s="77"/>
      <c r="LAL131" s="77"/>
      <c r="LAM131" s="77"/>
      <c r="LAN131" s="77"/>
      <c r="LAO131" s="77"/>
      <c r="LAP131" s="77"/>
      <c r="LAQ131" s="77"/>
      <c r="LAR131" s="77"/>
      <c r="LAS131" s="77"/>
      <c r="LAT131" s="77"/>
      <c r="LAU131" s="77"/>
      <c r="LAV131" s="77"/>
      <c r="LAW131" s="77"/>
      <c r="LAX131" s="77"/>
      <c r="LAY131" s="77"/>
      <c r="LAZ131" s="77"/>
      <c r="LBA131" s="77"/>
      <c r="LBB131" s="77"/>
      <c r="LBC131" s="77"/>
      <c r="LBD131" s="77"/>
      <c r="LBE131" s="77"/>
      <c r="LBF131" s="77"/>
      <c r="LBG131" s="77"/>
      <c r="LBH131" s="77"/>
      <c r="LBI131" s="77"/>
      <c r="LBJ131" s="77"/>
      <c r="LBK131" s="77"/>
      <c r="LBL131" s="77"/>
      <c r="LBM131" s="77"/>
      <c r="LBN131" s="77"/>
      <c r="LBO131" s="77"/>
      <c r="LBP131" s="77"/>
      <c r="LBQ131" s="77"/>
      <c r="LBR131" s="77"/>
      <c r="LBS131" s="77"/>
      <c r="LBT131" s="77"/>
      <c r="LBU131" s="77"/>
      <c r="LBV131" s="77"/>
      <c r="LBW131" s="77"/>
      <c r="LBX131" s="77"/>
      <c r="LBY131" s="77"/>
      <c r="LBZ131" s="77"/>
      <c r="LCA131" s="77"/>
      <c r="LCB131" s="77"/>
      <c r="LCC131" s="77"/>
      <c r="LCD131" s="77"/>
      <c r="LCE131" s="77"/>
      <c r="LCF131" s="77"/>
      <c r="LCG131" s="77"/>
      <c r="LCH131" s="77"/>
      <c r="LCI131" s="77"/>
      <c r="LCJ131" s="77"/>
      <c r="LCK131" s="77"/>
      <c r="LCL131" s="77"/>
      <c r="LCM131" s="77"/>
      <c r="LCN131" s="77"/>
      <c r="LCO131" s="77"/>
      <c r="LCP131" s="77"/>
      <c r="LCQ131" s="77"/>
      <c r="LCR131" s="77"/>
      <c r="LCS131" s="77"/>
      <c r="LCT131" s="77"/>
      <c r="LCU131" s="77"/>
      <c r="LCV131" s="77"/>
      <c r="LCW131" s="77"/>
      <c r="LCX131" s="77"/>
      <c r="LCY131" s="77"/>
      <c r="LCZ131" s="77"/>
      <c r="LDA131" s="77"/>
      <c r="LDB131" s="77"/>
      <c r="LDC131" s="77"/>
      <c r="LDD131" s="77"/>
      <c r="LDE131" s="77"/>
      <c r="LDF131" s="77"/>
      <c r="LDG131" s="77"/>
      <c r="LDH131" s="77"/>
      <c r="LDI131" s="77"/>
      <c r="LDJ131" s="77"/>
      <c r="LDK131" s="77"/>
      <c r="LDL131" s="77"/>
      <c r="LDM131" s="77"/>
      <c r="LDN131" s="77"/>
      <c r="LDO131" s="77"/>
      <c r="LDP131" s="77"/>
      <c r="LDQ131" s="77"/>
      <c r="LDR131" s="77"/>
      <c r="LDS131" s="77"/>
      <c r="LDT131" s="77"/>
      <c r="LDU131" s="77"/>
      <c r="LDV131" s="77"/>
      <c r="LDW131" s="77"/>
      <c r="LDX131" s="77"/>
      <c r="LDY131" s="77"/>
      <c r="LDZ131" s="77"/>
      <c r="LEA131" s="77"/>
      <c r="LEB131" s="77"/>
      <c r="LEC131" s="77"/>
      <c r="LED131" s="77"/>
      <c r="LEE131" s="77"/>
      <c r="LEF131" s="77"/>
      <c r="LEG131" s="77"/>
      <c r="LEH131" s="77"/>
      <c r="LEI131" s="77"/>
      <c r="LEJ131" s="77"/>
      <c r="LEK131" s="77"/>
      <c r="LEL131" s="77"/>
      <c r="LEM131" s="77"/>
      <c r="LEN131" s="77"/>
      <c r="LEO131" s="77"/>
      <c r="LEP131" s="77"/>
      <c r="LEQ131" s="77"/>
      <c r="LER131" s="77"/>
      <c r="LES131" s="77"/>
      <c r="LET131" s="77"/>
      <c r="LEU131" s="77"/>
      <c r="LEV131" s="77"/>
      <c r="LEW131" s="77"/>
      <c r="LEX131" s="77"/>
      <c r="LEY131" s="77"/>
      <c r="LEZ131" s="77"/>
      <c r="LFA131" s="77"/>
      <c r="LFB131" s="77"/>
      <c r="LFC131" s="77"/>
      <c r="LFD131" s="77"/>
      <c r="LFE131" s="77"/>
      <c r="LFF131" s="77"/>
      <c r="LFG131" s="77"/>
      <c r="LFH131" s="77"/>
      <c r="LFI131" s="77"/>
      <c r="LFJ131" s="77"/>
      <c r="LFK131" s="77"/>
      <c r="LFL131" s="77"/>
      <c r="LFM131" s="77"/>
      <c r="LFN131" s="77"/>
      <c r="LFO131" s="77"/>
      <c r="LFP131" s="77"/>
      <c r="LFQ131" s="77"/>
      <c r="LFR131" s="77"/>
      <c r="LFS131" s="77"/>
      <c r="LFT131" s="77"/>
      <c r="LFU131" s="77"/>
      <c r="LFV131" s="77"/>
      <c r="LFW131" s="77"/>
      <c r="LFX131" s="77"/>
      <c r="LFY131" s="77"/>
      <c r="LFZ131" s="77"/>
      <c r="LGA131" s="77"/>
      <c r="LGB131" s="77"/>
      <c r="LGC131" s="77"/>
      <c r="LGD131" s="77"/>
      <c r="LGE131" s="77"/>
      <c r="LGF131" s="77"/>
      <c r="LGG131" s="77"/>
      <c r="LGH131" s="77"/>
      <c r="LGI131" s="77"/>
      <c r="LGJ131" s="77"/>
      <c r="LGK131" s="77"/>
      <c r="LGL131" s="77"/>
      <c r="LGM131" s="77"/>
      <c r="LGN131" s="77"/>
      <c r="LGO131" s="77"/>
      <c r="LGP131" s="77"/>
      <c r="LGQ131" s="77"/>
      <c r="LGR131" s="77"/>
      <c r="LGS131" s="77"/>
      <c r="LGT131" s="77"/>
      <c r="LGU131" s="77"/>
      <c r="LGV131" s="77"/>
      <c r="LGW131" s="77"/>
      <c r="LGX131" s="77"/>
      <c r="LGY131" s="77"/>
      <c r="LGZ131" s="77"/>
      <c r="LHA131" s="77"/>
      <c r="LHB131" s="77"/>
      <c r="LHC131" s="77"/>
      <c r="LHD131" s="77"/>
      <c r="LHE131" s="77"/>
      <c r="LHF131" s="77"/>
      <c r="LHG131" s="77"/>
      <c r="LHH131" s="77"/>
      <c r="LHI131" s="77"/>
      <c r="LHJ131" s="77"/>
      <c r="LHK131" s="77"/>
      <c r="LHL131" s="77"/>
      <c r="LHM131" s="77"/>
      <c r="LHN131" s="77"/>
      <c r="LHO131" s="77"/>
      <c r="LHP131" s="77"/>
      <c r="LHQ131" s="77"/>
      <c r="LHR131" s="77"/>
      <c r="LHS131" s="77"/>
      <c r="LHT131" s="77"/>
      <c r="LHU131" s="77"/>
      <c r="LHV131" s="77"/>
      <c r="LHW131" s="77"/>
      <c r="LHX131" s="77"/>
      <c r="LHY131" s="77"/>
      <c r="LHZ131" s="77"/>
      <c r="LIA131" s="77"/>
      <c r="LIB131" s="77"/>
      <c r="LIC131" s="77"/>
      <c r="LID131" s="77"/>
      <c r="LIE131" s="77"/>
      <c r="LIF131" s="77"/>
      <c r="LIG131" s="77"/>
      <c r="LIH131" s="77"/>
      <c r="LII131" s="77"/>
      <c r="LIJ131" s="77"/>
      <c r="LIK131" s="77"/>
      <c r="LIL131" s="77"/>
      <c r="LIM131" s="77"/>
      <c r="LIN131" s="77"/>
      <c r="LIO131" s="77"/>
      <c r="LIP131" s="77"/>
      <c r="LIQ131" s="77"/>
      <c r="LIR131" s="77"/>
      <c r="LIS131" s="77"/>
      <c r="LIT131" s="77"/>
      <c r="LIU131" s="77"/>
      <c r="LIV131" s="77"/>
      <c r="LIW131" s="77"/>
      <c r="LIX131" s="77"/>
      <c r="LIY131" s="77"/>
      <c r="LIZ131" s="77"/>
      <c r="LJA131" s="77"/>
      <c r="LJB131" s="77"/>
      <c r="LJC131" s="77"/>
      <c r="LJD131" s="77"/>
      <c r="LJE131" s="77"/>
      <c r="LJF131" s="77"/>
      <c r="LJG131" s="77"/>
      <c r="LJH131" s="77"/>
      <c r="LJI131" s="77"/>
      <c r="LJJ131" s="77"/>
      <c r="LJK131" s="77"/>
      <c r="LJL131" s="77"/>
      <c r="LJM131" s="77"/>
      <c r="LJN131" s="77"/>
      <c r="LJO131" s="77"/>
      <c r="LJP131" s="77"/>
      <c r="LJQ131" s="77"/>
      <c r="LJR131" s="77"/>
      <c r="LJS131" s="77"/>
      <c r="LJT131" s="77"/>
      <c r="LJU131" s="77"/>
      <c r="LJV131" s="77"/>
      <c r="LJW131" s="77"/>
      <c r="LJX131" s="77"/>
      <c r="LJY131" s="77"/>
      <c r="LJZ131" s="77"/>
      <c r="LKA131" s="77"/>
      <c r="LKB131" s="77"/>
      <c r="LKC131" s="77"/>
      <c r="LKD131" s="77"/>
      <c r="LKE131" s="77"/>
      <c r="LKF131" s="77"/>
      <c r="LKG131" s="77"/>
      <c r="LKH131" s="77"/>
      <c r="LKI131" s="77"/>
      <c r="LKJ131" s="77"/>
      <c r="LKK131" s="77"/>
      <c r="LKL131" s="77"/>
      <c r="LKM131" s="77"/>
      <c r="LKN131" s="77"/>
      <c r="LKO131" s="77"/>
      <c r="LKP131" s="77"/>
      <c r="LKQ131" s="77"/>
      <c r="LKR131" s="77"/>
      <c r="LKS131" s="77"/>
      <c r="LKT131" s="77"/>
      <c r="LKU131" s="77"/>
      <c r="LKV131" s="77"/>
      <c r="LKW131" s="77"/>
      <c r="LKX131" s="77"/>
      <c r="LKY131" s="77"/>
      <c r="LKZ131" s="77"/>
      <c r="LLA131" s="77"/>
      <c r="LLB131" s="77"/>
      <c r="LLC131" s="77"/>
      <c r="LLD131" s="77"/>
      <c r="LLE131" s="77"/>
      <c r="LLF131" s="77"/>
      <c r="LLG131" s="77"/>
      <c r="LLH131" s="77"/>
      <c r="LLI131" s="77"/>
      <c r="LLJ131" s="77"/>
      <c r="LLK131" s="77"/>
      <c r="LLL131" s="77"/>
      <c r="LLM131" s="77"/>
      <c r="LLN131" s="77"/>
      <c r="LLO131" s="77"/>
      <c r="LLP131" s="77"/>
      <c r="LLQ131" s="77"/>
      <c r="LLR131" s="77"/>
      <c r="LLS131" s="77"/>
      <c r="LLT131" s="77"/>
      <c r="LLU131" s="77"/>
      <c r="LLV131" s="77"/>
      <c r="LLW131" s="77"/>
      <c r="LLX131" s="77"/>
      <c r="LLY131" s="77"/>
      <c r="LLZ131" s="77"/>
      <c r="LMA131" s="77"/>
      <c r="LMB131" s="77"/>
      <c r="LMC131" s="77"/>
      <c r="LMD131" s="77"/>
      <c r="LME131" s="77"/>
      <c r="LMF131" s="77"/>
      <c r="LMG131" s="77"/>
      <c r="LMH131" s="77"/>
      <c r="LMI131" s="77"/>
      <c r="LMJ131" s="77"/>
      <c r="LMK131" s="77"/>
      <c r="LML131" s="77"/>
      <c r="LMM131" s="77"/>
      <c r="LMN131" s="77"/>
      <c r="LMO131" s="77"/>
      <c r="LMP131" s="77"/>
      <c r="LMQ131" s="77"/>
      <c r="LMR131" s="77"/>
      <c r="LMS131" s="77"/>
      <c r="LMT131" s="77"/>
      <c r="LMU131" s="77"/>
      <c r="LMV131" s="77"/>
      <c r="LMW131" s="77"/>
      <c r="LMX131" s="77"/>
      <c r="LMY131" s="77"/>
      <c r="LMZ131" s="77"/>
      <c r="LNA131" s="77"/>
      <c r="LNB131" s="77"/>
      <c r="LNC131" s="77"/>
      <c r="LND131" s="77"/>
      <c r="LNE131" s="77"/>
      <c r="LNF131" s="77"/>
      <c r="LNG131" s="77"/>
      <c r="LNH131" s="77"/>
      <c r="LNI131" s="77"/>
      <c r="LNJ131" s="77"/>
      <c r="LNK131" s="77"/>
      <c r="LNL131" s="77"/>
      <c r="LNM131" s="77"/>
      <c r="LNN131" s="77"/>
      <c r="LNO131" s="77"/>
      <c r="LNP131" s="77"/>
      <c r="LNQ131" s="77"/>
      <c r="LNR131" s="77"/>
      <c r="LNS131" s="77"/>
      <c r="LNT131" s="77"/>
      <c r="LNU131" s="77"/>
      <c r="LNV131" s="77"/>
      <c r="LNW131" s="77"/>
      <c r="LNX131" s="77"/>
      <c r="LNY131" s="77"/>
      <c r="LNZ131" s="77"/>
      <c r="LOA131" s="77"/>
      <c r="LOB131" s="77"/>
      <c r="LOC131" s="77"/>
      <c r="LOD131" s="77"/>
      <c r="LOE131" s="77"/>
      <c r="LOF131" s="77"/>
      <c r="LOG131" s="77"/>
      <c r="LOH131" s="77"/>
      <c r="LOI131" s="77"/>
      <c r="LOJ131" s="77"/>
      <c r="LOK131" s="77"/>
      <c r="LOL131" s="77"/>
      <c r="LOM131" s="77"/>
      <c r="LON131" s="77"/>
      <c r="LOO131" s="77"/>
      <c r="LOP131" s="77"/>
      <c r="LOQ131" s="77"/>
      <c r="LOR131" s="77"/>
      <c r="LOS131" s="77"/>
      <c r="LOT131" s="77"/>
      <c r="LOU131" s="77"/>
      <c r="LOV131" s="77"/>
      <c r="LOW131" s="77"/>
      <c r="LOX131" s="77"/>
      <c r="LOY131" s="77"/>
      <c r="LOZ131" s="77"/>
      <c r="LPA131" s="77"/>
      <c r="LPB131" s="77"/>
      <c r="LPC131" s="77"/>
      <c r="LPD131" s="77"/>
      <c r="LPE131" s="77"/>
      <c r="LPF131" s="77"/>
      <c r="LPG131" s="77"/>
      <c r="LPH131" s="77"/>
      <c r="LPI131" s="77"/>
      <c r="LPJ131" s="77"/>
      <c r="LPK131" s="77"/>
      <c r="LPL131" s="77"/>
      <c r="LPM131" s="77"/>
      <c r="LPN131" s="77"/>
      <c r="LPO131" s="77"/>
      <c r="LPP131" s="77"/>
      <c r="LPQ131" s="77"/>
      <c r="LPR131" s="77"/>
      <c r="LPS131" s="77"/>
      <c r="LPT131" s="77"/>
      <c r="LPU131" s="77"/>
      <c r="LPV131" s="77"/>
      <c r="LPW131" s="77"/>
      <c r="LPX131" s="77"/>
      <c r="LPY131" s="77"/>
      <c r="LPZ131" s="77"/>
      <c r="LQA131" s="77"/>
      <c r="LQB131" s="77"/>
      <c r="LQC131" s="77"/>
      <c r="LQD131" s="77"/>
      <c r="LQE131" s="77"/>
      <c r="LQF131" s="77"/>
      <c r="LQG131" s="77"/>
      <c r="LQH131" s="77"/>
      <c r="LQI131" s="77"/>
      <c r="LQJ131" s="77"/>
      <c r="LQK131" s="77"/>
      <c r="LQL131" s="77"/>
      <c r="LQM131" s="77"/>
      <c r="LQN131" s="77"/>
      <c r="LQO131" s="77"/>
      <c r="LQP131" s="77"/>
      <c r="LQQ131" s="77"/>
      <c r="LQR131" s="77"/>
      <c r="LQS131" s="77"/>
      <c r="LQT131" s="77"/>
      <c r="LQU131" s="77"/>
      <c r="LQV131" s="77"/>
      <c r="LQW131" s="77"/>
      <c r="LQX131" s="77"/>
      <c r="LQY131" s="77"/>
      <c r="LQZ131" s="77"/>
      <c r="LRA131" s="77"/>
      <c r="LRB131" s="77"/>
      <c r="LRC131" s="77"/>
      <c r="LRD131" s="77"/>
      <c r="LRE131" s="77"/>
      <c r="LRF131" s="77"/>
      <c r="LRG131" s="77"/>
      <c r="LRH131" s="77"/>
      <c r="LRI131" s="77"/>
      <c r="LRJ131" s="77"/>
      <c r="LRK131" s="77"/>
      <c r="LRL131" s="77"/>
      <c r="LRM131" s="77"/>
      <c r="LRN131" s="77"/>
      <c r="LRO131" s="77"/>
      <c r="LRP131" s="77"/>
      <c r="LRQ131" s="77"/>
      <c r="LRR131" s="77"/>
      <c r="LRS131" s="77"/>
      <c r="LRT131" s="77"/>
      <c r="LRU131" s="77"/>
      <c r="LRV131" s="77"/>
      <c r="LRW131" s="77"/>
      <c r="LRX131" s="77"/>
      <c r="LRY131" s="77"/>
      <c r="LRZ131" s="77"/>
      <c r="LSA131" s="77"/>
      <c r="LSB131" s="77"/>
      <c r="LSC131" s="77"/>
      <c r="LSD131" s="77"/>
      <c r="LSE131" s="77"/>
      <c r="LSF131" s="77"/>
      <c r="LSG131" s="77"/>
      <c r="LSH131" s="77"/>
      <c r="LSI131" s="77"/>
      <c r="LSJ131" s="77"/>
      <c r="LSK131" s="77"/>
      <c r="LSL131" s="77"/>
      <c r="LSM131" s="77"/>
      <c r="LSN131" s="77"/>
      <c r="LSO131" s="77"/>
      <c r="LSP131" s="77"/>
      <c r="LSQ131" s="77"/>
      <c r="LSR131" s="77"/>
      <c r="LSS131" s="77"/>
      <c r="LST131" s="77"/>
      <c r="LSU131" s="77"/>
      <c r="LSV131" s="77"/>
      <c r="LSW131" s="77"/>
      <c r="LSX131" s="77"/>
      <c r="LSY131" s="77"/>
      <c r="LSZ131" s="77"/>
      <c r="LTA131" s="77"/>
      <c r="LTB131" s="77"/>
      <c r="LTC131" s="77"/>
      <c r="LTD131" s="77"/>
      <c r="LTE131" s="77"/>
      <c r="LTF131" s="77"/>
      <c r="LTG131" s="77"/>
      <c r="LTH131" s="77"/>
      <c r="LTI131" s="77"/>
      <c r="LTJ131" s="77"/>
      <c r="LTK131" s="77"/>
      <c r="LTL131" s="77"/>
      <c r="LTM131" s="77"/>
      <c r="LTN131" s="77"/>
      <c r="LTO131" s="77"/>
      <c r="LTP131" s="77"/>
      <c r="LTQ131" s="77"/>
      <c r="LTR131" s="77"/>
      <c r="LTS131" s="77"/>
      <c r="LTT131" s="77"/>
      <c r="LTU131" s="77"/>
      <c r="LTV131" s="77"/>
      <c r="LTW131" s="77"/>
      <c r="LTX131" s="77"/>
      <c r="LTY131" s="77"/>
      <c r="LTZ131" s="77"/>
      <c r="LUA131" s="77"/>
      <c r="LUB131" s="77"/>
      <c r="LUC131" s="77"/>
      <c r="LUD131" s="77"/>
      <c r="LUE131" s="77"/>
      <c r="LUF131" s="77"/>
      <c r="LUG131" s="77"/>
      <c r="LUH131" s="77"/>
      <c r="LUI131" s="77"/>
      <c r="LUJ131" s="77"/>
      <c r="LUK131" s="77"/>
      <c r="LUL131" s="77"/>
      <c r="LUM131" s="77"/>
      <c r="LUN131" s="77"/>
      <c r="LUO131" s="77"/>
      <c r="LUP131" s="77"/>
      <c r="LUQ131" s="77"/>
      <c r="LUR131" s="77"/>
      <c r="LUS131" s="77"/>
      <c r="LUT131" s="77"/>
      <c r="LUU131" s="77"/>
      <c r="LUV131" s="77"/>
      <c r="LUW131" s="77"/>
      <c r="LUX131" s="77"/>
      <c r="LUY131" s="77"/>
      <c r="LUZ131" s="77"/>
      <c r="LVA131" s="77"/>
      <c r="LVB131" s="77"/>
      <c r="LVC131" s="77"/>
      <c r="LVD131" s="77"/>
      <c r="LVE131" s="77"/>
      <c r="LVF131" s="77"/>
      <c r="LVG131" s="77"/>
      <c r="LVH131" s="77"/>
      <c r="LVI131" s="77"/>
      <c r="LVJ131" s="77"/>
      <c r="LVK131" s="77"/>
      <c r="LVL131" s="77"/>
      <c r="LVM131" s="77"/>
      <c r="LVN131" s="77"/>
      <c r="LVO131" s="77"/>
      <c r="LVP131" s="77"/>
      <c r="LVQ131" s="77"/>
      <c r="LVR131" s="77"/>
      <c r="LVS131" s="77"/>
      <c r="LVT131" s="77"/>
      <c r="LVU131" s="77"/>
      <c r="LVV131" s="77"/>
      <c r="LVW131" s="77"/>
      <c r="LVX131" s="77"/>
      <c r="LVY131" s="77"/>
      <c r="LVZ131" s="77"/>
      <c r="LWA131" s="77"/>
      <c r="LWB131" s="77"/>
      <c r="LWC131" s="77"/>
      <c r="LWD131" s="77"/>
      <c r="LWE131" s="77"/>
      <c r="LWF131" s="77"/>
      <c r="LWG131" s="77"/>
      <c r="LWH131" s="77"/>
      <c r="LWI131" s="77"/>
      <c r="LWJ131" s="77"/>
      <c r="LWK131" s="77"/>
      <c r="LWL131" s="77"/>
      <c r="LWM131" s="77"/>
      <c r="LWN131" s="77"/>
      <c r="LWO131" s="77"/>
      <c r="LWP131" s="77"/>
      <c r="LWQ131" s="77"/>
      <c r="LWR131" s="77"/>
      <c r="LWS131" s="77"/>
      <c r="LWT131" s="77"/>
      <c r="LWU131" s="77"/>
      <c r="LWV131" s="77"/>
      <c r="LWW131" s="77"/>
      <c r="LWX131" s="77"/>
      <c r="LWY131" s="77"/>
      <c r="LWZ131" s="77"/>
      <c r="LXA131" s="77"/>
      <c r="LXB131" s="77"/>
      <c r="LXC131" s="77"/>
      <c r="LXD131" s="77"/>
      <c r="LXE131" s="77"/>
      <c r="LXF131" s="77"/>
      <c r="LXG131" s="77"/>
      <c r="LXH131" s="77"/>
      <c r="LXI131" s="77"/>
      <c r="LXJ131" s="77"/>
      <c r="LXK131" s="77"/>
      <c r="LXL131" s="77"/>
      <c r="LXM131" s="77"/>
      <c r="LXN131" s="77"/>
      <c r="LXO131" s="77"/>
      <c r="LXP131" s="77"/>
      <c r="LXQ131" s="77"/>
      <c r="LXR131" s="77"/>
      <c r="LXS131" s="77"/>
      <c r="LXT131" s="77"/>
      <c r="LXU131" s="77"/>
      <c r="LXV131" s="77"/>
      <c r="LXW131" s="77"/>
      <c r="LXX131" s="77"/>
      <c r="LXY131" s="77"/>
      <c r="LXZ131" s="77"/>
      <c r="LYA131" s="77"/>
      <c r="LYB131" s="77"/>
      <c r="LYC131" s="77"/>
      <c r="LYD131" s="77"/>
      <c r="LYE131" s="77"/>
      <c r="LYF131" s="77"/>
      <c r="LYG131" s="77"/>
      <c r="LYH131" s="77"/>
      <c r="LYI131" s="77"/>
      <c r="LYJ131" s="77"/>
      <c r="LYK131" s="77"/>
      <c r="LYL131" s="77"/>
      <c r="LYM131" s="77"/>
      <c r="LYN131" s="77"/>
      <c r="LYO131" s="77"/>
      <c r="LYP131" s="77"/>
      <c r="LYQ131" s="77"/>
      <c r="LYR131" s="77"/>
      <c r="LYS131" s="77"/>
      <c r="LYT131" s="77"/>
      <c r="LYU131" s="77"/>
      <c r="LYV131" s="77"/>
      <c r="LYW131" s="77"/>
      <c r="LYX131" s="77"/>
      <c r="LYY131" s="77"/>
      <c r="LYZ131" s="77"/>
      <c r="LZA131" s="77"/>
      <c r="LZB131" s="77"/>
      <c r="LZC131" s="77"/>
      <c r="LZD131" s="77"/>
      <c r="LZE131" s="77"/>
      <c r="LZF131" s="77"/>
      <c r="LZG131" s="77"/>
      <c r="LZH131" s="77"/>
      <c r="LZI131" s="77"/>
      <c r="LZJ131" s="77"/>
      <c r="LZK131" s="77"/>
      <c r="LZL131" s="77"/>
      <c r="LZM131" s="77"/>
      <c r="LZN131" s="77"/>
      <c r="LZO131" s="77"/>
      <c r="LZP131" s="77"/>
      <c r="LZQ131" s="77"/>
      <c r="LZR131" s="77"/>
      <c r="LZS131" s="77"/>
      <c r="LZT131" s="77"/>
      <c r="LZU131" s="77"/>
      <c r="LZV131" s="77"/>
      <c r="LZW131" s="77"/>
      <c r="LZX131" s="77"/>
      <c r="LZY131" s="77"/>
      <c r="LZZ131" s="77"/>
      <c r="MAA131" s="77"/>
      <c r="MAB131" s="77"/>
      <c r="MAC131" s="77"/>
      <c r="MAD131" s="77"/>
      <c r="MAE131" s="77"/>
      <c r="MAF131" s="77"/>
      <c r="MAG131" s="77"/>
      <c r="MAH131" s="77"/>
      <c r="MAI131" s="77"/>
      <c r="MAJ131" s="77"/>
      <c r="MAK131" s="77"/>
      <c r="MAL131" s="77"/>
      <c r="MAM131" s="77"/>
      <c r="MAN131" s="77"/>
      <c r="MAO131" s="77"/>
      <c r="MAP131" s="77"/>
      <c r="MAQ131" s="77"/>
      <c r="MAR131" s="77"/>
      <c r="MAS131" s="77"/>
      <c r="MAT131" s="77"/>
      <c r="MAU131" s="77"/>
      <c r="MAV131" s="77"/>
      <c r="MAW131" s="77"/>
      <c r="MAX131" s="77"/>
      <c r="MAY131" s="77"/>
      <c r="MAZ131" s="77"/>
      <c r="MBA131" s="77"/>
      <c r="MBB131" s="77"/>
      <c r="MBC131" s="77"/>
      <c r="MBD131" s="77"/>
      <c r="MBE131" s="77"/>
      <c r="MBF131" s="77"/>
      <c r="MBG131" s="77"/>
      <c r="MBH131" s="77"/>
      <c r="MBI131" s="77"/>
      <c r="MBJ131" s="77"/>
      <c r="MBK131" s="77"/>
      <c r="MBL131" s="77"/>
      <c r="MBM131" s="77"/>
      <c r="MBN131" s="77"/>
      <c r="MBO131" s="77"/>
      <c r="MBP131" s="77"/>
      <c r="MBQ131" s="77"/>
      <c r="MBR131" s="77"/>
      <c r="MBS131" s="77"/>
      <c r="MBT131" s="77"/>
      <c r="MBU131" s="77"/>
      <c r="MBV131" s="77"/>
      <c r="MBW131" s="77"/>
      <c r="MBX131" s="77"/>
      <c r="MBY131" s="77"/>
      <c r="MBZ131" s="77"/>
      <c r="MCA131" s="77"/>
      <c r="MCB131" s="77"/>
      <c r="MCC131" s="77"/>
      <c r="MCD131" s="77"/>
      <c r="MCE131" s="77"/>
      <c r="MCF131" s="77"/>
      <c r="MCG131" s="77"/>
      <c r="MCH131" s="77"/>
      <c r="MCI131" s="77"/>
      <c r="MCJ131" s="77"/>
      <c r="MCK131" s="77"/>
      <c r="MCL131" s="77"/>
      <c r="MCM131" s="77"/>
      <c r="MCN131" s="77"/>
      <c r="MCO131" s="77"/>
      <c r="MCP131" s="77"/>
      <c r="MCQ131" s="77"/>
      <c r="MCR131" s="77"/>
      <c r="MCS131" s="77"/>
      <c r="MCT131" s="77"/>
      <c r="MCU131" s="77"/>
      <c r="MCV131" s="77"/>
      <c r="MCW131" s="77"/>
      <c r="MCX131" s="77"/>
      <c r="MCY131" s="77"/>
      <c r="MCZ131" s="77"/>
      <c r="MDA131" s="77"/>
      <c r="MDB131" s="77"/>
      <c r="MDC131" s="77"/>
      <c r="MDD131" s="77"/>
      <c r="MDE131" s="77"/>
      <c r="MDF131" s="77"/>
      <c r="MDG131" s="77"/>
      <c r="MDH131" s="77"/>
      <c r="MDI131" s="77"/>
      <c r="MDJ131" s="77"/>
      <c r="MDK131" s="77"/>
      <c r="MDL131" s="77"/>
      <c r="MDM131" s="77"/>
      <c r="MDN131" s="77"/>
      <c r="MDO131" s="77"/>
      <c r="MDP131" s="77"/>
      <c r="MDQ131" s="77"/>
      <c r="MDR131" s="77"/>
      <c r="MDS131" s="77"/>
      <c r="MDT131" s="77"/>
      <c r="MDU131" s="77"/>
      <c r="MDV131" s="77"/>
      <c r="MDW131" s="77"/>
      <c r="MDX131" s="77"/>
      <c r="MDY131" s="77"/>
      <c r="MDZ131" s="77"/>
      <c r="MEA131" s="77"/>
      <c r="MEB131" s="77"/>
      <c r="MEC131" s="77"/>
      <c r="MED131" s="77"/>
      <c r="MEE131" s="77"/>
      <c r="MEF131" s="77"/>
      <c r="MEG131" s="77"/>
      <c r="MEH131" s="77"/>
      <c r="MEI131" s="77"/>
      <c r="MEJ131" s="77"/>
      <c r="MEK131" s="77"/>
      <c r="MEL131" s="77"/>
      <c r="MEM131" s="77"/>
      <c r="MEN131" s="77"/>
      <c r="MEO131" s="77"/>
      <c r="MEP131" s="77"/>
      <c r="MEQ131" s="77"/>
      <c r="MER131" s="77"/>
      <c r="MES131" s="77"/>
      <c r="MET131" s="77"/>
      <c r="MEU131" s="77"/>
      <c r="MEV131" s="77"/>
      <c r="MEW131" s="77"/>
      <c r="MEX131" s="77"/>
      <c r="MEY131" s="77"/>
      <c r="MEZ131" s="77"/>
      <c r="MFA131" s="77"/>
      <c r="MFB131" s="77"/>
      <c r="MFC131" s="77"/>
      <c r="MFD131" s="77"/>
      <c r="MFE131" s="77"/>
      <c r="MFF131" s="77"/>
      <c r="MFG131" s="77"/>
      <c r="MFH131" s="77"/>
      <c r="MFI131" s="77"/>
      <c r="MFJ131" s="77"/>
      <c r="MFK131" s="77"/>
      <c r="MFL131" s="77"/>
      <c r="MFM131" s="77"/>
      <c r="MFN131" s="77"/>
      <c r="MFO131" s="77"/>
      <c r="MFP131" s="77"/>
      <c r="MFQ131" s="77"/>
      <c r="MFR131" s="77"/>
      <c r="MFS131" s="77"/>
      <c r="MFT131" s="77"/>
      <c r="MFU131" s="77"/>
      <c r="MFV131" s="77"/>
      <c r="MFW131" s="77"/>
      <c r="MFX131" s="77"/>
      <c r="MFY131" s="77"/>
      <c r="MFZ131" s="77"/>
      <c r="MGA131" s="77"/>
      <c r="MGB131" s="77"/>
      <c r="MGC131" s="77"/>
      <c r="MGD131" s="77"/>
      <c r="MGE131" s="77"/>
      <c r="MGF131" s="77"/>
      <c r="MGG131" s="77"/>
      <c r="MGH131" s="77"/>
      <c r="MGI131" s="77"/>
      <c r="MGJ131" s="77"/>
      <c r="MGK131" s="77"/>
      <c r="MGL131" s="77"/>
      <c r="MGM131" s="77"/>
      <c r="MGN131" s="77"/>
      <c r="MGO131" s="77"/>
      <c r="MGP131" s="77"/>
      <c r="MGQ131" s="77"/>
      <c r="MGR131" s="77"/>
      <c r="MGS131" s="77"/>
      <c r="MGT131" s="77"/>
      <c r="MGU131" s="77"/>
      <c r="MGV131" s="77"/>
      <c r="MGW131" s="77"/>
      <c r="MGX131" s="77"/>
      <c r="MGY131" s="77"/>
      <c r="MGZ131" s="77"/>
      <c r="MHA131" s="77"/>
      <c r="MHB131" s="77"/>
      <c r="MHC131" s="77"/>
      <c r="MHD131" s="77"/>
      <c r="MHE131" s="77"/>
      <c r="MHF131" s="77"/>
      <c r="MHG131" s="77"/>
      <c r="MHH131" s="77"/>
      <c r="MHI131" s="77"/>
      <c r="MHJ131" s="77"/>
      <c r="MHK131" s="77"/>
      <c r="MHL131" s="77"/>
      <c r="MHM131" s="77"/>
      <c r="MHN131" s="77"/>
      <c r="MHO131" s="77"/>
      <c r="MHP131" s="77"/>
      <c r="MHQ131" s="77"/>
      <c r="MHR131" s="77"/>
      <c r="MHS131" s="77"/>
      <c r="MHT131" s="77"/>
      <c r="MHU131" s="77"/>
      <c r="MHV131" s="77"/>
      <c r="MHW131" s="77"/>
      <c r="MHX131" s="77"/>
      <c r="MHY131" s="77"/>
      <c r="MHZ131" s="77"/>
      <c r="MIA131" s="77"/>
      <c r="MIB131" s="77"/>
      <c r="MIC131" s="77"/>
      <c r="MID131" s="77"/>
      <c r="MIE131" s="77"/>
      <c r="MIF131" s="77"/>
      <c r="MIG131" s="77"/>
      <c r="MIH131" s="77"/>
      <c r="MII131" s="77"/>
      <c r="MIJ131" s="77"/>
      <c r="MIK131" s="77"/>
      <c r="MIL131" s="77"/>
      <c r="MIM131" s="77"/>
      <c r="MIN131" s="77"/>
      <c r="MIO131" s="77"/>
      <c r="MIP131" s="77"/>
      <c r="MIQ131" s="77"/>
      <c r="MIR131" s="77"/>
      <c r="MIS131" s="77"/>
      <c r="MIT131" s="77"/>
      <c r="MIU131" s="77"/>
      <c r="MIV131" s="77"/>
      <c r="MIW131" s="77"/>
      <c r="MIX131" s="77"/>
      <c r="MIY131" s="77"/>
      <c r="MIZ131" s="77"/>
      <c r="MJA131" s="77"/>
      <c r="MJB131" s="77"/>
      <c r="MJC131" s="77"/>
      <c r="MJD131" s="77"/>
      <c r="MJE131" s="77"/>
      <c r="MJF131" s="77"/>
      <c r="MJG131" s="77"/>
      <c r="MJH131" s="77"/>
      <c r="MJI131" s="77"/>
      <c r="MJJ131" s="77"/>
      <c r="MJK131" s="77"/>
      <c r="MJL131" s="77"/>
      <c r="MJM131" s="77"/>
      <c r="MJN131" s="77"/>
      <c r="MJO131" s="77"/>
      <c r="MJP131" s="77"/>
      <c r="MJQ131" s="77"/>
      <c r="MJR131" s="77"/>
      <c r="MJS131" s="77"/>
      <c r="MJT131" s="77"/>
      <c r="MJU131" s="77"/>
      <c r="MJV131" s="77"/>
      <c r="MJW131" s="77"/>
      <c r="MJX131" s="77"/>
      <c r="MJY131" s="77"/>
      <c r="MJZ131" s="77"/>
      <c r="MKA131" s="77"/>
      <c r="MKB131" s="77"/>
      <c r="MKC131" s="77"/>
      <c r="MKD131" s="77"/>
      <c r="MKE131" s="77"/>
      <c r="MKF131" s="77"/>
      <c r="MKG131" s="77"/>
      <c r="MKH131" s="77"/>
      <c r="MKI131" s="77"/>
      <c r="MKJ131" s="77"/>
      <c r="MKK131" s="77"/>
      <c r="MKL131" s="77"/>
      <c r="MKM131" s="77"/>
      <c r="MKN131" s="77"/>
      <c r="MKO131" s="77"/>
      <c r="MKP131" s="77"/>
      <c r="MKQ131" s="77"/>
      <c r="MKR131" s="77"/>
      <c r="MKS131" s="77"/>
      <c r="MKT131" s="77"/>
      <c r="MKU131" s="77"/>
      <c r="MKV131" s="77"/>
      <c r="MKW131" s="77"/>
      <c r="MKX131" s="77"/>
      <c r="MKY131" s="77"/>
      <c r="MKZ131" s="77"/>
      <c r="MLA131" s="77"/>
      <c r="MLB131" s="77"/>
      <c r="MLC131" s="77"/>
      <c r="MLD131" s="77"/>
      <c r="MLE131" s="77"/>
      <c r="MLF131" s="77"/>
      <c r="MLG131" s="77"/>
      <c r="MLH131" s="77"/>
      <c r="MLI131" s="77"/>
      <c r="MLJ131" s="77"/>
      <c r="MLK131" s="77"/>
      <c r="MLL131" s="77"/>
      <c r="MLM131" s="77"/>
      <c r="MLN131" s="77"/>
      <c r="MLO131" s="77"/>
      <c r="MLP131" s="77"/>
      <c r="MLQ131" s="77"/>
      <c r="MLR131" s="77"/>
      <c r="MLS131" s="77"/>
      <c r="MLT131" s="77"/>
      <c r="MLU131" s="77"/>
      <c r="MLV131" s="77"/>
      <c r="MLW131" s="77"/>
      <c r="MLX131" s="77"/>
      <c r="MLY131" s="77"/>
      <c r="MLZ131" s="77"/>
      <c r="MMA131" s="77"/>
      <c r="MMB131" s="77"/>
      <c r="MMC131" s="77"/>
      <c r="MMD131" s="77"/>
      <c r="MME131" s="77"/>
      <c r="MMF131" s="77"/>
      <c r="MMG131" s="77"/>
      <c r="MMH131" s="77"/>
      <c r="MMI131" s="77"/>
      <c r="MMJ131" s="77"/>
      <c r="MMK131" s="77"/>
      <c r="MML131" s="77"/>
      <c r="MMM131" s="77"/>
      <c r="MMN131" s="77"/>
      <c r="MMO131" s="77"/>
      <c r="MMP131" s="77"/>
      <c r="MMQ131" s="77"/>
      <c r="MMR131" s="77"/>
      <c r="MMS131" s="77"/>
      <c r="MMT131" s="77"/>
      <c r="MMU131" s="77"/>
      <c r="MMV131" s="77"/>
      <c r="MMW131" s="77"/>
      <c r="MMX131" s="77"/>
      <c r="MMY131" s="77"/>
      <c r="MMZ131" s="77"/>
      <c r="MNA131" s="77"/>
      <c r="MNB131" s="77"/>
      <c r="MNC131" s="77"/>
      <c r="MND131" s="77"/>
      <c r="MNE131" s="77"/>
      <c r="MNF131" s="77"/>
      <c r="MNG131" s="77"/>
      <c r="MNH131" s="77"/>
      <c r="MNI131" s="77"/>
      <c r="MNJ131" s="77"/>
      <c r="MNK131" s="77"/>
      <c r="MNL131" s="77"/>
      <c r="MNM131" s="77"/>
      <c r="MNN131" s="77"/>
      <c r="MNO131" s="77"/>
      <c r="MNP131" s="77"/>
      <c r="MNQ131" s="77"/>
      <c r="MNR131" s="77"/>
      <c r="MNS131" s="77"/>
      <c r="MNT131" s="77"/>
      <c r="MNU131" s="77"/>
      <c r="MNV131" s="77"/>
      <c r="MNW131" s="77"/>
      <c r="MNX131" s="77"/>
      <c r="MNY131" s="77"/>
      <c r="MNZ131" s="77"/>
      <c r="MOA131" s="77"/>
      <c r="MOB131" s="77"/>
      <c r="MOC131" s="77"/>
      <c r="MOD131" s="77"/>
      <c r="MOE131" s="77"/>
      <c r="MOF131" s="77"/>
      <c r="MOG131" s="77"/>
      <c r="MOH131" s="77"/>
      <c r="MOI131" s="77"/>
      <c r="MOJ131" s="77"/>
      <c r="MOK131" s="77"/>
      <c r="MOL131" s="77"/>
      <c r="MOM131" s="77"/>
      <c r="MON131" s="77"/>
      <c r="MOO131" s="77"/>
      <c r="MOP131" s="77"/>
      <c r="MOQ131" s="77"/>
      <c r="MOR131" s="77"/>
      <c r="MOS131" s="77"/>
      <c r="MOT131" s="77"/>
      <c r="MOU131" s="77"/>
      <c r="MOV131" s="77"/>
      <c r="MOW131" s="77"/>
      <c r="MOX131" s="77"/>
      <c r="MOY131" s="77"/>
      <c r="MOZ131" s="77"/>
      <c r="MPA131" s="77"/>
      <c r="MPB131" s="77"/>
      <c r="MPC131" s="77"/>
      <c r="MPD131" s="77"/>
      <c r="MPE131" s="77"/>
      <c r="MPF131" s="77"/>
      <c r="MPG131" s="77"/>
      <c r="MPH131" s="77"/>
      <c r="MPI131" s="77"/>
      <c r="MPJ131" s="77"/>
      <c r="MPK131" s="77"/>
      <c r="MPL131" s="77"/>
      <c r="MPM131" s="77"/>
      <c r="MPN131" s="77"/>
      <c r="MPO131" s="77"/>
      <c r="MPP131" s="77"/>
      <c r="MPQ131" s="77"/>
      <c r="MPR131" s="77"/>
      <c r="MPS131" s="77"/>
      <c r="MPT131" s="77"/>
      <c r="MPU131" s="77"/>
      <c r="MPV131" s="77"/>
      <c r="MPW131" s="77"/>
      <c r="MPX131" s="77"/>
      <c r="MPY131" s="77"/>
      <c r="MPZ131" s="77"/>
      <c r="MQA131" s="77"/>
      <c r="MQB131" s="77"/>
      <c r="MQC131" s="77"/>
      <c r="MQD131" s="77"/>
      <c r="MQE131" s="77"/>
      <c r="MQF131" s="77"/>
      <c r="MQG131" s="77"/>
      <c r="MQH131" s="77"/>
      <c r="MQI131" s="77"/>
      <c r="MQJ131" s="77"/>
      <c r="MQK131" s="77"/>
      <c r="MQL131" s="77"/>
      <c r="MQM131" s="77"/>
      <c r="MQN131" s="77"/>
      <c r="MQO131" s="77"/>
      <c r="MQP131" s="77"/>
      <c r="MQQ131" s="77"/>
      <c r="MQR131" s="77"/>
      <c r="MQS131" s="77"/>
      <c r="MQT131" s="77"/>
      <c r="MQU131" s="77"/>
      <c r="MQV131" s="77"/>
      <c r="MQW131" s="77"/>
      <c r="MQX131" s="77"/>
      <c r="MQY131" s="77"/>
      <c r="MQZ131" s="77"/>
      <c r="MRA131" s="77"/>
      <c r="MRB131" s="77"/>
      <c r="MRC131" s="77"/>
      <c r="MRD131" s="77"/>
      <c r="MRE131" s="77"/>
      <c r="MRF131" s="77"/>
      <c r="MRG131" s="77"/>
      <c r="MRH131" s="77"/>
      <c r="MRI131" s="77"/>
      <c r="MRJ131" s="77"/>
      <c r="MRK131" s="77"/>
      <c r="MRL131" s="77"/>
      <c r="MRM131" s="77"/>
      <c r="MRN131" s="77"/>
      <c r="MRO131" s="77"/>
      <c r="MRP131" s="77"/>
      <c r="MRQ131" s="77"/>
      <c r="MRR131" s="77"/>
      <c r="MRS131" s="77"/>
      <c r="MRT131" s="77"/>
      <c r="MRU131" s="77"/>
      <c r="MRV131" s="77"/>
      <c r="MRW131" s="77"/>
      <c r="MRX131" s="77"/>
      <c r="MRY131" s="77"/>
      <c r="MRZ131" s="77"/>
      <c r="MSA131" s="77"/>
      <c r="MSB131" s="77"/>
      <c r="MSC131" s="77"/>
      <c r="MSD131" s="77"/>
      <c r="MSE131" s="77"/>
      <c r="MSF131" s="77"/>
      <c r="MSG131" s="77"/>
      <c r="MSH131" s="77"/>
      <c r="MSI131" s="77"/>
      <c r="MSJ131" s="77"/>
      <c r="MSK131" s="77"/>
      <c r="MSL131" s="77"/>
      <c r="MSM131" s="77"/>
      <c r="MSN131" s="77"/>
      <c r="MSO131" s="77"/>
      <c r="MSP131" s="77"/>
      <c r="MSQ131" s="77"/>
      <c r="MSR131" s="77"/>
      <c r="MSS131" s="77"/>
      <c r="MST131" s="77"/>
      <c r="MSU131" s="77"/>
      <c r="MSV131" s="77"/>
      <c r="MSW131" s="77"/>
      <c r="MSX131" s="77"/>
      <c r="MSY131" s="77"/>
      <c r="MSZ131" s="77"/>
      <c r="MTA131" s="77"/>
      <c r="MTB131" s="77"/>
      <c r="MTC131" s="77"/>
      <c r="MTD131" s="77"/>
      <c r="MTE131" s="77"/>
      <c r="MTF131" s="77"/>
      <c r="MTG131" s="77"/>
      <c r="MTH131" s="77"/>
      <c r="MTI131" s="77"/>
      <c r="MTJ131" s="77"/>
      <c r="MTK131" s="77"/>
      <c r="MTL131" s="77"/>
      <c r="MTM131" s="77"/>
      <c r="MTN131" s="77"/>
      <c r="MTO131" s="77"/>
      <c r="MTP131" s="77"/>
      <c r="MTQ131" s="77"/>
      <c r="MTR131" s="77"/>
      <c r="MTS131" s="77"/>
      <c r="MTT131" s="77"/>
      <c r="MTU131" s="77"/>
      <c r="MTV131" s="77"/>
      <c r="MTW131" s="77"/>
      <c r="MTX131" s="77"/>
      <c r="MTY131" s="77"/>
      <c r="MTZ131" s="77"/>
      <c r="MUA131" s="77"/>
      <c r="MUB131" s="77"/>
      <c r="MUC131" s="77"/>
      <c r="MUD131" s="77"/>
      <c r="MUE131" s="77"/>
      <c r="MUF131" s="77"/>
      <c r="MUG131" s="77"/>
      <c r="MUH131" s="77"/>
      <c r="MUI131" s="77"/>
      <c r="MUJ131" s="77"/>
      <c r="MUK131" s="77"/>
      <c r="MUL131" s="77"/>
      <c r="MUM131" s="77"/>
      <c r="MUN131" s="77"/>
      <c r="MUO131" s="77"/>
      <c r="MUP131" s="77"/>
      <c r="MUQ131" s="77"/>
      <c r="MUR131" s="77"/>
      <c r="MUS131" s="77"/>
      <c r="MUT131" s="77"/>
      <c r="MUU131" s="77"/>
      <c r="MUV131" s="77"/>
      <c r="MUW131" s="77"/>
      <c r="MUX131" s="77"/>
      <c r="MUY131" s="77"/>
      <c r="MUZ131" s="77"/>
      <c r="MVA131" s="77"/>
      <c r="MVB131" s="77"/>
      <c r="MVC131" s="77"/>
      <c r="MVD131" s="77"/>
      <c r="MVE131" s="77"/>
      <c r="MVF131" s="77"/>
      <c r="MVG131" s="77"/>
      <c r="MVH131" s="77"/>
      <c r="MVI131" s="77"/>
      <c r="MVJ131" s="77"/>
      <c r="MVK131" s="77"/>
      <c r="MVL131" s="77"/>
      <c r="MVM131" s="77"/>
      <c r="MVN131" s="77"/>
      <c r="MVO131" s="77"/>
      <c r="MVP131" s="77"/>
      <c r="MVQ131" s="77"/>
      <c r="MVR131" s="77"/>
      <c r="MVS131" s="77"/>
      <c r="MVT131" s="77"/>
      <c r="MVU131" s="77"/>
      <c r="MVV131" s="77"/>
      <c r="MVW131" s="77"/>
      <c r="MVX131" s="77"/>
      <c r="MVY131" s="77"/>
      <c r="MVZ131" s="77"/>
      <c r="MWA131" s="77"/>
      <c r="MWB131" s="77"/>
      <c r="MWC131" s="77"/>
      <c r="MWD131" s="77"/>
      <c r="MWE131" s="77"/>
      <c r="MWF131" s="77"/>
      <c r="MWG131" s="77"/>
      <c r="MWH131" s="77"/>
      <c r="MWI131" s="77"/>
      <c r="MWJ131" s="77"/>
      <c r="MWK131" s="77"/>
      <c r="MWL131" s="77"/>
      <c r="MWM131" s="77"/>
      <c r="MWN131" s="77"/>
      <c r="MWO131" s="77"/>
      <c r="MWP131" s="77"/>
      <c r="MWQ131" s="77"/>
      <c r="MWR131" s="77"/>
      <c r="MWS131" s="77"/>
      <c r="MWT131" s="77"/>
      <c r="MWU131" s="77"/>
      <c r="MWV131" s="77"/>
      <c r="MWW131" s="77"/>
      <c r="MWX131" s="77"/>
      <c r="MWY131" s="77"/>
      <c r="MWZ131" s="77"/>
      <c r="MXA131" s="77"/>
      <c r="MXB131" s="77"/>
      <c r="MXC131" s="77"/>
      <c r="MXD131" s="77"/>
      <c r="MXE131" s="77"/>
      <c r="MXF131" s="77"/>
      <c r="MXG131" s="77"/>
      <c r="MXH131" s="77"/>
      <c r="MXI131" s="77"/>
      <c r="MXJ131" s="77"/>
      <c r="MXK131" s="77"/>
      <c r="MXL131" s="77"/>
      <c r="MXM131" s="77"/>
      <c r="MXN131" s="77"/>
      <c r="MXO131" s="77"/>
      <c r="MXP131" s="77"/>
      <c r="MXQ131" s="77"/>
      <c r="MXR131" s="77"/>
      <c r="MXS131" s="77"/>
      <c r="MXT131" s="77"/>
      <c r="MXU131" s="77"/>
      <c r="MXV131" s="77"/>
      <c r="MXW131" s="77"/>
      <c r="MXX131" s="77"/>
      <c r="MXY131" s="77"/>
      <c r="MXZ131" s="77"/>
      <c r="MYA131" s="77"/>
      <c r="MYB131" s="77"/>
      <c r="MYC131" s="77"/>
      <c r="MYD131" s="77"/>
      <c r="MYE131" s="77"/>
      <c r="MYF131" s="77"/>
      <c r="MYG131" s="77"/>
      <c r="MYH131" s="77"/>
      <c r="MYI131" s="77"/>
      <c r="MYJ131" s="77"/>
      <c r="MYK131" s="77"/>
      <c r="MYL131" s="77"/>
      <c r="MYM131" s="77"/>
      <c r="MYN131" s="77"/>
      <c r="MYO131" s="77"/>
      <c r="MYP131" s="77"/>
      <c r="MYQ131" s="77"/>
      <c r="MYR131" s="77"/>
      <c r="MYS131" s="77"/>
      <c r="MYT131" s="77"/>
      <c r="MYU131" s="77"/>
      <c r="MYV131" s="77"/>
      <c r="MYW131" s="77"/>
      <c r="MYX131" s="77"/>
      <c r="MYY131" s="77"/>
      <c r="MYZ131" s="77"/>
      <c r="MZA131" s="77"/>
      <c r="MZB131" s="77"/>
      <c r="MZC131" s="77"/>
      <c r="MZD131" s="77"/>
      <c r="MZE131" s="77"/>
      <c r="MZF131" s="77"/>
      <c r="MZG131" s="77"/>
      <c r="MZH131" s="77"/>
      <c r="MZI131" s="77"/>
      <c r="MZJ131" s="77"/>
      <c r="MZK131" s="77"/>
      <c r="MZL131" s="77"/>
      <c r="MZM131" s="77"/>
      <c r="MZN131" s="77"/>
      <c r="MZO131" s="77"/>
      <c r="MZP131" s="77"/>
      <c r="MZQ131" s="77"/>
      <c r="MZR131" s="77"/>
      <c r="MZS131" s="77"/>
      <c r="MZT131" s="77"/>
      <c r="MZU131" s="77"/>
      <c r="MZV131" s="77"/>
      <c r="MZW131" s="77"/>
      <c r="MZX131" s="77"/>
      <c r="MZY131" s="77"/>
      <c r="MZZ131" s="77"/>
      <c r="NAA131" s="77"/>
      <c r="NAB131" s="77"/>
      <c r="NAC131" s="77"/>
      <c r="NAD131" s="77"/>
      <c r="NAE131" s="77"/>
      <c r="NAF131" s="77"/>
      <c r="NAG131" s="77"/>
      <c r="NAH131" s="77"/>
      <c r="NAI131" s="77"/>
      <c r="NAJ131" s="77"/>
      <c r="NAK131" s="77"/>
      <c r="NAL131" s="77"/>
      <c r="NAM131" s="77"/>
      <c r="NAN131" s="77"/>
      <c r="NAO131" s="77"/>
      <c r="NAP131" s="77"/>
      <c r="NAQ131" s="77"/>
      <c r="NAR131" s="77"/>
      <c r="NAS131" s="77"/>
      <c r="NAT131" s="77"/>
      <c r="NAU131" s="77"/>
      <c r="NAV131" s="77"/>
      <c r="NAW131" s="77"/>
      <c r="NAX131" s="77"/>
      <c r="NAY131" s="77"/>
      <c r="NAZ131" s="77"/>
      <c r="NBA131" s="77"/>
      <c r="NBB131" s="77"/>
      <c r="NBC131" s="77"/>
      <c r="NBD131" s="77"/>
      <c r="NBE131" s="77"/>
      <c r="NBF131" s="77"/>
      <c r="NBG131" s="77"/>
      <c r="NBH131" s="77"/>
      <c r="NBI131" s="77"/>
      <c r="NBJ131" s="77"/>
      <c r="NBK131" s="77"/>
      <c r="NBL131" s="77"/>
      <c r="NBM131" s="77"/>
      <c r="NBN131" s="77"/>
      <c r="NBO131" s="77"/>
      <c r="NBP131" s="77"/>
      <c r="NBQ131" s="77"/>
      <c r="NBR131" s="77"/>
      <c r="NBS131" s="77"/>
      <c r="NBT131" s="77"/>
      <c r="NBU131" s="77"/>
      <c r="NBV131" s="77"/>
      <c r="NBW131" s="77"/>
      <c r="NBX131" s="77"/>
      <c r="NBY131" s="77"/>
      <c r="NBZ131" s="77"/>
      <c r="NCA131" s="77"/>
      <c r="NCB131" s="77"/>
      <c r="NCC131" s="77"/>
      <c r="NCD131" s="77"/>
      <c r="NCE131" s="77"/>
      <c r="NCF131" s="77"/>
      <c r="NCG131" s="77"/>
      <c r="NCH131" s="77"/>
      <c r="NCI131" s="77"/>
      <c r="NCJ131" s="77"/>
      <c r="NCK131" s="77"/>
      <c r="NCL131" s="77"/>
      <c r="NCM131" s="77"/>
      <c r="NCN131" s="77"/>
      <c r="NCO131" s="77"/>
      <c r="NCP131" s="77"/>
      <c r="NCQ131" s="77"/>
      <c r="NCR131" s="77"/>
      <c r="NCS131" s="77"/>
      <c r="NCT131" s="77"/>
      <c r="NCU131" s="77"/>
      <c r="NCV131" s="77"/>
      <c r="NCW131" s="77"/>
      <c r="NCX131" s="77"/>
      <c r="NCY131" s="77"/>
      <c r="NCZ131" s="77"/>
      <c r="NDA131" s="77"/>
      <c r="NDB131" s="77"/>
      <c r="NDC131" s="77"/>
      <c r="NDD131" s="77"/>
      <c r="NDE131" s="77"/>
      <c r="NDF131" s="77"/>
      <c r="NDG131" s="77"/>
      <c r="NDH131" s="77"/>
      <c r="NDI131" s="77"/>
      <c r="NDJ131" s="77"/>
      <c r="NDK131" s="77"/>
      <c r="NDL131" s="77"/>
      <c r="NDM131" s="77"/>
      <c r="NDN131" s="77"/>
      <c r="NDO131" s="77"/>
      <c r="NDP131" s="77"/>
      <c r="NDQ131" s="77"/>
      <c r="NDR131" s="77"/>
      <c r="NDS131" s="77"/>
      <c r="NDT131" s="77"/>
      <c r="NDU131" s="77"/>
      <c r="NDV131" s="77"/>
      <c r="NDW131" s="77"/>
      <c r="NDX131" s="77"/>
      <c r="NDY131" s="77"/>
      <c r="NDZ131" s="77"/>
      <c r="NEA131" s="77"/>
      <c r="NEB131" s="77"/>
      <c r="NEC131" s="77"/>
      <c r="NED131" s="77"/>
      <c r="NEE131" s="77"/>
      <c r="NEF131" s="77"/>
      <c r="NEG131" s="77"/>
      <c r="NEH131" s="77"/>
      <c r="NEI131" s="77"/>
      <c r="NEJ131" s="77"/>
      <c r="NEK131" s="77"/>
      <c r="NEL131" s="77"/>
      <c r="NEM131" s="77"/>
      <c r="NEN131" s="77"/>
      <c r="NEO131" s="77"/>
      <c r="NEP131" s="77"/>
      <c r="NEQ131" s="77"/>
      <c r="NER131" s="77"/>
      <c r="NES131" s="77"/>
      <c r="NET131" s="77"/>
      <c r="NEU131" s="77"/>
      <c r="NEV131" s="77"/>
      <c r="NEW131" s="77"/>
      <c r="NEX131" s="77"/>
      <c r="NEY131" s="77"/>
      <c r="NEZ131" s="77"/>
      <c r="NFA131" s="77"/>
      <c r="NFB131" s="77"/>
      <c r="NFC131" s="77"/>
      <c r="NFD131" s="77"/>
      <c r="NFE131" s="77"/>
      <c r="NFF131" s="77"/>
      <c r="NFG131" s="77"/>
      <c r="NFH131" s="77"/>
      <c r="NFI131" s="77"/>
      <c r="NFJ131" s="77"/>
      <c r="NFK131" s="77"/>
      <c r="NFL131" s="77"/>
      <c r="NFM131" s="77"/>
      <c r="NFN131" s="77"/>
      <c r="NFO131" s="77"/>
      <c r="NFP131" s="77"/>
      <c r="NFQ131" s="77"/>
      <c r="NFR131" s="77"/>
      <c r="NFS131" s="77"/>
      <c r="NFT131" s="77"/>
      <c r="NFU131" s="77"/>
      <c r="NFV131" s="77"/>
      <c r="NFW131" s="77"/>
      <c r="NFX131" s="77"/>
      <c r="NFY131" s="77"/>
      <c r="NFZ131" s="77"/>
      <c r="NGA131" s="77"/>
      <c r="NGB131" s="77"/>
      <c r="NGC131" s="77"/>
      <c r="NGD131" s="77"/>
      <c r="NGE131" s="77"/>
      <c r="NGF131" s="77"/>
      <c r="NGG131" s="77"/>
      <c r="NGH131" s="77"/>
      <c r="NGI131" s="77"/>
      <c r="NGJ131" s="77"/>
      <c r="NGK131" s="77"/>
      <c r="NGL131" s="77"/>
      <c r="NGM131" s="77"/>
      <c r="NGN131" s="77"/>
      <c r="NGO131" s="77"/>
      <c r="NGP131" s="77"/>
      <c r="NGQ131" s="77"/>
      <c r="NGR131" s="77"/>
      <c r="NGS131" s="77"/>
      <c r="NGT131" s="77"/>
      <c r="NGU131" s="77"/>
      <c r="NGV131" s="77"/>
      <c r="NGW131" s="77"/>
      <c r="NGX131" s="77"/>
      <c r="NGY131" s="77"/>
      <c r="NGZ131" s="77"/>
      <c r="NHA131" s="77"/>
      <c r="NHB131" s="77"/>
      <c r="NHC131" s="77"/>
      <c r="NHD131" s="77"/>
      <c r="NHE131" s="77"/>
      <c r="NHF131" s="77"/>
      <c r="NHG131" s="77"/>
      <c r="NHH131" s="77"/>
      <c r="NHI131" s="77"/>
      <c r="NHJ131" s="77"/>
      <c r="NHK131" s="77"/>
      <c r="NHL131" s="77"/>
      <c r="NHM131" s="77"/>
      <c r="NHN131" s="77"/>
      <c r="NHO131" s="77"/>
      <c r="NHP131" s="77"/>
      <c r="NHQ131" s="77"/>
      <c r="NHR131" s="77"/>
      <c r="NHS131" s="77"/>
      <c r="NHT131" s="77"/>
      <c r="NHU131" s="77"/>
      <c r="NHV131" s="77"/>
      <c r="NHW131" s="77"/>
      <c r="NHX131" s="77"/>
      <c r="NHY131" s="77"/>
      <c r="NHZ131" s="77"/>
      <c r="NIA131" s="77"/>
      <c r="NIB131" s="77"/>
      <c r="NIC131" s="77"/>
      <c r="NID131" s="77"/>
      <c r="NIE131" s="77"/>
      <c r="NIF131" s="77"/>
      <c r="NIG131" s="77"/>
      <c r="NIH131" s="77"/>
      <c r="NII131" s="77"/>
      <c r="NIJ131" s="77"/>
      <c r="NIK131" s="77"/>
      <c r="NIL131" s="77"/>
      <c r="NIM131" s="77"/>
      <c r="NIN131" s="77"/>
      <c r="NIO131" s="77"/>
      <c r="NIP131" s="77"/>
      <c r="NIQ131" s="77"/>
      <c r="NIR131" s="77"/>
      <c r="NIS131" s="77"/>
      <c r="NIT131" s="77"/>
      <c r="NIU131" s="77"/>
      <c r="NIV131" s="77"/>
      <c r="NIW131" s="77"/>
      <c r="NIX131" s="77"/>
      <c r="NIY131" s="77"/>
      <c r="NIZ131" s="77"/>
      <c r="NJA131" s="77"/>
      <c r="NJB131" s="77"/>
      <c r="NJC131" s="77"/>
      <c r="NJD131" s="77"/>
      <c r="NJE131" s="77"/>
      <c r="NJF131" s="77"/>
      <c r="NJG131" s="77"/>
      <c r="NJH131" s="77"/>
      <c r="NJI131" s="77"/>
      <c r="NJJ131" s="77"/>
      <c r="NJK131" s="77"/>
      <c r="NJL131" s="77"/>
      <c r="NJM131" s="77"/>
      <c r="NJN131" s="77"/>
      <c r="NJO131" s="77"/>
      <c r="NJP131" s="77"/>
      <c r="NJQ131" s="77"/>
      <c r="NJR131" s="77"/>
      <c r="NJS131" s="77"/>
      <c r="NJT131" s="77"/>
      <c r="NJU131" s="77"/>
      <c r="NJV131" s="77"/>
      <c r="NJW131" s="77"/>
      <c r="NJX131" s="77"/>
      <c r="NJY131" s="77"/>
      <c r="NJZ131" s="77"/>
      <c r="NKA131" s="77"/>
      <c r="NKB131" s="77"/>
      <c r="NKC131" s="77"/>
      <c r="NKD131" s="77"/>
      <c r="NKE131" s="77"/>
      <c r="NKF131" s="77"/>
      <c r="NKG131" s="77"/>
      <c r="NKH131" s="77"/>
      <c r="NKI131" s="77"/>
      <c r="NKJ131" s="77"/>
      <c r="NKK131" s="77"/>
      <c r="NKL131" s="77"/>
      <c r="NKM131" s="77"/>
      <c r="NKN131" s="77"/>
      <c r="NKO131" s="77"/>
      <c r="NKP131" s="77"/>
      <c r="NKQ131" s="77"/>
      <c r="NKR131" s="77"/>
      <c r="NKS131" s="77"/>
      <c r="NKT131" s="77"/>
      <c r="NKU131" s="77"/>
      <c r="NKV131" s="77"/>
      <c r="NKW131" s="77"/>
      <c r="NKX131" s="77"/>
      <c r="NKY131" s="77"/>
      <c r="NKZ131" s="77"/>
      <c r="NLA131" s="77"/>
      <c r="NLB131" s="77"/>
      <c r="NLC131" s="77"/>
      <c r="NLD131" s="77"/>
      <c r="NLE131" s="77"/>
      <c r="NLF131" s="77"/>
      <c r="NLG131" s="77"/>
      <c r="NLH131" s="77"/>
      <c r="NLI131" s="77"/>
      <c r="NLJ131" s="77"/>
      <c r="NLK131" s="77"/>
      <c r="NLL131" s="77"/>
      <c r="NLM131" s="77"/>
      <c r="NLN131" s="77"/>
      <c r="NLO131" s="77"/>
      <c r="NLP131" s="77"/>
      <c r="NLQ131" s="77"/>
      <c r="NLR131" s="77"/>
      <c r="NLS131" s="77"/>
      <c r="NLT131" s="77"/>
      <c r="NLU131" s="77"/>
      <c r="NLV131" s="77"/>
      <c r="NLW131" s="77"/>
      <c r="NLX131" s="77"/>
      <c r="NLY131" s="77"/>
      <c r="NLZ131" s="77"/>
      <c r="NMA131" s="77"/>
      <c r="NMB131" s="77"/>
      <c r="NMC131" s="77"/>
      <c r="NMD131" s="77"/>
      <c r="NME131" s="77"/>
      <c r="NMF131" s="77"/>
      <c r="NMG131" s="77"/>
      <c r="NMH131" s="77"/>
      <c r="NMI131" s="77"/>
      <c r="NMJ131" s="77"/>
      <c r="NMK131" s="77"/>
      <c r="NML131" s="77"/>
      <c r="NMM131" s="77"/>
      <c r="NMN131" s="77"/>
      <c r="NMO131" s="77"/>
      <c r="NMP131" s="77"/>
      <c r="NMQ131" s="77"/>
      <c r="NMR131" s="77"/>
      <c r="NMS131" s="77"/>
      <c r="NMT131" s="77"/>
      <c r="NMU131" s="77"/>
      <c r="NMV131" s="77"/>
      <c r="NMW131" s="77"/>
      <c r="NMX131" s="77"/>
      <c r="NMY131" s="77"/>
      <c r="NMZ131" s="77"/>
      <c r="NNA131" s="77"/>
      <c r="NNB131" s="77"/>
      <c r="NNC131" s="77"/>
      <c r="NND131" s="77"/>
      <c r="NNE131" s="77"/>
      <c r="NNF131" s="77"/>
      <c r="NNG131" s="77"/>
      <c r="NNH131" s="77"/>
      <c r="NNI131" s="77"/>
      <c r="NNJ131" s="77"/>
      <c r="NNK131" s="77"/>
      <c r="NNL131" s="77"/>
      <c r="NNM131" s="77"/>
      <c r="NNN131" s="77"/>
      <c r="NNO131" s="77"/>
      <c r="NNP131" s="77"/>
      <c r="NNQ131" s="77"/>
      <c r="NNR131" s="77"/>
      <c r="NNS131" s="77"/>
      <c r="NNT131" s="77"/>
      <c r="NNU131" s="77"/>
      <c r="NNV131" s="77"/>
      <c r="NNW131" s="77"/>
      <c r="NNX131" s="77"/>
      <c r="NNY131" s="77"/>
      <c r="NNZ131" s="77"/>
      <c r="NOA131" s="77"/>
      <c r="NOB131" s="77"/>
      <c r="NOC131" s="77"/>
      <c r="NOD131" s="77"/>
      <c r="NOE131" s="77"/>
      <c r="NOF131" s="77"/>
      <c r="NOG131" s="77"/>
      <c r="NOH131" s="77"/>
      <c r="NOI131" s="77"/>
      <c r="NOJ131" s="77"/>
      <c r="NOK131" s="77"/>
      <c r="NOL131" s="77"/>
      <c r="NOM131" s="77"/>
      <c r="NON131" s="77"/>
      <c r="NOO131" s="77"/>
      <c r="NOP131" s="77"/>
      <c r="NOQ131" s="77"/>
      <c r="NOR131" s="77"/>
      <c r="NOS131" s="77"/>
      <c r="NOT131" s="77"/>
      <c r="NOU131" s="77"/>
      <c r="NOV131" s="77"/>
      <c r="NOW131" s="77"/>
      <c r="NOX131" s="77"/>
      <c r="NOY131" s="77"/>
      <c r="NOZ131" s="77"/>
      <c r="NPA131" s="77"/>
      <c r="NPB131" s="77"/>
      <c r="NPC131" s="77"/>
      <c r="NPD131" s="77"/>
      <c r="NPE131" s="77"/>
      <c r="NPF131" s="77"/>
      <c r="NPG131" s="77"/>
      <c r="NPH131" s="77"/>
      <c r="NPI131" s="77"/>
      <c r="NPJ131" s="77"/>
      <c r="NPK131" s="77"/>
      <c r="NPL131" s="77"/>
      <c r="NPM131" s="77"/>
      <c r="NPN131" s="77"/>
      <c r="NPO131" s="77"/>
      <c r="NPP131" s="77"/>
      <c r="NPQ131" s="77"/>
      <c r="NPR131" s="77"/>
      <c r="NPS131" s="77"/>
      <c r="NPT131" s="77"/>
      <c r="NPU131" s="77"/>
      <c r="NPV131" s="77"/>
      <c r="NPW131" s="77"/>
      <c r="NPX131" s="77"/>
      <c r="NPY131" s="77"/>
      <c r="NPZ131" s="77"/>
      <c r="NQA131" s="77"/>
      <c r="NQB131" s="77"/>
      <c r="NQC131" s="77"/>
      <c r="NQD131" s="77"/>
      <c r="NQE131" s="77"/>
      <c r="NQF131" s="77"/>
      <c r="NQG131" s="77"/>
      <c r="NQH131" s="77"/>
      <c r="NQI131" s="77"/>
      <c r="NQJ131" s="77"/>
      <c r="NQK131" s="77"/>
      <c r="NQL131" s="77"/>
      <c r="NQM131" s="77"/>
      <c r="NQN131" s="77"/>
      <c r="NQO131" s="77"/>
      <c r="NQP131" s="77"/>
      <c r="NQQ131" s="77"/>
      <c r="NQR131" s="77"/>
      <c r="NQS131" s="77"/>
      <c r="NQT131" s="77"/>
      <c r="NQU131" s="77"/>
      <c r="NQV131" s="77"/>
      <c r="NQW131" s="77"/>
      <c r="NQX131" s="77"/>
      <c r="NQY131" s="77"/>
      <c r="NQZ131" s="77"/>
      <c r="NRA131" s="77"/>
      <c r="NRB131" s="77"/>
      <c r="NRC131" s="77"/>
      <c r="NRD131" s="77"/>
      <c r="NRE131" s="77"/>
      <c r="NRF131" s="77"/>
      <c r="NRG131" s="77"/>
      <c r="NRH131" s="77"/>
      <c r="NRI131" s="77"/>
      <c r="NRJ131" s="77"/>
      <c r="NRK131" s="77"/>
      <c r="NRL131" s="77"/>
      <c r="NRM131" s="77"/>
      <c r="NRN131" s="77"/>
      <c r="NRO131" s="77"/>
      <c r="NRP131" s="77"/>
      <c r="NRQ131" s="77"/>
      <c r="NRR131" s="77"/>
      <c r="NRS131" s="77"/>
      <c r="NRT131" s="77"/>
      <c r="NRU131" s="77"/>
      <c r="NRV131" s="77"/>
      <c r="NRW131" s="77"/>
      <c r="NRX131" s="77"/>
      <c r="NRY131" s="77"/>
      <c r="NRZ131" s="77"/>
      <c r="NSA131" s="77"/>
      <c r="NSB131" s="77"/>
      <c r="NSC131" s="77"/>
      <c r="NSD131" s="77"/>
      <c r="NSE131" s="77"/>
      <c r="NSF131" s="77"/>
      <c r="NSG131" s="77"/>
      <c r="NSH131" s="77"/>
      <c r="NSI131" s="77"/>
      <c r="NSJ131" s="77"/>
      <c r="NSK131" s="77"/>
      <c r="NSL131" s="77"/>
      <c r="NSM131" s="77"/>
      <c r="NSN131" s="77"/>
      <c r="NSO131" s="77"/>
      <c r="NSP131" s="77"/>
      <c r="NSQ131" s="77"/>
      <c r="NSR131" s="77"/>
      <c r="NSS131" s="77"/>
      <c r="NST131" s="77"/>
      <c r="NSU131" s="77"/>
      <c r="NSV131" s="77"/>
      <c r="NSW131" s="77"/>
      <c r="NSX131" s="77"/>
      <c r="NSY131" s="77"/>
      <c r="NSZ131" s="77"/>
      <c r="NTA131" s="77"/>
      <c r="NTB131" s="77"/>
      <c r="NTC131" s="77"/>
      <c r="NTD131" s="77"/>
      <c r="NTE131" s="77"/>
      <c r="NTF131" s="77"/>
      <c r="NTG131" s="77"/>
      <c r="NTH131" s="77"/>
      <c r="NTI131" s="77"/>
      <c r="NTJ131" s="77"/>
      <c r="NTK131" s="77"/>
      <c r="NTL131" s="77"/>
      <c r="NTM131" s="77"/>
      <c r="NTN131" s="77"/>
      <c r="NTO131" s="77"/>
      <c r="NTP131" s="77"/>
      <c r="NTQ131" s="77"/>
      <c r="NTR131" s="77"/>
      <c r="NTS131" s="77"/>
      <c r="NTT131" s="77"/>
      <c r="NTU131" s="77"/>
      <c r="NTV131" s="77"/>
      <c r="NTW131" s="77"/>
      <c r="NTX131" s="77"/>
      <c r="NTY131" s="77"/>
      <c r="NTZ131" s="77"/>
      <c r="NUA131" s="77"/>
      <c r="NUB131" s="77"/>
      <c r="NUC131" s="77"/>
      <c r="NUD131" s="77"/>
      <c r="NUE131" s="77"/>
      <c r="NUF131" s="77"/>
      <c r="NUG131" s="77"/>
      <c r="NUH131" s="77"/>
      <c r="NUI131" s="77"/>
      <c r="NUJ131" s="77"/>
      <c r="NUK131" s="77"/>
      <c r="NUL131" s="77"/>
      <c r="NUM131" s="77"/>
      <c r="NUN131" s="77"/>
      <c r="NUO131" s="77"/>
      <c r="NUP131" s="77"/>
      <c r="NUQ131" s="77"/>
      <c r="NUR131" s="77"/>
      <c r="NUS131" s="77"/>
      <c r="NUT131" s="77"/>
      <c r="NUU131" s="77"/>
      <c r="NUV131" s="77"/>
      <c r="NUW131" s="77"/>
      <c r="NUX131" s="77"/>
      <c r="NUY131" s="77"/>
      <c r="NUZ131" s="77"/>
      <c r="NVA131" s="77"/>
      <c r="NVB131" s="77"/>
      <c r="NVC131" s="77"/>
      <c r="NVD131" s="77"/>
      <c r="NVE131" s="77"/>
      <c r="NVF131" s="77"/>
      <c r="NVG131" s="77"/>
      <c r="NVH131" s="77"/>
      <c r="NVI131" s="77"/>
      <c r="NVJ131" s="77"/>
      <c r="NVK131" s="77"/>
      <c r="NVL131" s="77"/>
      <c r="NVM131" s="77"/>
      <c r="NVN131" s="77"/>
      <c r="NVO131" s="77"/>
      <c r="NVP131" s="77"/>
      <c r="NVQ131" s="77"/>
      <c r="NVR131" s="77"/>
      <c r="NVS131" s="77"/>
      <c r="NVT131" s="77"/>
      <c r="NVU131" s="77"/>
      <c r="NVV131" s="77"/>
      <c r="NVW131" s="77"/>
      <c r="NVX131" s="77"/>
      <c r="NVY131" s="77"/>
      <c r="NVZ131" s="77"/>
      <c r="NWA131" s="77"/>
      <c r="NWB131" s="77"/>
      <c r="NWC131" s="77"/>
      <c r="NWD131" s="77"/>
      <c r="NWE131" s="77"/>
      <c r="NWF131" s="77"/>
      <c r="NWG131" s="77"/>
      <c r="NWH131" s="77"/>
      <c r="NWI131" s="77"/>
      <c r="NWJ131" s="77"/>
      <c r="NWK131" s="77"/>
      <c r="NWL131" s="77"/>
      <c r="NWM131" s="77"/>
      <c r="NWN131" s="77"/>
      <c r="NWO131" s="77"/>
      <c r="NWP131" s="77"/>
      <c r="NWQ131" s="77"/>
      <c r="NWR131" s="77"/>
      <c r="NWS131" s="77"/>
      <c r="NWT131" s="77"/>
      <c r="NWU131" s="77"/>
      <c r="NWV131" s="77"/>
      <c r="NWW131" s="77"/>
      <c r="NWX131" s="77"/>
      <c r="NWY131" s="77"/>
      <c r="NWZ131" s="77"/>
      <c r="NXA131" s="77"/>
      <c r="NXB131" s="77"/>
      <c r="NXC131" s="77"/>
      <c r="NXD131" s="77"/>
      <c r="NXE131" s="77"/>
      <c r="NXF131" s="77"/>
      <c r="NXG131" s="77"/>
      <c r="NXH131" s="77"/>
      <c r="NXI131" s="77"/>
      <c r="NXJ131" s="77"/>
      <c r="NXK131" s="77"/>
      <c r="NXL131" s="77"/>
      <c r="NXM131" s="77"/>
      <c r="NXN131" s="77"/>
      <c r="NXO131" s="77"/>
      <c r="NXP131" s="77"/>
      <c r="NXQ131" s="77"/>
      <c r="NXR131" s="77"/>
      <c r="NXS131" s="77"/>
      <c r="NXT131" s="77"/>
      <c r="NXU131" s="77"/>
      <c r="NXV131" s="77"/>
      <c r="NXW131" s="77"/>
      <c r="NXX131" s="77"/>
      <c r="NXY131" s="77"/>
      <c r="NXZ131" s="77"/>
      <c r="NYA131" s="77"/>
      <c r="NYB131" s="77"/>
      <c r="NYC131" s="77"/>
      <c r="NYD131" s="77"/>
      <c r="NYE131" s="77"/>
      <c r="NYF131" s="77"/>
      <c r="NYG131" s="77"/>
      <c r="NYH131" s="77"/>
      <c r="NYI131" s="77"/>
      <c r="NYJ131" s="77"/>
      <c r="NYK131" s="77"/>
      <c r="NYL131" s="77"/>
      <c r="NYM131" s="77"/>
      <c r="NYN131" s="77"/>
      <c r="NYO131" s="77"/>
      <c r="NYP131" s="77"/>
      <c r="NYQ131" s="77"/>
      <c r="NYR131" s="77"/>
      <c r="NYS131" s="77"/>
      <c r="NYT131" s="77"/>
      <c r="NYU131" s="77"/>
      <c r="NYV131" s="77"/>
      <c r="NYW131" s="77"/>
      <c r="NYX131" s="77"/>
      <c r="NYY131" s="77"/>
      <c r="NYZ131" s="77"/>
      <c r="NZA131" s="77"/>
      <c r="NZB131" s="77"/>
      <c r="NZC131" s="77"/>
      <c r="NZD131" s="77"/>
      <c r="NZE131" s="77"/>
      <c r="NZF131" s="77"/>
      <c r="NZG131" s="77"/>
      <c r="NZH131" s="77"/>
      <c r="NZI131" s="77"/>
      <c r="NZJ131" s="77"/>
      <c r="NZK131" s="77"/>
      <c r="NZL131" s="77"/>
      <c r="NZM131" s="77"/>
      <c r="NZN131" s="77"/>
      <c r="NZO131" s="77"/>
      <c r="NZP131" s="77"/>
      <c r="NZQ131" s="77"/>
      <c r="NZR131" s="77"/>
      <c r="NZS131" s="77"/>
      <c r="NZT131" s="77"/>
      <c r="NZU131" s="77"/>
      <c r="NZV131" s="77"/>
      <c r="NZW131" s="77"/>
      <c r="NZX131" s="77"/>
      <c r="NZY131" s="77"/>
      <c r="NZZ131" s="77"/>
      <c r="OAA131" s="77"/>
      <c r="OAB131" s="77"/>
      <c r="OAC131" s="77"/>
      <c r="OAD131" s="77"/>
      <c r="OAE131" s="77"/>
      <c r="OAF131" s="77"/>
      <c r="OAG131" s="77"/>
      <c r="OAH131" s="77"/>
      <c r="OAI131" s="77"/>
      <c r="OAJ131" s="77"/>
      <c r="OAK131" s="77"/>
      <c r="OAL131" s="77"/>
      <c r="OAM131" s="77"/>
      <c r="OAN131" s="77"/>
      <c r="OAO131" s="77"/>
      <c r="OAP131" s="77"/>
      <c r="OAQ131" s="77"/>
      <c r="OAR131" s="77"/>
      <c r="OAS131" s="77"/>
      <c r="OAT131" s="77"/>
      <c r="OAU131" s="77"/>
      <c r="OAV131" s="77"/>
      <c r="OAW131" s="77"/>
      <c r="OAX131" s="77"/>
      <c r="OAY131" s="77"/>
      <c r="OAZ131" s="77"/>
      <c r="OBA131" s="77"/>
      <c r="OBB131" s="77"/>
      <c r="OBC131" s="77"/>
      <c r="OBD131" s="77"/>
      <c r="OBE131" s="77"/>
      <c r="OBF131" s="77"/>
      <c r="OBG131" s="77"/>
      <c r="OBH131" s="77"/>
      <c r="OBI131" s="77"/>
      <c r="OBJ131" s="77"/>
      <c r="OBK131" s="77"/>
      <c r="OBL131" s="77"/>
      <c r="OBM131" s="77"/>
      <c r="OBN131" s="77"/>
      <c r="OBO131" s="77"/>
      <c r="OBP131" s="77"/>
      <c r="OBQ131" s="77"/>
      <c r="OBR131" s="77"/>
      <c r="OBS131" s="77"/>
      <c r="OBT131" s="77"/>
      <c r="OBU131" s="77"/>
      <c r="OBV131" s="77"/>
      <c r="OBW131" s="77"/>
      <c r="OBX131" s="77"/>
      <c r="OBY131" s="77"/>
      <c r="OBZ131" s="77"/>
      <c r="OCA131" s="77"/>
      <c r="OCB131" s="77"/>
      <c r="OCC131" s="77"/>
      <c r="OCD131" s="77"/>
      <c r="OCE131" s="77"/>
      <c r="OCF131" s="77"/>
      <c r="OCG131" s="77"/>
      <c r="OCH131" s="77"/>
      <c r="OCI131" s="77"/>
      <c r="OCJ131" s="77"/>
      <c r="OCK131" s="77"/>
      <c r="OCL131" s="77"/>
      <c r="OCM131" s="77"/>
      <c r="OCN131" s="77"/>
      <c r="OCO131" s="77"/>
      <c r="OCP131" s="77"/>
      <c r="OCQ131" s="77"/>
      <c r="OCR131" s="77"/>
      <c r="OCS131" s="77"/>
      <c r="OCT131" s="77"/>
      <c r="OCU131" s="77"/>
      <c r="OCV131" s="77"/>
      <c r="OCW131" s="77"/>
      <c r="OCX131" s="77"/>
      <c r="OCY131" s="77"/>
      <c r="OCZ131" s="77"/>
      <c r="ODA131" s="77"/>
      <c r="ODB131" s="77"/>
      <c r="ODC131" s="77"/>
      <c r="ODD131" s="77"/>
      <c r="ODE131" s="77"/>
      <c r="ODF131" s="77"/>
      <c r="ODG131" s="77"/>
      <c r="ODH131" s="77"/>
      <c r="ODI131" s="77"/>
      <c r="ODJ131" s="77"/>
      <c r="ODK131" s="77"/>
      <c r="ODL131" s="77"/>
      <c r="ODM131" s="77"/>
      <c r="ODN131" s="77"/>
      <c r="ODO131" s="77"/>
      <c r="ODP131" s="77"/>
      <c r="ODQ131" s="77"/>
      <c r="ODR131" s="77"/>
      <c r="ODS131" s="77"/>
      <c r="ODT131" s="77"/>
      <c r="ODU131" s="77"/>
      <c r="ODV131" s="77"/>
      <c r="ODW131" s="77"/>
      <c r="ODX131" s="77"/>
      <c r="ODY131" s="77"/>
      <c r="ODZ131" s="77"/>
      <c r="OEA131" s="77"/>
      <c r="OEB131" s="77"/>
      <c r="OEC131" s="77"/>
      <c r="OED131" s="77"/>
      <c r="OEE131" s="77"/>
      <c r="OEF131" s="77"/>
      <c r="OEG131" s="77"/>
      <c r="OEH131" s="77"/>
      <c r="OEI131" s="77"/>
      <c r="OEJ131" s="77"/>
      <c r="OEK131" s="77"/>
      <c r="OEL131" s="77"/>
      <c r="OEM131" s="77"/>
      <c r="OEN131" s="77"/>
      <c r="OEO131" s="77"/>
      <c r="OEP131" s="77"/>
      <c r="OEQ131" s="77"/>
      <c r="OER131" s="77"/>
      <c r="OES131" s="77"/>
      <c r="OET131" s="77"/>
      <c r="OEU131" s="77"/>
      <c r="OEV131" s="77"/>
      <c r="OEW131" s="77"/>
      <c r="OEX131" s="77"/>
      <c r="OEY131" s="77"/>
      <c r="OEZ131" s="77"/>
      <c r="OFA131" s="77"/>
      <c r="OFB131" s="77"/>
      <c r="OFC131" s="77"/>
      <c r="OFD131" s="77"/>
      <c r="OFE131" s="77"/>
      <c r="OFF131" s="77"/>
      <c r="OFG131" s="77"/>
      <c r="OFH131" s="77"/>
      <c r="OFI131" s="77"/>
      <c r="OFJ131" s="77"/>
      <c r="OFK131" s="77"/>
      <c r="OFL131" s="77"/>
      <c r="OFM131" s="77"/>
      <c r="OFN131" s="77"/>
      <c r="OFO131" s="77"/>
      <c r="OFP131" s="77"/>
      <c r="OFQ131" s="77"/>
      <c r="OFR131" s="77"/>
      <c r="OFS131" s="77"/>
      <c r="OFT131" s="77"/>
      <c r="OFU131" s="77"/>
      <c r="OFV131" s="77"/>
      <c r="OFW131" s="77"/>
      <c r="OFX131" s="77"/>
      <c r="OFY131" s="77"/>
      <c r="OFZ131" s="77"/>
      <c r="OGA131" s="77"/>
      <c r="OGB131" s="77"/>
      <c r="OGC131" s="77"/>
      <c r="OGD131" s="77"/>
      <c r="OGE131" s="77"/>
      <c r="OGF131" s="77"/>
      <c r="OGG131" s="77"/>
      <c r="OGH131" s="77"/>
      <c r="OGI131" s="77"/>
      <c r="OGJ131" s="77"/>
      <c r="OGK131" s="77"/>
      <c r="OGL131" s="77"/>
      <c r="OGM131" s="77"/>
      <c r="OGN131" s="77"/>
      <c r="OGO131" s="77"/>
      <c r="OGP131" s="77"/>
      <c r="OGQ131" s="77"/>
      <c r="OGR131" s="77"/>
      <c r="OGS131" s="77"/>
      <c r="OGT131" s="77"/>
      <c r="OGU131" s="77"/>
      <c r="OGV131" s="77"/>
      <c r="OGW131" s="77"/>
      <c r="OGX131" s="77"/>
      <c r="OGY131" s="77"/>
      <c r="OGZ131" s="77"/>
      <c r="OHA131" s="77"/>
      <c r="OHB131" s="77"/>
      <c r="OHC131" s="77"/>
      <c r="OHD131" s="77"/>
      <c r="OHE131" s="77"/>
      <c r="OHF131" s="77"/>
      <c r="OHG131" s="77"/>
      <c r="OHH131" s="77"/>
      <c r="OHI131" s="77"/>
      <c r="OHJ131" s="77"/>
      <c r="OHK131" s="77"/>
      <c r="OHL131" s="77"/>
      <c r="OHM131" s="77"/>
      <c r="OHN131" s="77"/>
      <c r="OHO131" s="77"/>
      <c r="OHP131" s="77"/>
      <c r="OHQ131" s="77"/>
      <c r="OHR131" s="77"/>
      <c r="OHS131" s="77"/>
      <c r="OHT131" s="77"/>
      <c r="OHU131" s="77"/>
      <c r="OHV131" s="77"/>
      <c r="OHW131" s="77"/>
      <c r="OHX131" s="77"/>
      <c r="OHY131" s="77"/>
      <c r="OHZ131" s="77"/>
      <c r="OIA131" s="77"/>
      <c r="OIB131" s="77"/>
      <c r="OIC131" s="77"/>
      <c r="OID131" s="77"/>
      <c r="OIE131" s="77"/>
      <c r="OIF131" s="77"/>
      <c r="OIG131" s="77"/>
      <c r="OIH131" s="77"/>
      <c r="OII131" s="77"/>
      <c r="OIJ131" s="77"/>
      <c r="OIK131" s="77"/>
      <c r="OIL131" s="77"/>
      <c r="OIM131" s="77"/>
      <c r="OIN131" s="77"/>
      <c r="OIO131" s="77"/>
      <c r="OIP131" s="77"/>
      <c r="OIQ131" s="77"/>
      <c r="OIR131" s="77"/>
      <c r="OIS131" s="77"/>
      <c r="OIT131" s="77"/>
      <c r="OIU131" s="77"/>
      <c r="OIV131" s="77"/>
      <c r="OIW131" s="77"/>
      <c r="OIX131" s="77"/>
      <c r="OIY131" s="77"/>
      <c r="OIZ131" s="77"/>
      <c r="OJA131" s="77"/>
      <c r="OJB131" s="77"/>
      <c r="OJC131" s="77"/>
      <c r="OJD131" s="77"/>
      <c r="OJE131" s="77"/>
      <c r="OJF131" s="77"/>
      <c r="OJG131" s="77"/>
      <c r="OJH131" s="77"/>
      <c r="OJI131" s="77"/>
      <c r="OJJ131" s="77"/>
      <c r="OJK131" s="77"/>
      <c r="OJL131" s="77"/>
      <c r="OJM131" s="77"/>
      <c r="OJN131" s="77"/>
      <c r="OJO131" s="77"/>
      <c r="OJP131" s="77"/>
      <c r="OJQ131" s="77"/>
      <c r="OJR131" s="77"/>
      <c r="OJS131" s="77"/>
      <c r="OJT131" s="77"/>
      <c r="OJU131" s="77"/>
      <c r="OJV131" s="77"/>
      <c r="OJW131" s="77"/>
      <c r="OJX131" s="77"/>
      <c r="OJY131" s="77"/>
      <c r="OJZ131" s="77"/>
      <c r="OKA131" s="77"/>
      <c r="OKB131" s="77"/>
      <c r="OKC131" s="77"/>
      <c r="OKD131" s="77"/>
      <c r="OKE131" s="77"/>
      <c r="OKF131" s="77"/>
      <c r="OKG131" s="77"/>
      <c r="OKH131" s="77"/>
      <c r="OKI131" s="77"/>
      <c r="OKJ131" s="77"/>
      <c r="OKK131" s="77"/>
      <c r="OKL131" s="77"/>
      <c r="OKM131" s="77"/>
      <c r="OKN131" s="77"/>
      <c r="OKO131" s="77"/>
      <c r="OKP131" s="77"/>
      <c r="OKQ131" s="77"/>
      <c r="OKR131" s="77"/>
      <c r="OKS131" s="77"/>
      <c r="OKT131" s="77"/>
      <c r="OKU131" s="77"/>
      <c r="OKV131" s="77"/>
      <c r="OKW131" s="77"/>
      <c r="OKX131" s="77"/>
      <c r="OKY131" s="77"/>
      <c r="OKZ131" s="77"/>
      <c r="OLA131" s="77"/>
      <c r="OLB131" s="77"/>
      <c r="OLC131" s="77"/>
      <c r="OLD131" s="77"/>
      <c r="OLE131" s="77"/>
      <c r="OLF131" s="77"/>
      <c r="OLG131" s="77"/>
      <c r="OLH131" s="77"/>
      <c r="OLI131" s="77"/>
      <c r="OLJ131" s="77"/>
      <c r="OLK131" s="77"/>
      <c r="OLL131" s="77"/>
      <c r="OLM131" s="77"/>
      <c r="OLN131" s="77"/>
      <c r="OLO131" s="77"/>
      <c r="OLP131" s="77"/>
      <c r="OLQ131" s="77"/>
      <c r="OLR131" s="77"/>
      <c r="OLS131" s="77"/>
      <c r="OLT131" s="77"/>
      <c r="OLU131" s="77"/>
      <c r="OLV131" s="77"/>
      <c r="OLW131" s="77"/>
      <c r="OLX131" s="77"/>
      <c r="OLY131" s="77"/>
      <c r="OLZ131" s="77"/>
      <c r="OMA131" s="77"/>
      <c r="OMB131" s="77"/>
      <c r="OMC131" s="77"/>
      <c r="OMD131" s="77"/>
      <c r="OME131" s="77"/>
      <c r="OMF131" s="77"/>
      <c r="OMG131" s="77"/>
      <c r="OMH131" s="77"/>
      <c r="OMI131" s="77"/>
      <c r="OMJ131" s="77"/>
      <c r="OMK131" s="77"/>
      <c r="OML131" s="77"/>
      <c r="OMM131" s="77"/>
      <c r="OMN131" s="77"/>
      <c r="OMO131" s="77"/>
      <c r="OMP131" s="77"/>
      <c r="OMQ131" s="77"/>
      <c r="OMR131" s="77"/>
      <c r="OMS131" s="77"/>
      <c r="OMT131" s="77"/>
      <c r="OMU131" s="77"/>
      <c r="OMV131" s="77"/>
      <c r="OMW131" s="77"/>
      <c r="OMX131" s="77"/>
      <c r="OMY131" s="77"/>
      <c r="OMZ131" s="77"/>
      <c r="ONA131" s="77"/>
      <c r="ONB131" s="77"/>
      <c r="ONC131" s="77"/>
      <c r="OND131" s="77"/>
      <c r="ONE131" s="77"/>
      <c r="ONF131" s="77"/>
      <c r="ONG131" s="77"/>
      <c r="ONH131" s="77"/>
      <c r="ONI131" s="77"/>
      <c r="ONJ131" s="77"/>
      <c r="ONK131" s="77"/>
      <c r="ONL131" s="77"/>
      <c r="ONM131" s="77"/>
      <c r="ONN131" s="77"/>
      <c r="ONO131" s="77"/>
      <c r="ONP131" s="77"/>
      <c r="ONQ131" s="77"/>
      <c r="ONR131" s="77"/>
      <c r="ONS131" s="77"/>
      <c r="ONT131" s="77"/>
      <c r="ONU131" s="77"/>
      <c r="ONV131" s="77"/>
      <c r="ONW131" s="77"/>
      <c r="ONX131" s="77"/>
      <c r="ONY131" s="77"/>
      <c r="ONZ131" s="77"/>
      <c r="OOA131" s="77"/>
      <c r="OOB131" s="77"/>
      <c r="OOC131" s="77"/>
      <c r="OOD131" s="77"/>
      <c r="OOE131" s="77"/>
      <c r="OOF131" s="77"/>
      <c r="OOG131" s="77"/>
      <c r="OOH131" s="77"/>
      <c r="OOI131" s="77"/>
      <c r="OOJ131" s="77"/>
      <c r="OOK131" s="77"/>
      <c r="OOL131" s="77"/>
      <c r="OOM131" s="77"/>
      <c r="OON131" s="77"/>
      <c r="OOO131" s="77"/>
      <c r="OOP131" s="77"/>
      <c r="OOQ131" s="77"/>
      <c r="OOR131" s="77"/>
      <c r="OOS131" s="77"/>
      <c r="OOT131" s="77"/>
      <c r="OOU131" s="77"/>
      <c r="OOV131" s="77"/>
      <c r="OOW131" s="77"/>
      <c r="OOX131" s="77"/>
      <c r="OOY131" s="77"/>
      <c r="OOZ131" s="77"/>
      <c r="OPA131" s="77"/>
      <c r="OPB131" s="77"/>
      <c r="OPC131" s="77"/>
      <c r="OPD131" s="77"/>
      <c r="OPE131" s="77"/>
      <c r="OPF131" s="77"/>
      <c r="OPG131" s="77"/>
      <c r="OPH131" s="77"/>
      <c r="OPI131" s="77"/>
      <c r="OPJ131" s="77"/>
      <c r="OPK131" s="77"/>
      <c r="OPL131" s="77"/>
      <c r="OPM131" s="77"/>
      <c r="OPN131" s="77"/>
      <c r="OPO131" s="77"/>
      <c r="OPP131" s="77"/>
      <c r="OPQ131" s="77"/>
      <c r="OPR131" s="77"/>
      <c r="OPS131" s="77"/>
      <c r="OPT131" s="77"/>
      <c r="OPU131" s="77"/>
      <c r="OPV131" s="77"/>
      <c r="OPW131" s="77"/>
      <c r="OPX131" s="77"/>
      <c r="OPY131" s="77"/>
      <c r="OPZ131" s="77"/>
      <c r="OQA131" s="77"/>
      <c r="OQB131" s="77"/>
      <c r="OQC131" s="77"/>
      <c r="OQD131" s="77"/>
      <c r="OQE131" s="77"/>
      <c r="OQF131" s="77"/>
      <c r="OQG131" s="77"/>
      <c r="OQH131" s="77"/>
      <c r="OQI131" s="77"/>
      <c r="OQJ131" s="77"/>
      <c r="OQK131" s="77"/>
      <c r="OQL131" s="77"/>
      <c r="OQM131" s="77"/>
      <c r="OQN131" s="77"/>
      <c r="OQO131" s="77"/>
      <c r="OQP131" s="77"/>
      <c r="OQQ131" s="77"/>
      <c r="OQR131" s="77"/>
      <c r="OQS131" s="77"/>
      <c r="OQT131" s="77"/>
      <c r="OQU131" s="77"/>
      <c r="OQV131" s="77"/>
      <c r="OQW131" s="77"/>
      <c r="OQX131" s="77"/>
      <c r="OQY131" s="77"/>
      <c r="OQZ131" s="77"/>
      <c r="ORA131" s="77"/>
      <c r="ORB131" s="77"/>
      <c r="ORC131" s="77"/>
      <c r="ORD131" s="77"/>
      <c r="ORE131" s="77"/>
      <c r="ORF131" s="77"/>
      <c r="ORG131" s="77"/>
      <c r="ORH131" s="77"/>
      <c r="ORI131" s="77"/>
      <c r="ORJ131" s="77"/>
      <c r="ORK131" s="77"/>
      <c r="ORL131" s="77"/>
      <c r="ORM131" s="77"/>
      <c r="ORN131" s="77"/>
      <c r="ORO131" s="77"/>
      <c r="ORP131" s="77"/>
      <c r="ORQ131" s="77"/>
      <c r="ORR131" s="77"/>
      <c r="ORS131" s="77"/>
      <c r="ORT131" s="77"/>
      <c r="ORU131" s="77"/>
      <c r="ORV131" s="77"/>
      <c r="ORW131" s="77"/>
      <c r="ORX131" s="77"/>
      <c r="ORY131" s="77"/>
      <c r="ORZ131" s="77"/>
      <c r="OSA131" s="77"/>
      <c r="OSB131" s="77"/>
      <c r="OSC131" s="77"/>
      <c r="OSD131" s="77"/>
      <c r="OSE131" s="77"/>
      <c r="OSF131" s="77"/>
      <c r="OSG131" s="77"/>
      <c r="OSH131" s="77"/>
      <c r="OSI131" s="77"/>
      <c r="OSJ131" s="77"/>
      <c r="OSK131" s="77"/>
      <c r="OSL131" s="77"/>
      <c r="OSM131" s="77"/>
      <c r="OSN131" s="77"/>
      <c r="OSO131" s="77"/>
      <c r="OSP131" s="77"/>
      <c r="OSQ131" s="77"/>
      <c r="OSR131" s="77"/>
      <c r="OSS131" s="77"/>
      <c r="OST131" s="77"/>
      <c r="OSU131" s="77"/>
      <c r="OSV131" s="77"/>
      <c r="OSW131" s="77"/>
      <c r="OSX131" s="77"/>
      <c r="OSY131" s="77"/>
      <c r="OSZ131" s="77"/>
      <c r="OTA131" s="77"/>
      <c r="OTB131" s="77"/>
      <c r="OTC131" s="77"/>
      <c r="OTD131" s="77"/>
      <c r="OTE131" s="77"/>
      <c r="OTF131" s="77"/>
      <c r="OTG131" s="77"/>
      <c r="OTH131" s="77"/>
      <c r="OTI131" s="77"/>
      <c r="OTJ131" s="77"/>
      <c r="OTK131" s="77"/>
      <c r="OTL131" s="77"/>
      <c r="OTM131" s="77"/>
      <c r="OTN131" s="77"/>
      <c r="OTO131" s="77"/>
      <c r="OTP131" s="77"/>
      <c r="OTQ131" s="77"/>
      <c r="OTR131" s="77"/>
      <c r="OTS131" s="77"/>
      <c r="OTT131" s="77"/>
      <c r="OTU131" s="77"/>
      <c r="OTV131" s="77"/>
      <c r="OTW131" s="77"/>
      <c r="OTX131" s="77"/>
      <c r="OTY131" s="77"/>
      <c r="OTZ131" s="77"/>
      <c r="OUA131" s="77"/>
      <c r="OUB131" s="77"/>
      <c r="OUC131" s="77"/>
      <c r="OUD131" s="77"/>
      <c r="OUE131" s="77"/>
      <c r="OUF131" s="77"/>
      <c r="OUG131" s="77"/>
      <c r="OUH131" s="77"/>
      <c r="OUI131" s="77"/>
      <c r="OUJ131" s="77"/>
      <c r="OUK131" s="77"/>
      <c r="OUL131" s="77"/>
      <c r="OUM131" s="77"/>
      <c r="OUN131" s="77"/>
      <c r="OUO131" s="77"/>
      <c r="OUP131" s="77"/>
      <c r="OUQ131" s="77"/>
      <c r="OUR131" s="77"/>
      <c r="OUS131" s="77"/>
      <c r="OUT131" s="77"/>
      <c r="OUU131" s="77"/>
      <c r="OUV131" s="77"/>
      <c r="OUW131" s="77"/>
      <c r="OUX131" s="77"/>
      <c r="OUY131" s="77"/>
      <c r="OUZ131" s="77"/>
      <c r="OVA131" s="77"/>
      <c r="OVB131" s="77"/>
      <c r="OVC131" s="77"/>
      <c r="OVD131" s="77"/>
      <c r="OVE131" s="77"/>
      <c r="OVF131" s="77"/>
      <c r="OVG131" s="77"/>
      <c r="OVH131" s="77"/>
      <c r="OVI131" s="77"/>
      <c r="OVJ131" s="77"/>
      <c r="OVK131" s="77"/>
      <c r="OVL131" s="77"/>
      <c r="OVM131" s="77"/>
      <c r="OVN131" s="77"/>
      <c r="OVO131" s="77"/>
      <c r="OVP131" s="77"/>
      <c r="OVQ131" s="77"/>
      <c r="OVR131" s="77"/>
      <c r="OVS131" s="77"/>
      <c r="OVT131" s="77"/>
      <c r="OVU131" s="77"/>
      <c r="OVV131" s="77"/>
      <c r="OVW131" s="77"/>
      <c r="OVX131" s="77"/>
      <c r="OVY131" s="77"/>
      <c r="OVZ131" s="77"/>
      <c r="OWA131" s="77"/>
      <c r="OWB131" s="77"/>
      <c r="OWC131" s="77"/>
      <c r="OWD131" s="77"/>
      <c r="OWE131" s="77"/>
      <c r="OWF131" s="77"/>
      <c r="OWG131" s="77"/>
      <c r="OWH131" s="77"/>
      <c r="OWI131" s="77"/>
      <c r="OWJ131" s="77"/>
      <c r="OWK131" s="77"/>
      <c r="OWL131" s="77"/>
      <c r="OWM131" s="77"/>
      <c r="OWN131" s="77"/>
      <c r="OWO131" s="77"/>
      <c r="OWP131" s="77"/>
      <c r="OWQ131" s="77"/>
      <c r="OWR131" s="77"/>
      <c r="OWS131" s="77"/>
      <c r="OWT131" s="77"/>
      <c r="OWU131" s="77"/>
      <c r="OWV131" s="77"/>
      <c r="OWW131" s="77"/>
      <c r="OWX131" s="77"/>
      <c r="OWY131" s="77"/>
      <c r="OWZ131" s="77"/>
      <c r="OXA131" s="77"/>
      <c r="OXB131" s="77"/>
      <c r="OXC131" s="77"/>
      <c r="OXD131" s="77"/>
      <c r="OXE131" s="77"/>
      <c r="OXF131" s="77"/>
      <c r="OXG131" s="77"/>
      <c r="OXH131" s="77"/>
      <c r="OXI131" s="77"/>
      <c r="OXJ131" s="77"/>
      <c r="OXK131" s="77"/>
      <c r="OXL131" s="77"/>
      <c r="OXM131" s="77"/>
      <c r="OXN131" s="77"/>
      <c r="OXO131" s="77"/>
      <c r="OXP131" s="77"/>
      <c r="OXQ131" s="77"/>
      <c r="OXR131" s="77"/>
      <c r="OXS131" s="77"/>
      <c r="OXT131" s="77"/>
      <c r="OXU131" s="77"/>
      <c r="OXV131" s="77"/>
      <c r="OXW131" s="77"/>
      <c r="OXX131" s="77"/>
      <c r="OXY131" s="77"/>
      <c r="OXZ131" s="77"/>
      <c r="OYA131" s="77"/>
      <c r="OYB131" s="77"/>
      <c r="OYC131" s="77"/>
      <c r="OYD131" s="77"/>
      <c r="OYE131" s="77"/>
      <c r="OYF131" s="77"/>
      <c r="OYG131" s="77"/>
      <c r="OYH131" s="77"/>
      <c r="OYI131" s="77"/>
      <c r="OYJ131" s="77"/>
      <c r="OYK131" s="77"/>
      <c r="OYL131" s="77"/>
      <c r="OYM131" s="77"/>
      <c r="OYN131" s="77"/>
      <c r="OYO131" s="77"/>
      <c r="OYP131" s="77"/>
      <c r="OYQ131" s="77"/>
      <c r="OYR131" s="77"/>
      <c r="OYS131" s="77"/>
      <c r="OYT131" s="77"/>
      <c r="OYU131" s="77"/>
      <c r="OYV131" s="77"/>
      <c r="OYW131" s="77"/>
      <c r="OYX131" s="77"/>
      <c r="OYY131" s="77"/>
      <c r="OYZ131" s="77"/>
      <c r="OZA131" s="77"/>
      <c r="OZB131" s="77"/>
      <c r="OZC131" s="77"/>
      <c r="OZD131" s="77"/>
      <c r="OZE131" s="77"/>
      <c r="OZF131" s="77"/>
      <c r="OZG131" s="77"/>
      <c r="OZH131" s="77"/>
      <c r="OZI131" s="77"/>
      <c r="OZJ131" s="77"/>
      <c r="OZK131" s="77"/>
      <c r="OZL131" s="77"/>
      <c r="OZM131" s="77"/>
      <c r="OZN131" s="77"/>
      <c r="OZO131" s="77"/>
      <c r="OZP131" s="77"/>
      <c r="OZQ131" s="77"/>
      <c r="OZR131" s="77"/>
      <c r="OZS131" s="77"/>
      <c r="OZT131" s="77"/>
      <c r="OZU131" s="77"/>
      <c r="OZV131" s="77"/>
      <c r="OZW131" s="77"/>
      <c r="OZX131" s="77"/>
      <c r="OZY131" s="77"/>
      <c r="OZZ131" s="77"/>
      <c r="PAA131" s="77"/>
      <c r="PAB131" s="77"/>
      <c r="PAC131" s="77"/>
      <c r="PAD131" s="77"/>
      <c r="PAE131" s="77"/>
      <c r="PAF131" s="77"/>
      <c r="PAG131" s="77"/>
      <c r="PAH131" s="77"/>
      <c r="PAI131" s="77"/>
      <c r="PAJ131" s="77"/>
      <c r="PAK131" s="77"/>
      <c r="PAL131" s="77"/>
      <c r="PAM131" s="77"/>
      <c r="PAN131" s="77"/>
      <c r="PAO131" s="77"/>
      <c r="PAP131" s="77"/>
      <c r="PAQ131" s="77"/>
      <c r="PAR131" s="77"/>
      <c r="PAS131" s="77"/>
      <c r="PAT131" s="77"/>
      <c r="PAU131" s="77"/>
      <c r="PAV131" s="77"/>
      <c r="PAW131" s="77"/>
      <c r="PAX131" s="77"/>
      <c r="PAY131" s="77"/>
      <c r="PAZ131" s="77"/>
      <c r="PBA131" s="77"/>
      <c r="PBB131" s="77"/>
      <c r="PBC131" s="77"/>
      <c r="PBD131" s="77"/>
      <c r="PBE131" s="77"/>
      <c r="PBF131" s="77"/>
      <c r="PBG131" s="77"/>
      <c r="PBH131" s="77"/>
      <c r="PBI131" s="77"/>
      <c r="PBJ131" s="77"/>
      <c r="PBK131" s="77"/>
      <c r="PBL131" s="77"/>
      <c r="PBM131" s="77"/>
      <c r="PBN131" s="77"/>
      <c r="PBO131" s="77"/>
      <c r="PBP131" s="77"/>
      <c r="PBQ131" s="77"/>
      <c r="PBR131" s="77"/>
      <c r="PBS131" s="77"/>
      <c r="PBT131" s="77"/>
      <c r="PBU131" s="77"/>
      <c r="PBV131" s="77"/>
      <c r="PBW131" s="77"/>
      <c r="PBX131" s="77"/>
      <c r="PBY131" s="77"/>
      <c r="PBZ131" s="77"/>
      <c r="PCA131" s="77"/>
      <c r="PCB131" s="77"/>
      <c r="PCC131" s="77"/>
      <c r="PCD131" s="77"/>
      <c r="PCE131" s="77"/>
      <c r="PCF131" s="77"/>
      <c r="PCG131" s="77"/>
      <c r="PCH131" s="77"/>
      <c r="PCI131" s="77"/>
      <c r="PCJ131" s="77"/>
      <c r="PCK131" s="77"/>
      <c r="PCL131" s="77"/>
      <c r="PCM131" s="77"/>
      <c r="PCN131" s="77"/>
      <c r="PCO131" s="77"/>
      <c r="PCP131" s="77"/>
      <c r="PCQ131" s="77"/>
      <c r="PCR131" s="77"/>
      <c r="PCS131" s="77"/>
      <c r="PCT131" s="77"/>
      <c r="PCU131" s="77"/>
      <c r="PCV131" s="77"/>
      <c r="PCW131" s="77"/>
      <c r="PCX131" s="77"/>
      <c r="PCY131" s="77"/>
      <c r="PCZ131" s="77"/>
      <c r="PDA131" s="77"/>
      <c r="PDB131" s="77"/>
      <c r="PDC131" s="77"/>
      <c r="PDD131" s="77"/>
      <c r="PDE131" s="77"/>
      <c r="PDF131" s="77"/>
      <c r="PDG131" s="77"/>
      <c r="PDH131" s="77"/>
      <c r="PDI131" s="77"/>
      <c r="PDJ131" s="77"/>
      <c r="PDK131" s="77"/>
      <c r="PDL131" s="77"/>
      <c r="PDM131" s="77"/>
      <c r="PDN131" s="77"/>
      <c r="PDO131" s="77"/>
      <c r="PDP131" s="77"/>
      <c r="PDQ131" s="77"/>
      <c r="PDR131" s="77"/>
      <c r="PDS131" s="77"/>
      <c r="PDT131" s="77"/>
      <c r="PDU131" s="77"/>
      <c r="PDV131" s="77"/>
      <c r="PDW131" s="77"/>
      <c r="PDX131" s="77"/>
      <c r="PDY131" s="77"/>
      <c r="PDZ131" s="77"/>
      <c r="PEA131" s="77"/>
      <c r="PEB131" s="77"/>
      <c r="PEC131" s="77"/>
      <c r="PED131" s="77"/>
      <c r="PEE131" s="77"/>
      <c r="PEF131" s="77"/>
      <c r="PEG131" s="77"/>
      <c r="PEH131" s="77"/>
      <c r="PEI131" s="77"/>
      <c r="PEJ131" s="77"/>
      <c r="PEK131" s="77"/>
      <c r="PEL131" s="77"/>
      <c r="PEM131" s="77"/>
      <c r="PEN131" s="77"/>
      <c r="PEO131" s="77"/>
      <c r="PEP131" s="77"/>
      <c r="PEQ131" s="77"/>
      <c r="PER131" s="77"/>
      <c r="PES131" s="77"/>
      <c r="PET131" s="77"/>
      <c r="PEU131" s="77"/>
      <c r="PEV131" s="77"/>
      <c r="PEW131" s="77"/>
      <c r="PEX131" s="77"/>
      <c r="PEY131" s="77"/>
      <c r="PEZ131" s="77"/>
      <c r="PFA131" s="77"/>
      <c r="PFB131" s="77"/>
      <c r="PFC131" s="77"/>
      <c r="PFD131" s="77"/>
      <c r="PFE131" s="77"/>
      <c r="PFF131" s="77"/>
      <c r="PFG131" s="77"/>
      <c r="PFH131" s="77"/>
      <c r="PFI131" s="77"/>
      <c r="PFJ131" s="77"/>
      <c r="PFK131" s="77"/>
      <c r="PFL131" s="77"/>
      <c r="PFM131" s="77"/>
      <c r="PFN131" s="77"/>
      <c r="PFO131" s="77"/>
      <c r="PFP131" s="77"/>
      <c r="PFQ131" s="77"/>
      <c r="PFR131" s="77"/>
      <c r="PFS131" s="77"/>
      <c r="PFT131" s="77"/>
      <c r="PFU131" s="77"/>
      <c r="PFV131" s="77"/>
      <c r="PFW131" s="77"/>
      <c r="PFX131" s="77"/>
      <c r="PFY131" s="77"/>
      <c r="PFZ131" s="77"/>
      <c r="PGA131" s="77"/>
      <c r="PGB131" s="77"/>
      <c r="PGC131" s="77"/>
      <c r="PGD131" s="77"/>
      <c r="PGE131" s="77"/>
      <c r="PGF131" s="77"/>
      <c r="PGG131" s="77"/>
      <c r="PGH131" s="77"/>
      <c r="PGI131" s="77"/>
      <c r="PGJ131" s="77"/>
      <c r="PGK131" s="77"/>
      <c r="PGL131" s="77"/>
      <c r="PGM131" s="77"/>
      <c r="PGN131" s="77"/>
      <c r="PGO131" s="77"/>
      <c r="PGP131" s="77"/>
      <c r="PGQ131" s="77"/>
      <c r="PGR131" s="77"/>
      <c r="PGS131" s="77"/>
      <c r="PGT131" s="77"/>
      <c r="PGU131" s="77"/>
      <c r="PGV131" s="77"/>
      <c r="PGW131" s="77"/>
      <c r="PGX131" s="77"/>
      <c r="PGY131" s="77"/>
      <c r="PGZ131" s="77"/>
      <c r="PHA131" s="77"/>
      <c r="PHB131" s="77"/>
      <c r="PHC131" s="77"/>
      <c r="PHD131" s="77"/>
      <c r="PHE131" s="77"/>
      <c r="PHF131" s="77"/>
      <c r="PHG131" s="77"/>
      <c r="PHH131" s="77"/>
      <c r="PHI131" s="77"/>
      <c r="PHJ131" s="77"/>
      <c r="PHK131" s="77"/>
      <c r="PHL131" s="77"/>
      <c r="PHM131" s="77"/>
      <c r="PHN131" s="77"/>
      <c r="PHO131" s="77"/>
      <c r="PHP131" s="77"/>
      <c r="PHQ131" s="77"/>
      <c r="PHR131" s="77"/>
      <c r="PHS131" s="77"/>
      <c r="PHT131" s="77"/>
      <c r="PHU131" s="77"/>
      <c r="PHV131" s="77"/>
      <c r="PHW131" s="77"/>
      <c r="PHX131" s="77"/>
      <c r="PHY131" s="77"/>
      <c r="PHZ131" s="77"/>
      <c r="PIA131" s="77"/>
      <c r="PIB131" s="77"/>
      <c r="PIC131" s="77"/>
      <c r="PID131" s="77"/>
      <c r="PIE131" s="77"/>
      <c r="PIF131" s="77"/>
      <c r="PIG131" s="77"/>
      <c r="PIH131" s="77"/>
      <c r="PII131" s="77"/>
      <c r="PIJ131" s="77"/>
      <c r="PIK131" s="77"/>
      <c r="PIL131" s="77"/>
      <c r="PIM131" s="77"/>
      <c r="PIN131" s="77"/>
      <c r="PIO131" s="77"/>
      <c r="PIP131" s="77"/>
      <c r="PIQ131" s="77"/>
      <c r="PIR131" s="77"/>
      <c r="PIS131" s="77"/>
      <c r="PIT131" s="77"/>
      <c r="PIU131" s="77"/>
      <c r="PIV131" s="77"/>
      <c r="PIW131" s="77"/>
      <c r="PIX131" s="77"/>
      <c r="PIY131" s="77"/>
      <c r="PIZ131" s="77"/>
      <c r="PJA131" s="77"/>
      <c r="PJB131" s="77"/>
      <c r="PJC131" s="77"/>
      <c r="PJD131" s="77"/>
      <c r="PJE131" s="77"/>
      <c r="PJF131" s="77"/>
      <c r="PJG131" s="77"/>
      <c r="PJH131" s="77"/>
      <c r="PJI131" s="77"/>
      <c r="PJJ131" s="77"/>
      <c r="PJK131" s="77"/>
      <c r="PJL131" s="77"/>
      <c r="PJM131" s="77"/>
      <c r="PJN131" s="77"/>
      <c r="PJO131" s="77"/>
      <c r="PJP131" s="77"/>
      <c r="PJQ131" s="77"/>
      <c r="PJR131" s="77"/>
      <c r="PJS131" s="77"/>
      <c r="PJT131" s="77"/>
      <c r="PJU131" s="77"/>
      <c r="PJV131" s="77"/>
      <c r="PJW131" s="77"/>
      <c r="PJX131" s="77"/>
      <c r="PJY131" s="77"/>
      <c r="PJZ131" s="77"/>
      <c r="PKA131" s="77"/>
      <c r="PKB131" s="77"/>
      <c r="PKC131" s="77"/>
      <c r="PKD131" s="77"/>
      <c r="PKE131" s="77"/>
      <c r="PKF131" s="77"/>
      <c r="PKG131" s="77"/>
      <c r="PKH131" s="77"/>
      <c r="PKI131" s="77"/>
      <c r="PKJ131" s="77"/>
      <c r="PKK131" s="77"/>
      <c r="PKL131" s="77"/>
      <c r="PKM131" s="77"/>
      <c r="PKN131" s="77"/>
      <c r="PKO131" s="77"/>
      <c r="PKP131" s="77"/>
      <c r="PKQ131" s="77"/>
      <c r="PKR131" s="77"/>
      <c r="PKS131" s="77"/>
      <c r="PKT131" s="77"/>
      <c r="PKU131" s="77"/>
      <c r="PKV131" s="77"/>
      <c r="PKW131" s="77"/>
      <c r="PKX131" s="77"/>
      <c r="PKY131" s="77"/>
      <c r="PKZ131" s="77"/>
      <c r="PLA131" s="77"/>
      <c r="PLB131" s="77"/>
      <c r="PLC131" s="77"/>
      <c r="PLD131" s="77"/>
      <c r="PLE131" s="77"/>
      <c r="PLF131" s="77"/>
      <c r="PLG131" s="77"/>
      <c r="PLH131" s="77"/>
      <c r="PLI131" s="77"/>
      <c r="PLJ131" s="77"/>
      <c r="PLK131" s="77"/>
      <c r="PLL131" s="77"/>
      <c r="PLM131" s="77"/>
      <c r="PLN131" s="77"/>
      <c r="PLO131" s="77"/>
      <c r="PLP131" s="77"/>
      <c r="PLQ131" s="77"/>
      <c r="PLR131" s="77"/>
      <c r="PLS131" s="77"/>
      <c r="PLT131" s="77"/>
      <c r="PLU131" s="77"/>
      <c r="PLV131" s="77"/>
      <c r="PLW131" s="77"/>
      <c r="PLX131" s="77"/>
      <c r="PLY131" s="77"/>
      <c r="PLZ131" s="77"/>
      <c r="PMA131" s="77"/>
      <c r="PMB131" s="77"/>
      <c r="PMC131" s="77"/>
      <c r="PMD131" s="77"/>
      <c r="PME131" s="77"/>
      <c r="PMF131" s="77"/>
      <c r="PMG131" s="77"/>
      <c r="PMH131" s="77"/>
      <c r="PMI131" s="77"/>
      <c r="PMJ131" s="77"/>
      <c r="PMK131" s="77"/>
      <c r="PML131" s="77"/>
      <c r="PMM131" s="77"/>
      <c r="PMN131" s="77"/>
      <c r="PMO131" s="77"/>
      <c r="PMP131" s="77"/>
      <c r="PMQ131" s="77"/>
      <c r="PMR131" s="77"/>
      <c r="PMS131" s="77"/>
      <c r="PMT131" s="77"/>
      <c r="PMU131" s="77"/>
      <c r="PMV131" s="77"/>
      <c r="PMW131" s="77"/>
      <c r="PMX131" s="77"/>
      <c r="PMY131" s="77"/>
      <c r="PMZ131" s="77"/>
      <c r="PNA131" s="77"/>
      <c r="PNB131" s="77"/>
      <c r="PNC131" s="77"/>
      <c r="PND131" s="77"/>
      <c r="PNE131" s="77"/>
      <c r="PNF131" s="77"/>
      <c r="PNG131" s="77"/>
      <c r="PNH131" s="77"/>
      <c r="PNI131" s="77"/>
      <c r="PNJ131" s="77"/>
      <c r="PNK131" s="77"/>
      <c r="PNL131" s="77"/>
      <c r="PNM131" s="77"/>
      <c r="PNN131" s="77"/>
      <c r="PNO131" s="77"/>
      <c r="PNP131" s="77"/>
      <c r="PNQ131" s="77"/>
      <c r="PNR131" s="77"/>
      <c r="PNS131" s="77"/>
      <c r="PNT131" s="77"/>
      <c r="PNU131" s="77"/>
      <c r="PNV131" s="77"/>
      <c r="PNW131" s="77"/>
      <c r="PNX131" s="77"/>
      <c r="PNY131" s="77"/>
      <c r="PNZ131" s="77"/>
      <c r="POA131" s="77"/>
      <c r="POB131" s="77"/>
      <c r="POC131" s="77"/>
      <c r="POD131" s="77"/>
      <c r="POE131" s="77"/>
      <c r="POF131" s="77"/>
      <c r="POG131" s="77"/>
      <c r="POH131" s="77"/>
      <c r="POI131" s="77"/>
      <c r="POJ131" s="77"/>
      <c r="POK131" s="77"/>
      <c r="POL131" s="77"/>
      <c r="POM131" s="77"/>
      <c r="PON131" s="77"/>
      <c r="POO131" s="77"/>
      <c r="POP131" s="77"/>
      <c r="POQ131" s="77"/>
      <c r="POR131" s="77"/>
      <c r="POS131" s="77"/>
      <c r="POT131" s="77"/>
      <c r="POU131" s="77"/>
      <c r="POV131" s="77"/>
      <c r="POW131" s="77"/>
      <c r="POX131" s="77"/>
      <c r="POY131" s="77"/>
      <c r="POZ131" s="77"/>
      <c r="PPA131" s="77"/>
      <c r="PPB131" s="77"/>
      <c r="PPC131" s="77"/>
      <c r="PPD131" s="77"/>
      <c r="PPE131" s="77"/>
      <c r="PPF131" s="77"/>
      <c r="PPG131" s="77"/>
      <c r="PPH131" s="77"/>
      <c r="PPI131" s="77"/>
      <c r="PPJ131" s="77"/>
      <c r="PPK131" s="77"/>
      <c r="PPL131" s="77"/>
      <c r="PPM131" s="77"/>
      <c r="PPN131" s="77"/>
      <c r="PPO131" s="77"/>
      <c r="PPP131" s="77"/>
      <c r="PPQ131" s="77"/>
      <c r="PPR131" s="77"/>
      <c r="PPS131" s="77"/>
      <c r="PPT131" s="77"/>
      <c r="PPU131" s="77"/>
      <c r="PPV131" s="77"/>
      <c r="PPW131" s="77"/>
      <c r="PPX131" s="77"/>
      <c r="PPY131" s="77"/>
      <c r="PPZ131" s="77"/>
      <c r="PQA131" s="77"/>
      <c r="PQB131" s="77"/>
      <c r="PQC131" s="77"/>
      <c r="PQD131" s="77"/>
      <c r="PQE131" s="77"/>
      <c r="PQF131" s="77"/>
      <c r="PQG131" s="77"/>
      <c r="PQH131" s="77"/>
      <c r="PQI131" s="77"/>
      <c r="PQJ131" s="77"/>
      <c r="PQK131" s="77"/>
      <c r="PQL131" s="77"/>
      <c r="PQM131" s="77"/>
      <c r="PQN131" s="77"/>
      <c r="PQO131" s="77"/>
      <c r="PQP131" s="77"/>
      <c r="PQQ131" s="77"/>
      <c r="PQR131" s="77"/>
      <c r="PQS131" s="77"/>
      <c r="PQT131" s="77"/>
      <c r="PQU131" s="77"/>
      <c r="PQV131" s="77"/>
      <c r="PQW131" s="77"/>
      <c r="PQX131" s="77"/>
      <c r="PQY131" s="77"/>
      <c r="PQZ131" s="77"/>
      <c r="PRA131" s="77"/>
      <c r="PRB131" s="77"/>
      <c r="PRC131" s="77"/>
      <c r="PRD131" s="77"/>
      <c r="PRE131" s="77"/>
      <c r="PRF131" s="77"/>
      <c r="PRG131" s="77"/>
      <c r="PRH131" s="77"/>
      <c r="PRI131" s="77"/>
      <c r="PRJ131" s="77"/>
      <c r="PRK131" s="77"/>
      <c r="PRL131" s="77"/>
      <c r="PRM131" s="77"/>
      <c r="PRN131" s="77"/>
      <c r="PRO131" s="77"/>
      <c r="PRP131" s="77"/>
      <c r="PRQ131" s="77"/>
      <c r="PRR131" s="77"/>
      <c r="PRS131" s="77"/>
      <c r="PRT131" s="77"/>
      <c r="PRU131" s="77"/>
      <c r="PRV131" s="77"/>
      <c r="PRW131" s="77"/>
      <c r="PRX131" s="77"/>
      <c r="PRY131" s="77"/>
      <c r="PRZ131" s="77"/>
      <c r="PSA131" s="77"/>
      <c r="PSB131" s="77"/>
      <c r="PSC131" s="77"/>
      <c r="PSD131" s="77"/>
      <c r="PSE131" s="77"/>
      <c r="PSF131" s="77"/>
      <c r="PSG131" s="77"/>
      <c r="PSH131" s="77"/>
      <c r="PSI131" s="77"/>
      <c r="PSJ131" s="77"/>
      <c r="PSK131" s="77"/>
      <c r="PSL131" s="77"/>
      <c r="PSM131" s="77"/>
      <c r="PSN131" s="77"/>
      <c r="PSO131" s="77"/>
      <c r="PSP131" s="77"/>
      <c r="PSQ131" s="77"/>
      <c r="PSR131" s="77"/>
      <c r="PSS131" s="77"/>
      <c r="PST131" s="77"/>
      <c r="PSU131" s="77"/>
      <c r="PSV131" s="77"/>
      <c r="PSW131" s="77"/>
      <c r="PSX131" s="77"/>
      <c r="PSY131" s="77"/>
      <c r="PSZ131" s="77"/>
      <c r="PTA131" s="77"/>
      <c r="PTB131" s="77"/>
      <c r="PTC131" s="77"/>
      <c r="PTD131" s="77"/>
      <c r="PTE131" s="77"/>
      <c r="PTF131" s="77"/>
      <c r="PTG131" s="77"/>
      <c r="PTH131" s="77"/>
      <c r="PTI131" s="77"/>
      <c r="PTJ131" s="77"/>
      <c r="PTK131" s="77"/>
      <c r="PTL131" s="77"/>
      <c r="PTM131" s="77"/>
      <c r="PTN131" s="77"/>
      <c r="PTO131" s="77"/>
      <c r="PTP131" s="77"/>
      <c r="PTQ131" s="77"/>
      <c r="PTR131" s="77"/>
      <c r="PTS131" s="77"/>
      <c r="PTT131" s="77"/>
      <c r="PTU131" s="77"/>
      <c r="PTV131" s="77"/>
      <c r="PTW131" s="77"/>
      <c r="PTX131" s="77"/>
      <c r="PTY131" s="77"/>
      <c r="PTZ131" s="77"/>
      <c r="PUA131" s="77"/>
      <c r="PUB131" s="77"/>
      <c r="PUC131" s="77"/>
      <c r="PUD131" s="77"/>
      <c r="PUE131" s="77"/>
      <c r="PUF131" s="77"/>
      <c r="PUG131" s="77"/>
      <c r="PUH131" s="77"/>
      <c r="PUI131" s="77"/>
      <c r="PUJ131" s="77"/>
      <c r="PUK131" s="77"/>
      <c r="PUL131" s="77"/>
      <c r="PUM131" s="77"/>
      <c r="PUN131" s="77"/>
      <c r="PUO131" s="77"/>
      <c r="PUP131" s="77"/>
      <c r="PUQ131" s="77"/>
      <c r="PUR131" s="77"/>
      <c r="PUS131" s="77"/>
      <c r="PUT131" s="77"/>
      <c r="PUU131" s="77"/>
      <c r="PUV131" s="77"/>
      <c r="PUW131" s="77"/>
      <c r="PUX131" s="77"/>
      <c r="PUY131" s="77"/>
      <c r="PUZ131" s="77"/>
      <c r="PVA131" s="77"/>
      <c r="PVB131" s="77"/>
      <c r="PVC131" s="77"/>
      <c r="PVD131" s="77"/>
      <c r="PVE131" s="77"/>
      <c r="PVF131" s="77"/>
      <c r="PVG131" s="77"/>
      <c r="PVH131" s="77"/>
      <c r="PVI131" s="77"/>
      <c r="PVJ131" s="77"/>
      <c r="PVK131" s="77"/>
      <c r="PVL131" s="77"/>
      <c r="PVM131" s="77"/>
      <c r="PVN131" s="77"/>
      <c r="PVO131" s="77"/>
      <c r="PVP131" s="77"/>
      <c r="PVQ131" s="77"/>
      <c r="PVR131" s="77"/>
      <c r="PVS131" s="77"/>
      <c r="PVT131" s="77"/>
      <c r="PVU131" s="77"/>
      <c r="PVV131" s="77"/>
      <c r="PVW131" s="77"/>
      <c r="PVX131" s="77"/>
      <c r="PVY131" s="77"/>
      <c r="PVZ131" s="77"/>
      <c r="PWA131" s="77"/>
      <c r="PWB131" s="77"/>
      <c r="PWC131" s="77"/>
      <c r="PWD131" s="77"/>
      <c r="PWE131" s="77"/>
      <c r="PWF131" s="77"/>
      <c r="PWG131" s="77"/>
      <c r="PWH131" s="77"/>
      <c r="PWI131" s="77"/>
      <c r="PWJ131" s="77"/>
      <c r="PWK131" s="77"/>
      <c r="PWL131" s="77"/>
      <c r="PWM131" s="77"/>
      <c r="PWN131" s="77"/>
      <c r="PWO131" s="77"/>
      <c r="PWP131" s="77"/>
      <c r="PWQ131" s="77"/>
      <c r="PWR131" s="77"/>
      <c r="PWS131" s="77"/>
      <c r="PWT131" s="77"/>
      <c r="PWU131" s="77"/>
      <c r="PWV131" s="77"/>
      <c r="PWW131" s="77"/>
      <c r="PWX131" s="77"/>
      <c r="PWY131" s="77"/>
      <c r="PWZ131" s="77"/>
      <c r="PXA131" s="77"/>
      <c r="PXB131" s="77"/>
      <c r="PXC131" s="77"/>
      <c r="PXD131" s="77"/>
      <c r="PXE131" s="77"/>
      <c r="PXF131" s="77"/>
      <c r="PXG131" s="77"/>
      <c r="PXH131" s="77"/>
      <c r="PXI131" s="77"/>
      <c r="PXJ131" s="77"/>
      <c r="PXK131" s="77"/>
      <c r="PXL131" s="77"/>
      <c r="PXM131" s="77"/>
      <c r="PXN131" s="77"/>
      <c r="PXO131" s="77"/>
      <c r="PXP131" s="77"/>
      <c r="PXQ131" s="77"/>
      <c r="PXR131" s="77"/>
      <c r="PXS131" s="77"/>
      <c r="PXT131" s="77"/>
      <c r="PXU131" s="77"/>
      <c r="PXV131" s="77"/>
      <c r="PXW131" s="77"/>
      <c r="PXX131" s="77"/>
      <c r="PXY131" s="77"/>
      <c r="PXZ131" s="77"/>
      <c r="PYA131" s="77"/>
      <c r="PYB131" s="77"/>
      <c r="PYC131" s="77"/>
      <c r="PYD131" s="77"/>
      <c r="PYE131" s="77"/>
      <c r="PYF131" s="77"/>
      <c r="PYG131" s="77"/>
      <c r="PYH131" s="77"/>
      <c r="PYI131" s="77"/>
      <c r="PYJ131" s="77"/>
      <c r="PYK131" s="77"/>
      <c r="PYL131" s="77"/>
      <c r="PYM131" s="77"/>
      <c r="PYN131" s="77"/>
      <c r="PYO131" s="77"/>
      <c r="PYP131" s="77"/>
      <c r="PYQ131" s="77"/>
      <c r="PYR131" s="77"/>
      <c r="PYS131" s="77"/>
      <c r="PYT131" s="77"/>
      <c r="PYU131" s="77"/>
      <c r="PYV131" s="77"/>
      <c r="PYW131" s="77"/>
      <c r="PYX131" s="77"/>
      <c r="PYY131" s="77"/>
      <c r="PYZ131" s="77"/>
      <c r="PZA131" s="77"/>
      <c r="PZB131" s="77"/>
      <c r="PZC131" s="77"/>
      <c r="PZD131" s="77"/>
      <c r="PZE131" s="77"/>
      <c r="PZF131" s="77"/>
      <c r="PZG131" s="77"/>
      <c r="PZH131" s="77"/>
      <c r="PZI131" s="77"/>
      <c r="PZJ131" s="77"/>
      <c r="PZK131" s="77"/>
      <c r="PZL131" s="77"/>
      <c r="PZM131" s="77"/>
      <c r="PZN131" s="77"/>
      <c r="PZO131" s="77"/>
      <c r="PZP131" s="77"/>
      <c r="PZQ131" s="77"/>
      <c r="PZR131" s="77"/>
      <c r="PZS131" s="77"/>
      <c r="PZT131" s="77"/>
      <c r="PZU131" s="77"/>
      <c r="PZV131" s="77"/>
      <c r="PZW131" s="77"/>
      <c r="PZX131" s="77"/>
      <c r="PZY131" s="77"/>
      <c r="PZZ131" s="77"/>
      <c r="QAA131" s="77"/>
      <c r="QAB131" s="77"/>
      <c r="QAC131" s="77"/>
      <c r="QAD131" s="77"/>
      <c r="QAE131" s="77"/>
      <c r="QAF131" s="77"/>
      <c r="QAG131" s="77"/>
      <c r="QAH131" s="77"/>
      <c r="QAI131" s="77"/>
      <c r="QAJ131" s="77"/>
      <c r="QAK131" s="77"/>
      <c r="QAL131" s="77"/>
      <c r="QAM131" s="77"/>
      <c r="QAN131" s="77"/>
      <c r="QAO131" s="77"/>
      <c r="QAP131" s="77"/>
      <c r="QAQ131" s="77"/>
      <c r="QAR131" s="77"/>
      <c r="QAS131" s="77"/>
      <c r="QAT131" s="77"/>
      <c r="QAU131" s="77"/>
      <c r="QAV131" s="77"/>
      <c r="QAW131" s="77"/>
      <c r="QAX131" s="77"/>
      <c r="QAY131" s="77"/>
      <c r="QAZ131" s="77"/>
      <c r="QBA131" s="77"/>
      <c r="QBB131" s="77"/>
      <c r="QBC131" s="77"/>
      <c r="QBD131" s="77"/>
      <c r="QBE131" s="77"/>
      <c r="QBF131" s="77"/>
      <c r="QBG131" s="77"/>
      <c r="QBH131" s="77"/>
      <c r="QBI131" s="77"/>
      <c r="QBJ131" s="77"/>
      <c r="QBK131" s="77"/>
      <c r="QBL131" s="77"/>
      <c r="QBM131" s="77"/>
      <c r="QBN131" s="77"/>
      <c r="QBO131" s="77"/>
      <c r="QBP131" s="77"/>
      <c r="QBQ131" s="77"/>
      <c r="QBR131" s="77"/>
      <c r="QBS131" s="77"/>
      <c r="QBT131" s="77"/>
      <c r="QBU131" s="77"/>
      <c r="QBV131" s="77"/>
      <c r="QBW131" s="77"/>
      <c r="QBX131" s="77"/>
      <c r="QBY131" s="77"/>
      <c r="QBZ131" s="77"/>
      <c r="QCA131" s="77"/>
      <c r="QCB131" s="77"/>
      <c r="QCC131" s="77"/>
      <c r="QCD131" s="77"/>
      <c r="QCE131" s="77"/>
      <c r="QCF131" s="77"/>
      <c r="QCG131" s="77"/>
      <c r="QCH131" s="77"/>
      <c r="QCI131" s="77"/>
      <c r="QCJ131" s="77"/>
      <c r="QCK131" s="77"/>
      <c r="QCL131" s="77"/>
      <c r="QCM131" s="77"/>
      <c r="QCN131" s="77"/>
      <c r="QCO131" s="77"/>
      <c r="QCP131" s="77"/>
      <c r="QCQ131" s="77"/>
      <c r="QCR131" s="77"/>
      <c r="QCS131" s="77"/>
      <c r="QCT131" s="77"/>
      <c r="QCU131" s="77"/>
      <c r="QCV131" s="77"/>
      <c r="QCW131" s="77"/>
      <c r="QCX131" s="77"/>
      <c r="QCY131" s="77"/>
      <c r="QCZ131" s="77"/>
      <c r="QDA131" s="77"/>
      <c r="QDB131" s="77"/>
      <c r="QDC131" s="77"/>
      <c r="QDD131" s="77"/>
      <c r="QDE131" s="77"/>
      <c r="QDF131" s="77"/>
      <c r="QDG131" s="77"/>
      <c r="QDH131" s="77"/>
      <c r="QDI131" s="77"/>
      <c r="QDJ131" s="77"/>
      <c r="QDK131" s="77"/>
      <c r="QDL131" s="77"/>
      <c r="QDM131" s="77"/>
      <c r="QDN131" s="77"/>
      <c r="QDO131" s="77"/>
      <c r="QDP131" s="77"/>
      <c r="QDQ131" s="77"/>
      <c r="QDR131" s="77"/>
      <c r="QDS131" s="77"/>
      <c r="QDT131" s="77"/>
      <c r="QDU131" s="77"/>
      <c r="QDV131" s="77"/>
      <c r="QDW131" s="77"/>
      <c r="QDX131" s="77"/>
      <c r="QDY131" s="77"/>
      <c r="QDZ131" s="77"/>
      <c r="QEA131" s="77"/>
      <c r="QEB131" s="77"/>
      <c r="QEC131" s="77"/>
      <c r="QED131" s="77"/>
      <c r="QEE131" s="77"/>
      <c r="QEF131" s="77"/>
      <c r="QEG131" s="77"/>
      <c r="QEH131" s="77"/>
      <c r="QEI131" s="77"/>
      <c r="QEJ131" s="77"/>
      <c r="QEK131" s="77"/>
      <c r="QEL131" s="77"/>
      <c r="QEM131" s="77"/>
      <c r="QEN131" s="77"/>
      <c r="QEO131" s="77"/>
      <c r="QEP131" s="77"/>
      <c r="QEQ131" s="77"/>
      <c r="QER131" s="77"/>
      <c r="QES131" s="77"/>
      <c r="QET131" s="77"/>
      <c r="QEU131" s="77"/>
      <c r="QEV131" s="77"/>
      <c r="QEW131" s="77"/>
      <c r="QEX131" s="77"/>
      <c r="QEY131" s="77"/>
      <c r="QEZ131" s="77"/>
      <c r="QFA131" s="77"/>
      <c r="QFB131" s="77"/>
      <c r="QFC131" s="77"/>
      <c r="QFD131" s="77"/>
      <c r="QFE131" s="77"/>
      <c r="QFF131" s="77"/>
      <c r="QFG131" s="77"/>
      <c r="QFH131" s="77"/>
      <c r="QFI131" s="77"/>
      <c r="QFJ131" s="77"/>
      <c r="QFK131" s="77"/>
      <c r="QFL131" s="77"/>
      <c r="QFM131" s="77"/>
      <c r="QFN131" s="77"/>
      <c r="QFO131" s="77"/>
      <c r="QFP131" s="77"/>
      <c r="QFQ131" s="77"/>
      <c r="QFR131" s="77"/>
      <c r="QFS131" s="77"/>
      <c r="QFT131" s="77"/>
      <c r="QFU131" s="77"/>
      <c r="QFV131" s="77"/>
      <c r="QFW131" s="77"/>
      <c r="QFX131" s="77"/>
      <c r="QFY131" s="77"/>
      <c r="QFZ131" s="77"/>
      <c r="QGA131" s="77"/>
      <c r="QGB131" s="77"/>
      <c r="QGC131" s="77"/>
      <c r="QGD131" s="77"/>
      <c r="QGE131" s="77"/>
      <c r="QGF131" s="77"/>
      <c r="QGG131" s="77"/>
      <c r="QGH131" s="77"/>
      <c r="QGI131" s="77"/>
      <c r="QGJ131" s="77"/>
      <c r="QGK131" s="77"/>
      <c r="QGL131" s="77"/>
      <c r="QGM131" s="77"/>
      <c r="QGN131" s="77"/>
      <c r="QGO131" s="77"/>
      <c r="QGP131" s="77"/>
      <c r="QGQ131" s="77"/>
      <c r="QGR131" s="77"/>
      <c r="QGS131" s="77"/>
      <c r="QGT131" s="77"/>
      <c r="QGU131" s="77"/>
      <c r="QGV131" s="77"/>
      <c r="QGW131" s="77"/>
      <c r="QGX131" s="77"/>
      <c r="QGY131" s="77"/>
      <c r="QGZ131" s="77"/>
      <c r="QHA131" s="77"/>
      <c r="QHB131" s="77"/>
      <c r="QHC131" s="77"/>
      <c r="QHD131" s="77"/>
      <c r="QHE131" s="77"/>
      <c r="QHF131" s="77"/>
      <c r="QHG131" s="77"/>
      <c r="QHH131" s="77"/>
      <c r="QHI131" s="77"/>
      <c r="QHJ131" s="77"/>
      <c r="QHK131" s="77"/>
      <c r="QHL131" s="77"/>
      <c r="QHM131" s="77"/>
      <c r="QHN131" s="77"/>
      <c r="QHO131" s="77"/>
      <c r="QHP131" s="77"/>
      <c r="QHQ131" s="77"/>
      <c r="QHR131" s="77"/>
      <c r="QHS131" s="77"/>
      <c r="QHT131" s="77"/>
      <c r="QHU131" s="77"/>
      <c r="QHV131" s="77"/>
      <c r="QHW131" s="77"/>
      <c r="QHX131" s="77"/>
      <c r="QHY131" s="77"/>
      <c r="QHZ131" s="77"/>
      <c r="QIA131" s="77"/>
      <c r="QIB131" s="77"/>
      <c r="QIC131" s="77"/>
      <c r="QID131" s="77"/>
      <c r="QIE131" s="77"/>
      <c r="QIF131" s="77"/>
      <c r="QIG131" s="77"/>
      <c r="QIH131" s="77"/>
      <c r="QII131" s="77"/>
      <c r="QIJ131" s="77"/>
      <c r="QIK131" s="77"/>
      <c r="QIL131" s="77"/>
      <c r="QIM131" s="77"/>
      <c r="QIN131" s="77"/>
      <c r="QIO131" s="77"/>
      <c r="QIP131" s="77"/>
      <c r="QIQ131" s="77"/>
      <c r="QIR131" s="77"/>
      <c r="QIS131" s="77"/>
      <c r="QIT131" s="77"/>
      <c r="QIU131" s="77"/>
      <c r="QIV131" s="77"/>
      <c r="QIW131" s="77"/>
      <c r="QIX131" s="77"/>
      <c r="QIY131" s="77"/>
      <c r="QIZ131" s="77"/>
      <c r="QJA131" s="77"/>
      <c r="QJB131" s="77"/>
      <c r="QJC131" s="77"/>
      <c r="QJD131" s="77"/>
      <c r="QJE131" s="77"/>
      <c r="QJF131" s="77"/>
      <c r="QJG131" s="77"/>
      <c r="QJH131" s="77"/>
      <c r="QJI131" s="77"/>
      <c r="QJJ131" s="77"/>
      <c r="QJK131" s="77"/>
      <c r="QJL131" s="77"/>
      <c r="QJM131" s="77"/>
      <c r="QJN131" s="77"/>
      <c r="QJO131" s="77"/>
      <c r="QJP131" s="77"/>
      <c r="QJQ131" s="77"/>
      <c r="QJR131" s="77"/>
      <c r="QJS131" s="77"/>
      <c r="QJT131" s="77"/>
      <c r="QJU131" s="77"/>
      <c r="QJV131" s="77"/>
      <c r="QJW131" s="77"/>
      <c r="QJX131" s="77"/>
      <c r="QJY131" s="77"/>
      <c r="QJZ131" s="77"/>
      <c r="QKA131" s="77"/>
      <c r="QKB131" s="77"/>
      <c r="QKC131" s="77"/>
      <c r="QKD131" s="77"/>
      <c r="QKE131" s="77"/>
      <c r="QKF131" s="77"/>
      <c r="QKG131" s="77"/>
      <c r="QKH131" s="77"/>
      <c r="QKI131" s="77"/>
      <c r="QKJ131" s="77"/>
      <c r="QKK131" s="77"/>
      <c r="QKL131" s="77"/>
      <c r="QKM131" s="77"/>
      <c r="QKN131" s="77"/>
      <c r="QKO131" s="77"/>
      <c r="QKP131" s="77"/>
      <c r="QKQ131" s="77"/>
      <c r="QKR131" s="77"/>
      <c r="QKS131" s="77"/>
      <c r="QKT131" s="77"/>
      <c r="QKU131" s="77"/>
      <c r="QKV131" s="77"/>
      <c r="QKW131" s="77"/>
      <c r="QKX131" s="77"/>
      <c r="QKY131" s="77"/>
      <c r="QKZ131" s="77"/>
      <c r="QLA131" s="77"/>
      <c r="QLB131" s="77"/>
      <c r="QLC131" s="77"/>
      <c r="QLD131" s="77"/>
      <c r="QLE131" s="77"/>
      <c r="QLF131" s="77"/>
      <c r="QLG131" s="77"/>
      <c r="QLH131" s="77"/>
      <c r="QLI131" s="77"/>
      <c r="QLJ131" s="77"/>
      <c r="QLK131" s="77"/>
      <c r="QLL131" s="77"/>
      <c r="QLM131" s="77"/>
      <c r="QLN131" s="77"/>
      <c r="QLO131" s="77"/>
      <c r="QLP131" s="77"/>
      <c r="QLQ131" s="77"/>
      <c r="QLR131" s="77"/>
      <c r="QLS131" s="77"/>
      <c r="QLT131" s="77"/>
      <c r="QLU131" s="77"/>
      <c r="QLV131" s="77"/>
      <c r="QLW131" s="77"/>
      <c r="QLX131" s="77"/>
      <c r="QLY131" s="77"/>
      <c r="QLZ131" s="77"/>
      <c r="QMA131" s="77"/>
      <c r="QMB131" s="77"/>
      <c r="QMC131" s="77"/>
      <c r="QMD131" s="77"/>
      <c r="QME131" s="77"/>
      <c r="QMF131" s="77"/>
      <c r="QMG131" s="77"/>
      <c r="QMH131" s="77"/>
      <c r="QMI131" s="77"/>
      <c r="QMJ131" s="77"/>
      <c r="QMK131" s="77"/>
      <c r="QML131" s="77"/>
      <c r="QMM131" s="77"/>
      <c r="QMN131" s="77"/>
      <c r="QMO131" s="77"/>
      <c r="QMP131" s="77"/>
      <c r="QMQ131" s="77"/>
      <c r="QMR131" s="77"/>
      <c r="QMS131" s="77"/>
      <c r="QMT131" s="77"/>
      <c r="QMU131" s="77"/>
      <c r="QMV131" s="77"/>
      <c r="QMW131" s="77"/>
      <c r="QMX131" s="77"/>
      <c r="QMY131" s="77"/>
      <c r="QMZ131" s="77"/>
      <c r="QNA131" s="77"/>
      <c r="QNB131" s="77"/>
      <c r="QNC131" s="77"/>
      <c r="QND131" s="77"/>
      <c r="QNE131" s="77"/>
      <c r="QNF131" s="77"/>
      <c r="QNG131" s="77"/>
      <c r="QNH131" s="77"/>
      <c r="QNI131" s="77"/>
      <c r="QNJ131" s="77"/>
      <c r="QNK131" s="77"/>
      <c r="QNL131" s="77"/>
      <c r="QNM131" s="77"/>
      <c r="QNN131" s="77"/>
      <c r="QNO131" s="77"/>
      <c r="QNP131" s="77"/>
      <c r="QNQ131" s="77"/>
      <c r="QNR131" s="77"/>
      <c r="QNS131" s="77"/>
      <c r="QNT131" s="77"/>
      <c r="QNU131" s="77"/>
      <c r="QNV131" s="77"/>
      <c r="QNW131" s="77"/>
      <c r="QNX131" s="77"/>
      <c r="QNY131" s="77"/>
      <c r="QNZ131" s="77"/>
      <c r="QOA131" s="77"/>
      <c r="QOB131" s="77"/>
      <c r="QOC131" s="77"/>
      <c r="QOD131" s="77"/>
      <c r="QOE131" s="77"/>
      <c r="QOF131" s="77"/>
      <c r="QOG131" s="77"/>
      <c r="QOH131" s="77"/>
      <c r="QOI131" s="77"/>
      <c r="QOJ131" s="77"/>
      <c r="QOK131" s="77"/>
      <c r="QOL131" s="77"/>
      <c r="QOM131" s="77"/>
      <c r="QON131" s="77"/>
      <c r="QOO131" s="77"/>
      <c r="QOP131" s="77"/>
      <c r="QOQ131" s="77"/>
      <c r="QOR131" s="77"/>
      <c r="QOS131" s="77"/>
      <c r="QOT131" s="77"/>
      <c r="QOU131" s="77"/>
      <c r="QOV131" s="77"/>
      <c r="QOW131" s="77"/>
      <c r="QOX131" s="77"/>
      <c r="QOY131" s="77"/>
      <c r="QOZ131" s="77"/>
      <c r="QPA131" s="77"/>
      <c r="QPB131" s="77"/>
      <c r="QPC131" s="77"/>
      <c r="QPD131" s="77"/>
      <c r="QPE131" s="77"/>
      <c r="QPF131" s="77"/>
      <c r="QPG131" s="77"/>
      <c r="QPH131" s="77"/>
      <c r="QPI131" s="77"/>
      <c r="QPJ131" s="77"/>
      <c r="QPK131" s="77"/>
      <c r="QPL131" s="77"/>
      <c r="QPM131" s="77"/>
      <c r="QPN131" s="77"/>
      <c r="QPO131" s="77"/>
      <c r="QPP131" s="77"/>
      <c r="QPQ131" s="77"/>
      <c r="QPR131" s="77"/>
      <c r="QPS131" s="77"/>
      <c r="QPT131" s="77"/>
      <c r="QPU131" s="77"/>
      <c r="QPV131" s="77"/>
      <c r="QPW131" s="77"/>
      <c r="QPX131" s="77"/>
      <c r="QPY131" s="77"/>
      <c r="QPZ131" s="77"/>
      <c r="QQA131" s="77"/>
      <c r="QQB131" s="77"/>
      <c r="QQC131" s="77"/>
      <c r="QQD131" s="77"/>
      <c r="QQE131" s="77"/>
      <c r="QQF131" s="77"/>
      <c r="QQG131" s="77"/>
      <c r="QQH131" s="77"/>
      <c r="QQI131" s="77"/>
      <c r="QQJ131" s="77"/>
      <c r="QQK131" s="77"/>
      <c r="QQL131" s="77"/>
      <c r="QQM131" s="77"/>
      <c r="QQN131" s="77"/>
      <c r="QQO131" s="77"/>
      <c r="QQP131" s="77"/>
      <c r="QQQ131" s="77"/>
      <c r="QQR131" s="77"/>
      <c r="QQS131" s="77"/>
      <c r="QQT131" s="77"/>
      <c r="QQU131" s="77"/>
      <c r="QQV131" s="77"/>
      <c r="QQW131" s="77"/>
      <c r="QQX131" s="77"/>
      <c r="QQY131" s="77"/>
      <c r="QQZ131" s="77"/>
      <c r="QRA131" s="77"/>
      <c r="QRB131" s="77"/>
      <c r="QRC131" s="77"/>
      <c r="QRD131" s="77"/>
      <c r="QRE131" s="77"/>
      <c r="QRF131" s="77"/>
      <c r="QRG131" s="77"/>
      <c r="QRH131" s="77"/>
      <c r="QRI131" s="77"/>
      <c r="QRJ131" s="77"/>
      <c r="QRK131" s="77"/>
      <c r="QRL131" s="77"/>
      <c r="QRM131" s="77"/>
      <c r="QRN131" s="77"/>
      <c r="QRO131" s="77"/>
      <c r="QRP131" s="77"/>
      <c r="QRQ131" s="77"/>
      <c r="QRR131" s="77"/>
      <c r="QRS131" s="77"/>
      <c r="QRT131" s="77"/>
      <c r="QRU131" s="77"/>
      <c r="QRV131" s="77"/>
      <c r="QRW131" s="77"/>
      <c r="QRX131" s="77"/>
      <c r="QRY131" s="77"/>
      <c r="QRZ131" s="77"/>
      <c r="QSA131" s="77"/>
      <c r="QSB131" s="77"/>
      <c r="QSC131" s="77"/>
      <c r="QSD131" s="77"/>
      <c r="QSE131" s="77"/>
      <c r="QSF131" s="77"/>
      <c r="QSG131" s="77"/>
      <c r="QSH131" s="77"/>
      <c r="QSI131" s="77"/>
      <c r="QSJ131" s="77"/>
      <c r="QSK131" s="77"/>
      <c r="QSL131" s="77"/>
      <c r="QSM131" s="77"/>
      <c r="QSN131" s="77"/>
      <c r="QSO131" s="77"/>
      <c r="QSP131" s="77"/>
      <c r="QSQ131" s="77"/>
      <c r="QSR131" s="77"/>
      <c r="QSS131" s="77"/>
      <c r="QST131" s="77"/>
      <c r="QSU131" s="77"/>
      <c r="QSV131" s="77"/>
      <c r="QSW131" s="77"/>
      <c r="QSX131" s="77"/>
      <c r="QSY131" s="77"/>
      <c r="QSZ131" s="77"/>
      <c r="QTA131" s="77"/>
      <c r="QTB131" s="77"/>
      <c r="QTC131" s="77"/>
      <c r="QTD131" s="77"/>
      <c r="QTE131" s="77"/>
      <c r="QTF131" s="77"/>
      <c r="QTG131" s="77"/>
      <c r="QTH131" s="77"/>
      <c r="QTI131" s="77"/>
      <c r="QTJ131" s="77"/>
      <c r="QTK131" s="77"/>
      <c r="QTL131" s="77"/>
      <c r="QTM131" s="77"/>
      <c r="QTN131" s="77"/>
      <c r="QTO131" s="77"/>
      <c r="QTP131" s="77"/>
      <c r="QTQ131" s="77"/>
      <c r="QTR131" s="77"/>
      <c r="QTS131" s="77"/>
      <c r="QTT131" s="77"/>
      <c r="QTU131" s="77"/>
      <c r="QTV131" s="77"/>
      <c r="QTW131" s="77"/>
      <c r="QTX131" s="77"/>
      <c r="QTY131" s="77"/>
      <c r="QTZ131" s="77"/>
      <c r="QUA131" s="77"/>
      <c r="QUB131" s="77"/>
      <c r="QUC131" s="77"/>
      <c r="QUD131" s="77"/>
      <c r="QUE131" s="77"/>
      <c r="QUF131" s="77"/>
      <c r="QUG131" s="77"/>
      <c r="QUH131" s="77"/>
      <c r="QUI131" s="77"/>
      <c r="QUJ131" s="77"/>
      <c r="QUK131" s="77"/>
      <c r="QUL131" s="77"/>
      <c r="QUM131" s="77"/>
      <c r="QUN131" s="77"/>
      <c r="QUO131" s="77"/>
      <c r="QUP131" s="77"/>
      <c r="QUQ131" s="77"/>
      <c r="QUR131" s="77"/>
      <c r="QUS131" s="77"/>
      <c r="QUT131" s="77"/>
      <c r="QUU131" s="77"/>
      <c r="QUV131" s="77"/>
      <c r="QUW131" s="77"/>
      <c r="QUX131" s="77"/>
      <c r="QUY131" s="77"/>
      <c r="QUZ131" s="77"/>
      <c r="QVA131" s="77"/>
      <c r="QVB131" s="77"/>
      <c r="QVC131" s="77"/>
      <c r="QVD131" s="77"/>
      <c r="QVE131" s="77"/>
      <c r="QVF131" s="77"/>
      <c r="QVG131" s="77"/>
      <c r="QVH131" s="77"/>
      <c r="QVI131" s="77"/>
      <c r="QVJ131" s="77"/>
      <c r="QVK131" s="77"/>
      <c r="QVL131" s="77"/>
      <c r="QVM131" s="77"/>
      <c r="QVN131" s="77"/>
      <c r="QVO131" s="77"/>
      <c r="QVP131" s="77"/>
      <c r="QVQ131" s="77"/>
      <c r="QVR131" s="77"/>
      <c r="QVS131" s="77"/>
      <c r="QVT131" s="77"/>
      <c r="QVU131" s="77"/>
      <c r="QVV131" s="77"/>
      <c r="QVW131" s="77"/>
      <c r="QVX131" s="77"/>
      <c r="QVY131" s="77"/>
      <c r="QVZ131" s="77"/>
      <c r="QWA131" s="77"/>
      <c r="QWB131" s="77"/>
      <c r="QWC131" s="77"/>
      <c r="QWD131" s="77"/>
      <c r="QWE131" s="77"/>
      <c r="QWF131" s="77"/>
      <c r="QWG131" s="77"/>
      <c r="QWH131" s="77"/>
      <c r="QWI131" s="77"/>
      <c r="QWJ131" s="77"/>
      <c r="QWK131" s="77"/>
      <c r="QWL131" s="77"/>
      <c r="QWM131" s="77"/>
      <c r="QWN131" s="77"/>
      <c r="QWO131" s="77"/>
      <c r="QWP131" s="77"/>
      <c r="QWQ131" s="77"/>
      <c r="QWR131" s="77"/>
      <c r="QWS131" s="77"/>
      <c r="QWT131" s="77"/>
      <c r="QWU131" s="77"/>
      <c r="QWV131" s="77"/>
      <c r="QWW131" s="77"/>
      <c r="QWX131" s="77"/>
      <c r="QWY131" s="77"/>
      <c r="QWZ131" s="77"/>
      <c r="QXA131" s="77"/>
      <c r="QXB131" s="77"/>
      <c r="QXC131" s="77"/>
      <c r="QXD131" s="77"/>
      <c r="QXE131" s="77"/>
      <c r="QXF131" s="77"/>
      <c r="QXG131" s="77"/>
      <c r="QXH131" s="77"/>
      <c r="QXI131" s="77"/>
      <c r="QXJ131" s="77"/>
      <c r="QXK131" s="77"/>
      <c r="QXL131" s="77"/>
      <c r="QXM131" s="77"/>
      <c r="QXN131" s="77"/>
      <c r="QXO131" s="77"/>
      <c r="QXP131" s="77"/>
      <c r="QXQ131" s="77"/>
      <c r="QXR131" s="77"/>
      <c r="QXS131" s="77"/>
      <c r="QXT131" s="77"/>
      <c r="QXU131" s="77"/>
      <c r="QXV131" s="77"/>
      <c r="QXW131" s="77"/>
      <c r="QXX131" s="77"/>
      <c r="QXY131" s="77"/>
      <c r="QXZ131" s="77"/>
      <c r="QYA131" s="77"/>
      <c r="QYB131" s="77"/>
      <c r="QYC131" s="77"/>
      <c r="QYD131" s="77"/>
      <c r="QYE131" s="77"/>
      <c r="QYF131" s="77"/>
      <c r="QYG131" s="77"/>
      <c r="QYH131" s="77"/>
      <c r="QYI131" s="77"/>
      <c r="QYJ131" s="77"/>
      <c r="QYK131" s="77"/>
      <c r="QYL131" s="77"/>
      <c r="QYM131" s="77"/>
      <c r="QYN131" s="77"/>
      <c r="QYO131" s="77"/>
      <c r="QYP131" s="77"/>
      <c r="QYQ131" s="77"/>
      <c r="QYR131" s="77"/>
      <c r="QYS131" s="77"/>
      <c r="QYT131" s="77"/>
      <c r="QYU131" s="77"/>
      <c r="QYV131" s="77"/>
      <c r="QYW131" s="77"/>
      <c r="QYX131" s="77"/>
      <c r="QYY131" s="77"/>
      <c r="QYZ131" s="77"/>
      <c r="QZA131" s="77"/>
      <c r="QZB131" s="77"/>
      <c r="QZC131" s="77"/>
      <c r="QZD131" s="77"/>
      <c r="QZE131" s="77"/>
      <c r="QZF131" s="77"/>
      <c r="QZG131" s="77"/>
      <c r="QZH131" s="77"/>
      <c r="QZI131" s="77"/>
      <c r="QZJ131" s="77"/>
      <c r="QZK131" s="77"/>
      <c r="QZL131" s="77"/>
      <c r="QZM131" s="77"/>
      <c r="QZN131" s="77"/>
      <c r="QZO131" s="77"/>
      <c r="QZP131" s="77"/>
      <c r="QZQ131" s="77"/>
      <c r="QZR131" s="77"/>
      <c r="QZS131" s="77"/>
      <c r="QZT131" s="77"/>
      <c r="QZU131" s="77"/>
      <c r="QZV131" s="77"/>
      <c r="QZW131" s="77"/>
      <c r="QZX131" s="77"/>
      <c r="QZY131" s="77"/>
      <c r="QZZ131" s="77"/>
      <c r="RAA131" s="77"/>
      <c r="RAB131" s="77"/>
      <c r="RAC131" s="77"/>
      <c r="RAD131" s="77"/>
      <c r="RAE131" s="77"/>
      <c r="RAF131" s="77"/>
      <c r="RAG131" s="77"/>
      <c r="RAH131" s="77"/>
      <c r="RAI131" s="77"/>
      <c r="RAJ131" s="77"/>
      <c r="RAK131" s="77"/>
      <c r="RAL131" s="77"/>
      <c r="RAM131" s="77"/>
      <c r="RAN131" s="77"/>
      <c r="RAO131" s="77"/>
      <c r="RAP131" s="77"/>
      <c r="RAQ131" s="77"/>
      <c r="RAR131" s="77"/>
      <c r="RAS131" s="77"/>
      <c r="RAT131" s="77"/>
      <c r="RAU131" s="77"/>
      <c r="RAV131" s="77"/>
      <c r="RAW131" s="77"/>
      <c r="RAX131" s="77"/>
      <c r="RAY131" s="77"/>
      <c r="RAZ131" s="77"/>
      <c r="RBA131" s="77"/>
      <c r="RBB131" s="77"/>
      <c r="RBC131" s="77"/>
      <c r="RBD131" s="77"/>
      <c r="RBE131" s="77"/>
      <c r="RBF131" s="77"/>
      <c r="RBG131" s="77"/>
      <c r="RBH131" s="77"/>
      <c r="RBI131" s="77"/>
      <c r="RBJ131" s="77"/>
      <c r="RBK131" s="77"/>
      <c r="RBL131" s="77"/>
      <c r="RBM131" s="77"/>
      <c r="RBN131" s="77"/>
      <c r="RBO131" s="77"/>
      <c r="RBP131" s="77"/>
      <c r="RBQ131" s="77"/>
      <c r="RBR131" s="77"/>
      <c r="RBS131" s="77"/>
      <c r="RBT131" s="77"/>
      <c r="RBU131" s="77"/>
      <c r="RBV131" s="77"/>
      <c r="RBW131" s="77"/>
      <c r="RBX131" s="77"/>
      <c r="RBY131" s="77"/>
      <c r="RBZ131" s="77"/>
      <c r="RCA131" s="77"/>
      <c r="RCB131" s="77"/>
      <c r="RCC131" s="77"/>
      <c r="RCD131" s="77"/>
      <c r="RCE131" s="77"/>
      <c r="RCF131" s="77"/>
      <c r="RCG131" s="77"/>
      <c r="RCH131" s="77"/>
      <c r="RCI131" s="77"/>
      <c r="RCJ131" s="77"/>
      <c r="RCK131" s="77"/>
      <c r="RCL131" s="77"/>
      <c r="RCM131" s="77"/>
      <c r="RCN131" s="77"/>
      <c r="RCO131" s="77"/>
      <c r="RCP131" s="77"/>
      <c r="RCQ131" s="77"/>
      <c r="RCR131" s="77"/>
      <c r="RCS131" s="77"/>
      <c r="RCT131" s="77"/>
      <c r="RCU131" s="77"/>
      <c r="RCV131" s="77"/>
      <c r="RCW131" s="77"/>
      <c r="RCX131" s="77"/>
      <c r="RCY131" s="77"/>
      <c r="RCZ131" s="77"/>
      <c r="RDA131" s="77"/>
      <c r="RDB131" s="77"/>
      <c r="RDC131" s="77"/>
      <c r="RDD131" s="77"/>
      <c r="RDE131" s="77"/>
      <c r="RDF131" s="77"/>
      <c r="RDG131" s="77"/>
      <c r="RDH131" s="77"/>
      <c r="RDI131" s="77"/>
      <c r="RDJ131" s="77"/>
      <c r="RDK131" s="77"/>
      <c r="RDL131" s="77"/>
      <c r="RDM131" s="77"/>
      <c r="RDN131" s="77"/>
      <c r="RDO131" s="77"/>
      <c r="RDP131" s="77"/>
      <c r="RDQ131" s="77"/>
      <c r="RDR131" s="77"/>
      <c r="RDS131" s="77"/>
      <c r="RDT131" s="77"/>
      <c r="RDU131" s="77"/>
      <c r="RDV131" s="77"/>
      <c r="RDW131" s="77"/>
      <c r="RDX131" s="77"/>
      <c r="RDY131" s="77"/>
      <c r="RDZ131" s="77"/>
      <c r="REA131" s="77"/>
      <c r="REB131" s="77"/>
      <c r="REC131" s="77"/>
      <c r="RED131" s="77"/>
      <c r="REE131" s="77"/>
      <c r="REF131" s="77"/>
      <c r="REG131" s="77"/>
      <c r="REH131" s="77"/>
      <c r="REI131" s="77"/>
      <c r="REJ131" s="77"/>
      <c r="REK131" s="77"/>
      <c r="REL131" s="77"/>
      <c r="REM131" s="77"/>
      <c r="REN131" s="77"/>
      <c r="REO131" s="77"/>
      <c r="REP131" s="77"/>
      <c r="REQ131" s="77"/>
      <c r="RER131" s="77"/>
      <c r="RES131" s="77"/>
      <c r="RET131" s="77"/>
      <c r="REU131" s="77"/>
      <c r="REV131" s="77"/>
      <c r="REW131" s="77"/>
      <c r="REX131" s="77"/>
      <c r="REY131" s="77"/>
      <c r="REZ131" s="77"/>
      <c r="RFA131" s="77"/>
      <c r="RFB131" s="77"/>
      <c r="RFC131" s="77"/>
      <c r="RFD131" s="77"/>
      <c r="RFE131" s="77"/>
      <c r="RFF131" s="77"/>
      <c r="RFG131" s="77"/>
      <c r="RFH131" s="77"/>
      <c r="RFI131" s="77"/>
      <c r="RFJ131" s="77"/>
      <c r="RFK131" s="77"/>
      <c r="RFL131" s="77"/>
      <c r="RFM131" s="77"/>
      <c r="RFN131" s="77"/>
      <c r="RFO131" s="77"/>
      <c r="RFP131" s="77"/>
      <c r="RFQ131" s="77"/>
      <c r="RFR131" s="77"/>
      <c r="RFS131" s="77"/>
      <c r="RFT131" s="77"/>
      <c r="RFU131" s="77"/>
      <c r="RFV131" s="77"/>
      <c r="RFW131" s="77"/>
      <c r="RFX131" s="77"/>
      <c r="RFY131" s="77"/>
      <c r="RFZ131" s="77"/>
      <c r="RGA131" s="77"/>
      <c r="RGB131" s="77"/>
      <c r="RGC131" s="77"/>
      <c r="RGD131" s="77"/>
      <c r="RGE131" s="77"/>
      <c r="RGF131" s="77"/>
      <c r="RGG131" s="77"/>
      <c r="RGH131" s="77"/>
      <c r="RGI131" s="77"/>
      <c r="RGJ131" s="77"/>
      <c r="RGK131" s="77"/>
      <c r="RGL131" s="77"/>
      <c r="RGM131" s="77"/>
      <c r="RGN131" s="77"/>
      <c r="RGO131" s="77"/>
      <c r="RGP131" s="77"/>
      <c r="RGQ131" s="77"/>
      <c r="RGR131" s="77"/>
      <c r="RGS131" s="77"/>
      <c r="RGT131" s="77"/>
      <c r="RGU131" s="77"/>
      <c r="RGV131" s="77"/>
      <c r="RGW131" s="77"/>
      <c r="RGX131" s="77"/>
      <c r="RGY131" s="77"/>
      <c r="RGZ131" s="77"/>
      <c r="RHA131" s="77"/>
      <c r="RHB131" s="77"/>
      <c r="RHC131" s="77"/>
      <c r="RHD131" s="77"/>
      <c r="RHE131" s="77"/>
      <c r="RHF131" s="77"/>
      <c r="RHG131" s="77"/>
      <c r="RHH131" s="77"/>
      <c r="RHI131" s="77"/>
      <c r="RHJ131" s="77"/>
      <c r="RHK131" s="77"/>
      <c r="RHL131" s="77"/>
      <c r="RHM131" s="77"/>
      <c r="RHN131" s="77"/>
      <c r="RHO131" s="77"/>
      <c r="RHP131" s="77"/>
      <c r="RHQ131" s="77"/>
      <c r="RHR131" s="77"/>
      <c r="RHS131" s="77"/>
      <c r="RHT131" s="77"/>
      <c r="RHU131" s="77"/>
      <c r="RHV131" s="77"/>
      <c r="RHW131" s="77"/>
      <c r="RHX131" s="77"/>
      <c r="RHY131" s="77"/>
      <c r="RHZ131" s="77"/>
      <c r="RIA131" s="77"/>
      <c r="RIB131" s="77"/>
      <c r="RIC131" s="77"/>
      <c r="RID131" s="77"/>
      <c r="RIE131" s="77"/>
      <c r="RIF131" s="77"/>
      <c r="RIG131" s="77"/>
      <c r="RIH131" s="77"/>
      <c r="RII131" s="77"/>
      <c r="RIJ131" s="77"/>
      <c r="RIK131" s="77"/>
      <c r="RIL131" s="77"/>
      <c r="RIM131" s="77"/>
      <c r="RIN131" s="77"/>
      <c r="RIO131" s="77"/>
      <c r="RIP131" s="77"/>
      <c r="RIQ131" s="77"/>
      <c r="RIR131" s="77"/>
      <c r="RIS131" s="77"/>
      <c r="RIT131" s="77"/>
      <c r="RIU131" s="77"/>
      <c r="RIV131" s="77"/>
      <c r="RIW131" s="77"/>
      <c r="RIX131" s="77"/>
      <c r="RIY131" s="77"/>
      <c r="RIZ131" s="77"/>
      <c r="RJA131" s="77"/>
      <c r="RJB131" s="77"/>
      <c r="RJC131" s="77"/>
      <c r="RJD131" s="77"/>
      <c r="RJE131" s="77"/>
      <c r="RJF131" s="77"/>
      <c r="RJG131" s="77"/>
      <c r="RJH131" s="77"/>
      <c r="RJI131" s="77"/>
      <c r="RJJ131" s="77"/>
      <c r="RJK131" s="77"/>
      <c r="RJL131" s="77"/>
      <c r="RJM131" s="77"/>
      <c r="RJN131" s="77"/>
      <c r="RJO131" s="77"/>
      <c r="RJP131" s="77"/>
      <c r="RJQ131" s="77"/>
      <c r="RJR131" s="77"/>
      <c r="RJS131" s="77"/>
      <c r="RJT131" s="77"/>
      <c r="RJU131" s="77"/>
      <c r="RJV131" s="77"/>
      <c r="RJW131" s="77"/>
      <c r="RJX131" s="77"/>
      <c r="RJY131" s="77"/>
      <c r="RJZ131" s="77"/>
      <c r="RKA131" s="77"/>
      <c r="RKB131" s="77"/>
      <c r="RKC131" s="77"/>
      <c r="RKD131" s="77"/>
      <c r="RKE131" s="77"/>
      <c r="RKF131" s="77"/>
      <c r="RKG131" s="77"/>
      <c r="RKH131" s="77"/>
      <c r="RKI131" s="77"/>
      <c r="RKJ131" s="77"/>
      <c r="RKK131" s="77"/>
      <c r="RKL131" s="77"/>
      <c r="RKM131" s="77"/>
      <c r="RKN131" s="77"/>
      <c r="RKO131" s="77"/>
      <c r="RKP131" s="77"/>
      <c r="RKQ131" s="77"/>
      <c r="RKR131" s="77"/>
      <c r="RKS131" s="77"/>
      <c r="RKT131" s="77"/>
      <c r="RKU131" s="77"/>
      <c r="RKV131" s="77"/>
      <c r="RKW131" s="77"/>
      <c r="RKX131" s="77"/>
      <c r="RKY131" s="77"/>
      <c r="RKZ131" s="77"/>
      <c r="RLA131" s="77"/>
      <c r="RLB131" s="77"/>
      <c r="RLC131" s="77"/>
      <c r="RLD131" s="77"/>
      <c r="RLE131" s="77"/>
      <c r="RLF131" s="77"/>
      <c r="RLG131" s="77"/>
      <c r="RLH131" s="77"/>
      <c r="RLI131" s="77"/>
      <c r="RLJ131" s="77"/>
      <c r="RLK131" s="77"/>
      <c r="RLL131" s="77"/>
      <c r="RLM131" s="77"/>
      <c r="RLN131" s="77"/>
      <c r="RLO131" s="77"/>
      <c r="RLP131" s="77"/>
      <c r="RLQ131" s="77"/>
      <c r="RLR131" s="77"/>
      <c r="RLS131" s="77"/>
      <c r="RLT131" s="77"/>
      <c r="RLU131" s="77"/>
      <c r="RLV131" s="77"/>
      <c r="RLW131" s="77"/>
      <c r="RLX131" s="77"/>
      <c r="RLY131" s="77"/>
      <c r="RLZ131" s="77"/>
      <c r="RMA131" s="77"/>
      <c r="RMB131" s="77"/>
      <c r="RMC131" s="77"/>
      <c r="RMD131" s="77"/>
      <c r="RME131" s="77"/>
      <c r="RMF131" s="77"/>
      <c r="RMG131" s="77"/>
      <c r="RMH131" s="77"/>
      <c r="RMI131" s="77"/>
      <c r="RMJ131" s="77"/>
      <c r="RMK131" s="77"/>
      <c r="RML131" s="77"/>
      <c r="RMM131" s="77"/>
      <c r="RMN131" s="77"/>
      <c r="RMO131" s="77"/>
      <c r="RMP131" s="77"/>
      <c r="RMQ131" s="77"/>
      <c r="RMR131" s="77"/>
      <c r="RMS131" s="77"/>
      <c r="RMT131" s="77"/>
      <c r="RMU131" s="77"/>
      <c r="RMV131" s="77"/>
      <c r="RMW131" s="77"/>
      <c r="RMX131" s="77"/>
      <c r="RMY131" s="77"/>
      <c r="RMZ131" s="77"/>
      <c r="RNA131" s="77"/>
      <c r="RNB131" s="77"/>
      <c r="RNC131" s="77"/>
      <c r="RND131" s="77"/>
      <c r="RNE131" s="77"/>
      <c r="RNF131" s="77"/>
      <c r="RNG131" s="77"/>
      <c r="RNH131" s="77"/>
      <c r="RNI131" s="77"/>
      <c r="RNJ131" s="77"/>
      <c r="RNK131" s="77"/>
      <c r="RNL131" s="77"/>
      <c r="RNM131" s="77"/>
      <c r="RNN131" s="77"/>
      <c r="RNO131" s="77"/>
      <c r="RNP131" s="77"/>
      <c r="RNQ131" s="77"/>
      <c r="RNR131" s="77"/>
      <c r="RNS131" s="77"/>
      <c r="RNT131" s="77"/>
      <c r="RNU131" s="77"/>
      <c r="RNV131" s="77"/>
      <c r="RNW131" s="77"/>
      <c r="RNX131" s="77"/>
      <c r="RNY131" s="77"/>
      <c r="RNZ131" s="77"/>
      <c r="ROA131" s="77"/>
      <c r="ROB131" s="77"/>
      <c r="ROC131" s="77"/>
      <c r="ROD131" s="77"/>
      <c r="ROE131" s="77"/>
      <c r="ROF131" s="77"/>
      <c r="ROG131" s="77"/>
      <c r="ROH131" s="77"/>
      <c r="ROI131" s="77"/>
      <c r="ROJ131" s="77"/>
      <c r="ROK131" s="77"/>
      <c r="ROL131" s="77"/>
      <c r="ROM131" s="77"/>
      <c r="RON131" s="77"/>
      <c r="ROO131" s="77"/>
      <c r="ROP131" s="77"/>
      <c r="ROQ131" s="77"/>
      <c r="ROR131" s="77"/>
      <c r="ROS131" s="77"/>
      <c r="ROT131" s="77"/>
      <c r="ROU131" s="77"/>
      <c r="ROV131" s="77"/>
      <c r="ROW131" s="77"/>
      <c r="ROX131" s="77"/>
      <c r="ROY131" s="77"/>
      <c r="ROZ131" s="77"/>
      <c r="RPA131" s="77"/>
      <c r="RPB131" s="77"/>
      <c r="RPC131" s="77"/>
      <c r="RPD131" s="77"/>
      <c r="RPE131" s="77"/>
      <c r="RPF131" s="77"/>
      <c r="RPG131" s="77"/>
      <c r="RPH131" s="77"/>
      <c r="RPI131" s="77"/>
      <c r="RPJ131" s="77"/>
      <c r="RPK131" s="77"/>
      <c r="RPL131" s="77"/>
      <c r="RPM131" s="77"/>
      <c r="RPN131" s="77"/>
      <c r="RPO131" s="77"/>
      <c r="RPP131" s="77"/>
      <c r="RPQ131" s="77"/>
      <c r="RPR131" s="77"/>
      <c r="RPS131" s="77"/>
      <c r="RPT131" s="77"/>
      <c r="RPU131" s="77"/>
      <c r="RPV131" s="77"/>
      <c r="RPW131" s="77"/>
      <c r="RPX131" s="77"/>
      <c r="RPY131" s="77"/>
      <c r="RPZ131" s="77"/>
      <c r="RQA131" s="77"/>
      <c r="RQB131" s="77"/>
      <c r="RQC131" s="77"/>
      <c r="RQD131" s="77"/>
      <c r="RQE131" s="77"/>
      <c r="RQF131" s="77"/>
      <c r="RQG131" s="77"/>
      <c r="RQH131" s="77"/>
      <c r="RQI131" s="77"/>
      <c r="RQJ131" s="77"/>
      <c r="RQK131" s="77"/>
      <c r="RQL131" s="77"/>
      <c r="RQM131" s="77"/>
      <c r="RQN131" s="77"/>
      <c r="RQO131" s="77"/>
      <c r="RQP131" s="77"/>
      <c r="RQQ131" s="77"/>
      <c r="RQR131" s="77"/>
      <c r="RQS131" s="77"/>
      <c r="RQT131" s="77"/>
      <c r="RQU131" s="77"/>
      <c r="RQV131" s="77"/>
      <c r="RQW131" s="77"/>
      <c r="RQX131" s="77"/>
      <c r="RQY131" s="77"/>
      <c r="RQZ131" s="77"/>
      <c r="RRA131" s="77"/>
      <c r="RRB131" s="77"/>
      <c r="RRC131" s="77"/>
      <c r="RRD131" s="77"/>
      <c r="RRE131" s="77"/>
      <c r="RRF131" s="77"/>
      <c r="RRG131" s="77"/>
      <c r="RRH131" s="77"/>
      <c r="RRI131" s="77"/>
      <c r="RRJ131" s="77"/>
      <c r="RRK131" s="77"/>
      <c r="RRL131" s="77"/>
      <c r="RRM131" s="77"/>
      <c r="RRN131" s="77"/>
      <c r="RRO131" s="77"/>
      <c r="RRP131" s="77"/>
      <c r="RRQ131" s="77"/>
      <c r="RRR131" s="77"/>
      <c r="RRS131" s="77"/>
      <c r="RRT131" s="77"/>
      <c r="RRU131" s="77"/>
      <c r="RRV131" s="77"/>
      <c r="RRW131" s="77"/>
      <c r="RRX131" s="77"/>
      <c r="RRY131" s="77"/>
      <c r="RRZ131" s="77"/>
      <c r="RSA131" s="77"/>
      <c r="RSB131" s="77"/>
      <c r="RSC131" s="77"/>
      <c r="RSD131" s="77"/>
      <c r="RSE131" s="77"/>
      <c r="RSF131" s="77"/>
      <c r="RSG131" s="77"/>
      <c r="RSH131" s="77"/>
      <c r="RSI131" s="77"/>
      <c r="RSJ131" s="77"/>
      <c r="RSK131" s="77"/>
      <c r="RSL131" s="77"/>
      <c r="RSM131" s="77"/>
      <c r="RSN131" s="77"/>
      <c r="RSO131" s="77"/>
      <c r="RSP131" s="77"/>
      <c r="RSQ131" s="77"/>
      <c r="RSR131" s="77"/>
      <c r="RSS131" s="77"/>
      <c r="RST131" s="77"/>
      <c r="RSU131" s="77"/>
      <c r="RSV131" s="77"/>
      <c r="RSW131" s="77"/>
      <c r="RSX131" s="77"/>
      <c r="RSY131" s="77"/>
      <c r="RSZ131" s="77"/>
      <c r="RTA131" s="77"/>
      <c r="RTB131" s="77"/>
      <c r="RTC131" s="77"/>
      <c r="RTD131" s="77"/>
      <c r="RTE131" s="77"/>
      <c r="RTF131" s="77"/>
      <c r="RTG131" s="77"/>
      <c r="RTH131" s="77"/>
      <c r="RTI131" s="77"/>
      <c r="RTJ131" s="77"/>
      <c r="RTK131" s="77"/>
      <c r="RTL131" s="77"/>
      <c r="RTM131" s="77"/>
      <c r="RTN131" s="77"/>
      <c r="RTO131" s="77"/>
      <c r="RTP131" s="77"/>
      <c r="RTQ131" s="77"/>
      <c r="RTR131" s="77"/>
      <c r="RTS131" s="77"/>
      <c r="RTT131" s="77"/>
      <c r="RTU131" s="77"/>
      <c r="RTV131" s="77"/>
      <c r="RTW131" s="77"/>
      <c r="RTX131" s="77"/>
      <c r="RTY131" s="77"/>
      <c r="RTZ131" s="77"/>
      <c r="RUA131" s="77"/>
      <c r="RUB131" s="77"/>
      <c r="RUC131" s="77"/>
      <c r="RUD131" s="77"/>
      <c r="RUE131" s="77"/>
      <c r="RUF131" s="77"/>
      <c r="RUG131" s="77"/>
      <c r="RUH131" s="77"/>
      <c r="RUI131" s="77"/>
      <c r="RUJ131" s="77"/>
      <c r="RUK131" s="77"/>
      <c r="RUL131" s="77"/>
      <c r="RUM131" s="77"/>
      <c r="RUN131" s="77"/>
      <c r="RUO131" s="77"/>
      <c r="RUP131" s="77"/>
      <c r="RUQ131" s="77"/>
      <c r="RUR131" s="77"/>
      <c r="RUS131" s="77"/>
      <c r="RUT131" s="77"/>
      <c r="RUU131" s="77"/>
      <c r="RUV131" s="77"/>
      <c r="RUW131" s="77"/>
      <c r="RUX131" s="77"/>
      <c r="RUY131" s="77"/>
      <c r="RUZ131" s="77"/>
      <c r="RVA131" s="77"/>
      <c r="RVB131" s="77"/>
      <c r="RVC131" s="77"/>
      <c r="RVD131" s="77"/>
      <c r="RVE131" s="77"/>
      <c r="RVF131" s="77"/>
      <c r="RVG131" s="77"/>
      <c r="RVH131" s="77"/>
      <c r="RVI131" s="77"/>
      <c r="RVJ131" s="77"/>
      <c r="RVK131" s="77"/>
      <c r="RVL131" s="77"/>
      <c r="RVM131" s="77"/>
      <c r="RVN131" s="77"/>
      <c r="RVO131" s="77"/>
      <c r="RVP131" s="77"/>
      <c r="RVQ131" s="77"/>
      <c r="RVR131" s="77"/>
      <c r="RVS131" s="77"/>
      <c r="RVT131" s="77"/>
      <c r="RVU131" s="77"/>
      <c r="RVV131" s="77"/>
      <c r="RVW131" s="77"/>
      <c r="RVX131" s="77"/>
      <c r="RVY131" s="77"/>
      <c r="RVZ131" s="77"/>
      <c r="RWA131" s="77"/>
      <c r="RWB131" s="77"/>
      <c r="RWC131" s="77"/>
      <c r="RWD131" s="77"/>
      <c r="RWE131" s="77"/>
      <c r="RWF131" s="77"/>
      <c r="RWG131" s="77"/>
      <c r="RWH131" s="77"/>
      <c r="RWI131" s="77"/>
      <c r="RWJ131" s="77"/>
      <c r="RWK131" s="77"/>
      <c r="RWL131" s="77"/>
      <c r="RWM131" s="77"/>
      <c r="RWN131" s="77"/>
      <c r="RWO131" s="77"/>
      <c r="RWP131" s="77"/>
      <c r="RWQ131" s="77"/>
      <c r="RWR131" s="77"/>
      <c r="RWS131" s="77"/>
      <c r="RWT131" s="77"/>
      <c r="RWU131" s="77"/>
      <c r="RWV131" s="77"/>
      <c r="RWW131" s="77"/>
      <c r="RWX131" s="77"/>
      <c r="RWY131" s="77"/>
      <c r="RWZ131" s="77"/>
      <c r="RXA131" s="77"/>
      <c r="RXB131" s="77"/>
      <c r="RXC131" s="77"/>
      <c r="RXD131" s="77"/>
      <c r="RXE131" s="77"/>
      <c r="RXF131" s="77"/>
      <c r="RXG131" s="77"/>
      <c r="RXH131" s="77"/>
      <c r="RXI131" s="77"/>
      <c r="RXJ131" s="77"/>
      <c r="RXK131" s="77"/>
      <c r="RXL131" s="77"/>
      <c r="RXM131" s="77"/>
      <c r="RXN131" s="77"/>
      <c r="RXO131" s="77"/>
      <c r="RXP131" s="77"/>
      <c r="RXQ131" s="77"/>
      <c r="RXR131" s="77"/>
      <c r="RXS131" s="77"/>
      <c r="RXT131" s="77"/>
      <c r="RXU131" s="77"/>
      <c r="RXV131" s="77"/>
      <c r="RXW131" s="77"/>
      <c r="RXX131" s="77"/>
      <c r="RXY131" s="77"/>
      <c r="RXZ131" s="77"/>
      <c r="RYA131" s="77"/>
      <c r="RYB131" s="77"/>
      <c r="RYC131" s="77"/>
      <c r="RYD131" s="77"/>
      <c r="RYE131" s="77"/>
      <c r="RYF131" s="77"/>
      <c r="RYG131" s="77"/>
      <c r="RYH131" s="77"/>
      <c r="RYI131" s="77"/>
      <c r="RYJ131" s="77"/>
      <c r="RYK131" s="77"/>
      <c r="RYL131" s="77"/>
      <c r="RYM131" s="77"/>
      <c r="RYN131" s="77"/>
      <c r="RYO131" s="77"/>
      <c r="RYP131" s="77"/>
      <c r="RYQ131" s="77"/>
      <c r="RYR131" s="77"/>
      <c r="RYS131" s="77"/>
      <c r="RYT131" s="77"/>
      <c r="RYU131" s="77"/>
      <c r="RYV131" s="77"/>
      <c r="RYW131" s="77"/>
      <c r="RYX131" s="77"/>
      <c r="RYY131" s="77"/>
      <c r="RYZ131" s="77"/>
      <c r="RZA131" s="77"/>
      <c r="RZB131" s="77"/>
      <c r="RZC131" s="77"/>
      <c r="RZD131" s="77"/>
      <c r="RZE131" s="77"/>
      <c r="RZF131" s="77"/>
      <c r="RZG131" s="77"/>
      <c r="RZH131" s="77"/>
      <c r="RZI131" s="77"/>
      <c r="RZJ131" s="77"/>
      <c r="RZK131" s="77"/>
      <c r="RZL131" s="77"/>
      <c r="RZM131" s="77"/>
      <c r="RZN131" s="77"/>
      <c r="RZO131" s="77"/>
      <c r="RZP131" s="77"/>
      <c r="RZQ131" s="77"/>
      <c r="RZR131" s="77"/>
      <c r="RZS131" s="77"/>
      <c r="RZT131" s="77"/>
      <c r="RZU131" s="77"/>
      <c r="RZV131" s="77"/>
      <c r="RZW131" s="77"/>
      <c r="RZX131" s="77"/>
      <c r="RZY131" s="77"/>
      <c r="RZZ131" s="77"/>
      <c r="SAA131" s="77"/>
      <c r="SAB131" s="77"/>
      <c r="SAC131" s="77"/>
      <c r="SAD131" s="77"/>
      <c r="SAE131" s="77"/>
      <c r="SAF131" s="77"/>
      <c r="SAG131" s="77"/>
      <c r="SAH131" s="77"/>
      <c r="SAI131" s="77"/>
      <c r="SAJ131" s="77"/>
      <c r="SAK131" s="77"/>
      <c r="SAL131" s="77"/>
      <c r="SAM131" s="77"/>
      <c r="SAN131" s="77"/>
      <c r="SAO131" s="77"/>
      <c r="SAP131" s="77"/>
      <c r="SAQ131" s="77"/>
      <c r="SAR131" s="77"/>
      <c r="SAS131" s="77"/>
      <c r="SAT131" s="77"/>
      <c r="SAU131" s="77"/>
      <c r="SAV131" s="77"/>
      <c r="SAW131" s="77"/>
      <c r="SAX131" s="77"/>
      <c r="SAY131" s="77"/>
      <c r="SAZ131" s="77"/>
      <c r="SBA131" s="77"/>
      <c r="SBB131" s="77"/>
      <c r="SBC131" s="77"/>
      <c r="SBD131" s="77"/>
      <c r="SBE131" s="77"/>
      <c r="SBF131" s="77"/>
      <c r="SBG131" s="77"/>
      <c r="SBH131" s="77"/>
      <c r="SBI131" s="77"/>
      <c r="SBJ131" s="77"/>
      <c r="SBK131" s="77"/>
      <c r="SBL131" s="77"/>
      <c r="SBM131" s="77"/>
      <c r="SBN131" s="77"/>
      <c r="SBO131" s="77"/>
      <c r="SBP131" s="77"/>
      <c r="SBQ131" s="77"/>
      <c r="SBR131" s="77"/>
      <c r="SBS131" s="77"/>
      <c r="SBT131" s="77"/>
      <c r="SBU131" s="77"/>
      <c r="SBV131" s="77"/>
      <c r="SBW131" s="77"/>
      <c r="SBX131" s="77"/>
      <c r="SBY131" s="77"/>
      <c r="SBZ131" s="77"/>
      <c r="SCA131" s="77"/>
      <c r="SCB131" s="77"/>
      <c r="SCC131" s="77"/>
      <c r="SCD131" s="77"/>
      <c r="SCE131" s="77"/>
      <c r="SCF131" s="77"/>
      <c r="SCG131" s="77"/>
      <c r="SCH131" s="77"/>
      <c r="SCI131" s="77"/>
      <c r="SCJ131" s="77"/>
      <c r="SCK131" s="77"/>
      <c r="SCL131" s="77"/>
      <c r="SCM131" s="77"/>
      <c r="SCN131" s="77"/>
      <c r="SCO131" s="77"/>
      <c r="SCP131" s="77"/>
      <c r="SCQ131" s="77"/>
      <c r="SCR131" s="77"/>
      <c r="SCS131" s="77"/>
      <c r="SCT131" s="77"/>
      <c r="SCU131" s="77"/>
      <c r="SCV131" s="77"/>
      <c r="SCW131" s="77"/>
      <c r="SCX131" s="77"/>
      <c r="SCY131" s="77"/>
      <c r="SCZ131" s="77"/>
      <c r="SDA131" s="77"/>
      <c r="SDB131" s="77"/>
      <c r="SDC131" s="77"/>
      <c r="SDD131" s="77"/>
      <c r="SDE131" s="77"/>
      <c r="SDF131" s="77"/>
      <c r="SDG131" s="77"/>
      <c r="SDH131" s="77"/>
      <c r="SDI131" s="77"/>
      <c r="SDJ131" s="77"/>
      <c r="SDK131" s="77"/>
      <c r="SDL131" s="77"/>
      <c r="SDM131" s="77"/>
      <c r="SDN131" s="77"/>
      <c r="SDO131" s="77"/>
      <c r="SDP131" s="77"/>
      <c r="SDQ131" s="77"/>
      <c r="SDR131" s="77"/>
      <c r="SDS131" s="77"/>
      <c r="SDT131" s="77"/>
      <c r="SDU131" s="77"/>
      <c r="SDV131" s="77"/>
      <c r="SDW131" s="77"/>
      <c r="SDX131" s="77"/>
      <c r="SDY131" s="77"/>
      <c r="SDZ131" s="77"/>
      <c r="SEA131" s="77"/>
      <c r="SEB131" s="77"/>
      <c r="SEC131" s="77"/>
      <c r="SED131" s="77"/>
      <c r="SEE131" s="77"/>
      <c r="SEF131" s="77"/>
      <c r="SEG131" s="77"/>
      <c r="SEH131" s="77"/>
      <c r="SEI131" s="77"/>
      <c r="SEJ131" s="77"/>
      <c r="SEK131" s="77"/>
      <c r="SEL131" s="77"/>
      <c r="SEM131" s="77"/>
      <c r="SEN131" s="77"/>
      <c r="SEO131" s="77"/>
      <c r="SEP131" s="77"/>
      <c r="SEQ131" s="77"/>
      <c r="SER131" s="77"/>
      <c r="SES131" s="77"/>
      <c r="SET131" s="77"/>
      <c r="SEU131" s="77"/>
      <c r="SEV131" s="77"/>
      <c r="SEW131" s="77"/>
      <c r="SEX131" s="77"/>
      <c r="SEY131" s="77"/>
      <c r="SEZ131" s="77"/>
      <c r="SFA131" s="77"/>
      <c r="SFB131" s="77"/>
      <c r="SFC131" s="77"/>
      <c r="SFD131" s="77"/>
      <c r="SFE131" s="77"/>
      <c r="SFF131" s="77"/>
      <c r="SFG131" s="77"/>
      <c r="SFH131" s="77"/>
      <c r="SFI131" s="77"/>
      <c r="SFJ131" s="77"/>
      <c r="SFK131" s="77"/>
      <c r="SFL131" s="77"/>
      <c r="SFM131" s="77"/>
      <c r="SFN131" s="77"/>
      <c r="SFO131" s="77"/>
      <c r="SFP131" s="77"/>
      <c r="SFQ131" s="77"/>
      <c r="SFR131" s="77"/>
      <c r="SFS131" s="77"/>
      <c r="SFT131" s="77"/>
      <c r="SFU131" s="77"/>
      <c r="SFV131" s="77"/>
      <c r="SFW131" s="77"/>
      <c r="SFX131" s="77"/>
      <c r="SFY131" s="77"/>
      <c r="SFZ131" s="77"/>
      <c r="SGA131" s="77"/>
      <c r="SGB131" s="77"/>
      <c r="SGC131" s="77"/>
      <c r="SGD131" s="77"/>
      <c r="SGE131" s="77"/>
      <c r="SGF131" s="77"/>
      <c r="SGG131" s="77"/>
      <c r="SGH131" s="77"/>
      <c r="SGI131" s="77"/>
      <c r="SGJ131" s="77"/>
      <c r="SGK131" s="77"/>
      <c r="SGL131" s="77"/>
      <c r="SGM131" s="77"/>
      <c r="SGN131" s="77"/>
      <c r="SGO131" s="77"/>
      <c r="SGP131" s="77"/>
      <c r="SGQ131" s="77"/>
      <c r="SGR131" s="77"/>
      <c r="SGS131" s="77"/>
      <c r="SGT131" s="77"/>
      <c r="SGU131" s="77"/>
      <c r="SGV131" s="77"/>
      <c r="SGW131" s="77"/>
      <c r="SGX131" s="77"/>
      <c r="SGY131" s="77"/>
      <c r="SGZ131" s="77"/>
      <c r="SHA131" s="77"/>
      <c r="SHB131" s="77"/>
      <c r="SHC131" s="77"/>
      <c r="SHD131" s="77"/>
      <c r="SHE131" s="77"/>
      <c r="SHF131" s="77"/>
      <c r="SHG131" s="77"/>
      <c r="SHH131" s="77"/>
      <c r="SHI131" s="77"/>
      <c r="SHJ131" s="77"/>
      <c r="SHK131" s="77"/>
      <c r="SHL131" s="77"/>
      <c r="SHM131" s="77"/>
      <c r="SHN131" s="77"/>
      <c r="SHO131" s="77"/>
      <c r="SHP131" s="77"/>
      <c r="SHQ131" s="77"/>
      <c r="SHR131" s="77"/>
      <c r="SHS131" s="77"/>
      <c r="SHT131" s="77"/>
      <c r="SHU131" s="77"/>
      <c r="SHV131" s="77"/>
      <c r="SHW131" s="77"/>
      <c r="SHX131" s="77"/>
      <c r="SHY131" s="77"/>
      <c r="SHZ131" s="77"/>
      <c r="SIA131" s="77"/>
      <c r="SIB131" s="77"/>
      <c r="SIC131" s="77"/>
      <c r="SID131" s="77"/>
      <c r="SIE131" s="77"/>
      <c r="SIF131" s="77"/>
      <c r="SIG131" s="77"/>
      <c r="SIH131" s="77"/>
      <c r="SII131" s="77"/>
      <c r="SIJ131" s="77"/>
      <c r="SIK131" s="77"/>
      <c r="SIL131" s="77"/>
      <c r="SIM131" s="77"/>
      <c r="SIN131" s="77"/>
      <c r="SIO131" s="77"/>
      <c r="SIP131" s="77"/>
      <c r="SIQ131" s="77"/>
      <c r="SIR131" s="77"/>
      <c r="SIS131" s="77"/>
      <c r="SIT131" s="77"/>
      <c r="SIU131" s="77"/>
      <c r="SIV131" s="77"/>
      <c r="SIW131" s="77"/>
      <c r="SIX131" s="77"/>
      <c r="SIY131" s="77"/>
      <c r="SIZ131" s="77"/>
      <c r="SJA131" s="77"/>
      <c r="SJB131" s="77"/>
      <c r="SJC131" s="77"/>
      <c r="SJD131" s="77"/>
      <c r="SJE131" s="77"/>
      <c r="SJF131" s="77"/>
      <c r="SJG131" s="77"/>
      <c r="SJH131" s="77"/>
      <c r="SJI131" s="77"/>
      <c r="SJJ131" s="77"/>
      <c r="SJK131" s="77"/>
      <c r="SJL131" s="77"/>
      <c r="SJM131" s="77"/>
      <c r="SJN131" s="77"/>
      <c r="SJO131" s="77"/>
      <c r="SJP131" s="77"/>
      <c r="SJQ131" s="77"/>
      <c r="SJR131" s="77"/>
      <c r="SJS131" s="77"/>
      <c r="SJT131" s="77"/>
      <c r="SJU131" s="77"/>
      <c r="SJV131" s="77"/>
      <c r="SJW131" s="77"/>
      <c r="SJX131" s="77"/>
      <c r="SJY131" s="77"/>
      <c r="SJZ131" s="77"/>
      <c r="SKA131" s="77"/>
      <c r="SKB131" s="77"/>
      <c r="SKC131" s="77"/>
      <c r="SKD131" s="77"/>
      <c r="SKE131" s="77"/>
      <c r="SKF131" s="77"/>
      <c r="SKG131" s="77"/>
      <c r="SKH131" s="77"/>
      <c r="SKI131" s="77"/>
      <c r="SKJ131" s="77"/>
      <c r="SKK131" s="77"/>
      <c r="SKL131" s="77"/>
      <c r="SKM131" s="77"/>
      <c r="SKN131" s="77"/>
      <c r="SKO131" s="77"/>
      <c r="SKP131" s="77"/>
      <c r="SKQ131" s="77"/>
      <c r="SKR131" s="77"/>
      <c r="SKS131" s="77"/>
      <c r="SKT131" s="77"/>
      <c r="SKU131" s="77"/>
      <c r="SKV131" s="77"/>
      <c r="SKW131" s="77"/>
      <c r="SKX131" s="77"/>
      <c r="SKY131" s="77"/>
      <c r="SKZ131" s="77"/>
      <c r="SLA131" s="77"/>
      <c r="SLB131" s="77"/>
      <c r="SLC131" s="77"/>
      <c r="SLD131" s="77"/>
      <c r="SLE131" s="77"/>
      <c r="SLF131" s="77"/>
      <c r="SLG131" s="77"/>
      <c r="SLH131" s="77"/>
      <c r="SLI131" s="77"/>
      <c r="SLJ131" s="77"/>
      <c r="SLK131" s="77"/>
      <c r="SLL131" s="77"/>
      <c r="SLM131" s="77"/>
      <c r="SLN131" s="77"/>
      <c r="SLO131" s="77"/>
      <c r="SLP131" s="77"/>
      <c r="SLQ131" s="77"/>
      <c r="SLR131" s="77"/>
      <c r="SLS131" s="77"/>
      <c r="SLT131" s="77"/>
      <c r="SLU131" s="77"/>
      <c r="SLV131" s="77"/>
      <c r="SLW131" s="77"/>
      <c r="SLX131" s="77"/>
      <c r="SLY131" s="77"/>
      <c r="SLZ131" s="77"/>
      <c r="SMA131" s="77"/>
      <c r="SMB131" s="77"/>
      <c r="SMC131" s="77"/>
      <c r="SMD131" s="77"/>
      <c r="SME131" s="77"/>
      <c r="SMF131" s="77"/>
      <c r="SMG131" s="77"/>
      <c r="SMH131" s="77"/>
      <c r="SMI131" s="77"/>
      <c r="SMJ131" s="77"/>
      <c r="SMK131" s="77"/>
      <c r="SML131" s="77"/>
      <c r="SMM131" s="77"/>
      <c r="SMN131" s="77"/>
      <c r="SMO131" s="77"/>
      <c r="SMP131" s="77"/>
      <c r="SMQ131" s="77"/>
      <c r="SMR131" s="77"/>
      <c r="SMS131" s="77"/>
      <c r="SMT131" s="77"/>
      <c r="SMU131" s="77"/>
      <c r="SMV131" s="77"/>
      <c r="SMW131" s="77"/>
      <c r="SMX131" s="77"/>
      <c r="SMY131" s="77"/>
      <c r="SMZ131" s="77"/>
      <c r="SNA131" s="77"/>
      <c r="SNB131" s="77"/>
      <c r="SNC131" s="77"/>
      <c r="SND131" s="77"/>
      <c r="SNE131" s="77"/>
      <c r="SNF131" s="77"/>
      <c r="SNG131" s="77"/>
      <c r="SNH131" s="77"/>
      <c r="SNI131" s="77"/>
      <c r="SNJ131" s="77"/>
      <c r="SNK131" s="77"/>
      <c r="SNL131" s="77"/>
      <c r="SNM131" s="77"/>
      <c r="SNN131" s="77"/>
      <c r="SNO131" s="77"/>
      <c r="SNP131" s="77"/>
      <c r="SNQ131" s="77"/>
      <c r="SNR131" s="77"/>
      <c r="SNS131" s="77"/>
      <c r="SNT131" s="77"/>
      <c r="SNU131" s="77"/>
      <c r="SNV131" s="77"/>
      <c r="SNW131" s="77"/>
      <c r="SNX131" s="77"/>
      <c r="SNY131" s="77"/>
      <c r="SNZ131" s="77"/>
      <c r="SOA131" s="77"/>
      <c r="SOB131" s="77"/>
      <c r="SOC131" s="77"/>
      <c r="SOD131" s="77"/>
      <c r="SOE131" s="77"/>
      <c r="SOF131" s="77"/>
      <c r="SOG131" s="77"/>
      <c r="SOH131" s="77"/>
      <c r="SOI131" s="77"/>
      <c r="SOJ131" s="77"/>
      <c r="SOK131" s="77"/>
      <c r="SOL131" s="77"/>
      <c r="SOM131" s="77"/>
      <c r="SON131" s="77"/>
      <c r="SOO131" s="77"/>
      <c r="SOP131" s="77"/>
      <c r="SOQ131" s="77"/>
      <c r="SOR131" s="77"/>
      <c r="SOS131" s="77"/>
      <c r="SOT131" s="77"/>
      <c r="SOU131" s="77"/>
      <c r="SOV131" s="77"/>
      <c r="SOW131" s="77"/>
      <c r="SOX131" s="77"/>
      <c r="SOY131" s="77"/>
      <c r="SOZ131" s="77"/>
      <c r="SPA131" s="77"/>
      <c r="SPB131" s="77"/>
      <c r="SPC131" s="77"/>
      <c r="SPD131" s="77"/>
      <c r="SPE131" s="77"/>
      <c r="SPF131" s="77"/>
      <c r="SPG131" s="77"/>
      <c r="SPH131" s="77"/>
      <c r="SPI131" s="77"/>
      <c r="SPJ131" s="77"/>
      <c r="SPK131" s="77"/>
      <c r="SPL131" s="77"/>
      <c r="SPM131" s="77"/>
      <c r="SPN131" s="77"/>
      <c r="SPO131" s="77"/>
      <c r="SPP131" s="77"/>
      <c r="SPQ131" s="77"/>
      <c r="SPR131" s="77"/>
      <c r="SPS131" s="77"/>
      <c r="SPT131" s="77"/>
      <c r="SPU131" s="77"/>
      <c r="SPV131" s="77"/>
      <c r="SPW131" s="77"/>
      <c r="SPX131" s="77"/>
      <c r="SPY131" s="77"/>
      <c r="SPZ131" s="77"/>
      <c r="SQA131" s="77"/>
      <c r="SQB131" s="77"/>
      <c r="SQC131" s="77"/>
      <c r="SQD131" s="77"/>
      <c r="SQE131" s="77"/>
      <c r="SQF131" s="77"/>
      <c r="SQG131" s="77"/>
      <c r="SQH131" s="77"/>
      <c r="SQI131" s="77"/>
      <c r="SQJ131" s="77"/>
      <c r="SQK131" s="77"/>
      <c r="SQL131" s="77"/>
      <c r="SQM131" s="77"/>
      <c r="SQN131" s="77"/>
      <c r="SQO131" s="77"/>
      <c r="SQP131" s="77"/>
      <c r="SQQ131" s="77"/>
      <c r="SQR131" s="77"/>
      <c r="SQS131" s="77"/>
      <c r="SQT131" s="77"/>
      <c r="SQU131" s="77"/>
      <c r="SQV131" s="77"/>
      <c r="SQW131" s="77"/>
      <c r="SQX131" s="77"/>
      <c r="SQY131" s="77"/>
      <c r="SQZ131" s="77"/>
      <c r="SRA131" s="77"/>
      <c r="SRB131" s="77"/>
      <c r="SRC131" s="77"/>
      <c r="SRD131" s="77"/>
      <c r="SRE131" s="77"/>
      <c r="SRF131" s="77"/>
      <c r="SRG131" s="77"/>
      <c r="SRH131" s="77"/>
      <c r="SRI131" s="77"/>
      <c r="SRJ131" s="77"/>
      <c r="SRK131" s="77"/>
      <c r="SRL131" s="77"/>
      <c r="SRM131" s="77"/>
      <c r="SRN131" s="77"/>
      <c r="SRO131" s="77"/>
      <c r="SRP131" s="77"/>
      <c r="SRQ131" s="77"/>
      <c r="SRR131" s="77"/>
      <c r="SRS131" s="77"/>
      <c r="SRT131" s="77"/>
      <c r="SRU131" s="77"/>
      <c r="SRV131" s="77"/>
      <c r="SRW131" s="77"/>
      <c r="SRX131" s="77"/>
      <c r="SRY131" s="77"/>
      <c r="SRZ131" s="77"/>
      <c r="SSA131" s="77"/>
      <c r="SSB131" s="77"/>
      <c r="SSC131" s="77"/>
      <c r="SSD131" s="77"/>
      <c r="SSE131" s="77"/>
      <c r="SSF131" s="77"/>
      <c r="SSG131" s="77"/>
      <c r="SSH131" s="77"/>
      <c r="SSI131" s="77"/>
      <c r="SSJ131" s="77"/>
      <c r="SSK131" s="77"/>
      <c r="SSL131" s="77"/>
      <c r="SSM131" s="77"/>
      <c r="SSN131" s="77"/>
      <c r="SSO131" s="77"/>
      <c r="SSP131" s="77"/>
      <c r="SSQ131" s="77"/>
      <c r="SSR131" s="77"/>
      <c r="SSS131" s="77"/>
      <c r="SST131" s="77"/>
      <c r="SSU131" s="77"/>
      <c r="SSV131" s="77"/>
      <c r="SSW131" s="77"/>
      <c r="SSX131" s="77"/>
      <c r="SSY131" s="77"/>
      <c r="SSZ131" s="77"/>
      <c r="STA131" s="77"/>
      <c r="STB131" s="77"/>
      <c r="STC131" s="77"/>
      <c r="STD131" s="77"/>
      <c r="STE131" s="77"/>
      <c r="STF131" s="77"/>
      <c r="STG131" s="77"/>
      <c r="STH131" s="77"/>
      <c r="STI131" s="77"/>
      <c r="STJ131" s="77"/>
      <c r="STK131" s="77"/>
      <c r="STL131" s="77"/>
      <c r="STM131" s="77"/>
      <c r="STN131" s="77"/>
      <c r="STO131" s="77"/>
      <c r="STP131" s="77"/>
      <c r="STQ131" s="77"/>
      <c r="STR131" s="77"/>
      <c r="STS131" s="77"/>
      <c r="STT131" s="77"/>
      <c r="STU131" s="77"/>
      <c r="STV131" s="77"/>
      <c r="STW131" s="77"/>
      <c r="STX131" s="77"/>
      <c r="STY131" s="77"/>
      <c r="STZ131" s="77"/>
      <c r="SUA131" s="77"/>
      <c r="SUB131" s="77"/>
      <c r="SUC131" s="77"/>
      <c r="SUD131" s="77"/>
      <c r="SUE131" s="77"/>
      <c r="SUF131" s="77"/>
      <c r="SUG131" s="77"/>
      <c r="SUH131" s="77"/>
      <c r="SUI131" s="77"/>
      <c r="SUJ131" s="77"/>
      <c r="SUK131" s="77"/>
      <c r="SUL131" s="77"/>
      <c r="SUM131" s="77"/>
      <c r="SUN131" s="77"/>
      <c r="SUO131" s="77"/>
      <c r="SUP131" s="77"/>
      <c r="SUQ131" s="77"/>
      <c r="SUR131" s="77"/>
      <c r="SUS131" s="77"/>
      <c r="SUT131" s="77"/>
      <c r="SUU131" s="77"/>
      <c r="SUV131" s="77"/>
      <c r="SUW131" s="77"/>
      <c r="SUX131" s="77"/>
      <c r="SUY131" s="77"/>
      <c r="SUZ131" s="77"/>
      <c r="SVA131" s="77"/>
      <c r="SVB131" s="77"/>
      <c r="SVC131" s="77"/>
      <c r="SVD131" s="77"/>
      <c r="SVE131" s="77"/>
      <c r="SVF131" s="77"/>
      <c r="SVG131" s="77"/>
      <c r="SVH131" s="77"/>
      <c r="SVI131" s="77"/>
      <c r="SVJ131" s="77"/>
      <c r="SVK131" s="77"/>
      <c r="SVL131" s="77"/>
      <c r="SVM131" s="77"/>
      <c r="SVN131" s="77"/>
      <c r="SVO131" s="77"/>
      <c r="SVP131" s="77"/>
      <c r="SVQ131" s="77"/>
      <c r="SVR131" s="77"/>
      <c r="SVS131" s="77"/>
      <c r="SVT131" s="77"/>
      <c r="SVU131" s="77"/>
      <c r="SVV131" s="77"/>
      <c r="SVW131" s="77"/>
      <c r="SVX131" s="77"/>
      <c r="SVY131" s="77"/>
      <c r="SVZ131" s="77"/>
      <c r="SWA131" s="77"/>
      <c r="SWB131" s="77"/>
      <c r="SWC131" s="77"/>
      <c r="SWD131" s="77"/>
      <c r="SWE131" s="77"/>
      <c r="SWF131" s="77"/>
      <c r="SWG131" s="77"/>
      <c r="SWH131" s="77"/>
      <c r="SWI131" s="77"/>
      <c r="SWJ131" s="77"/>
      <c r="SWK131" s="77"/>
      <c r="SWL131" s="77"/>
      <c r="SWM131" s="77"/>
      <c r="SWN131" s="77"/>
      <c r="SWO131" s="77"/>
      <c r="SWP131" s="77"/>
      <c r="SWQ131" s="77"/>
      <c r="SWR131" s="77"/>
      <c r="SWS131" s="77"/>
      <c r="SWT131" s="77"/>
      <c r="SWU131" s="77"/>
      <c r="SWV131" s="77"/>
      <c r="SWW131" s="77"/>
      <c r="SWX131" s="77"/>
      <c r="SWY131" s="77"/>
      <c r="SWZ131" s="77"/>
      <c r="SXA131" s="77"/>
      <c r="SXB131" s="77"/>
      <c r="SXC131" s="77"/>
      <c r="SXD131" s="77"/>
      <c r="SXE131" s="77"/>
      <c r="SXF131" s="77"/>
      <c r="SXG131" s="77"/>
      <c r="SXH131" s="77"/>
      <c r="SXI131" s="77"/>
      <c r="SXJ131" s="77"/>
      <c r="SXK131" s="77"/>
      <c r="SXL131" s="77"/>
      <c r="SXM131" s="77"/>
      <c r="SXN131" s="77"/>
      <c r="SXO131" s="77"/>
      <c r="SXP131" s="77"/>
      <c r="SXQ131" s="77"/>
      <c r="SXR131" s="77"/>
      <c r="SXS131" s="77"/>
      <c r="SXT131" s="77"/>
      <c r="SXU131" s="77"/>
      <c r="SXV131" s="77"/>
      <c r="SXW131" s="77"/>
      <c r="SXX131" s="77"/>
      <c r="SXY131" s="77"/>
      <c r="SXZ131" s="77"/>
      <c r="SYA131" s="77"/>
      <c r="SYB131" s="77"/>
      <c r="SYC131" s="77"/>
      <c r="SYD131" s="77"/>
      <c r="SYE131" s="77"/>
      <c r="SYF131" s="77"/>
      <c r="SYG131" s="77"/>
      <c r="SYH131" s="77"/>
      <c r="SYI131" s="77"/>
      <c r="SYJ131" s="77"/>
      <c r="SYK131" s="77"/>
      <c r="SYL131" s="77"/>
      <c r="SYM131" s="77"/>
      <c r="SYN131" s="77"/>
      <c r="SYO131" s="77"/>
      <c r="SYP131" s="77"/>
      <c r="SYQ131" s="77"/>
      <c r="SYR131" s="77"/>
      <c r="SYS131" s="77"/>
      <c r="SYT131" s="77"/>
      <c r="SYU131" s="77"/>
      <c r="SYV131" s="77"/>
      <c r="SYW131" s="77"/>
      <c r="SYX131" s="77"/>
      <c r="SYY131" s="77"/>
      <c r="SYZ131" s="77"/>
      <c r="SZA131" s="77"/>
      <c r="SZB131" s="77"/>
      <c r="SZC131" s="77"/>
      <c r="SZD131" s="77"/>
      <c r="SZE131" s="77"/>
      <c r="SZF131" s="77"/>
      <c r="SZG131" s="77"/>
      <c r="SZH131" s="77"/>
      <c r="SZI131" s="77"/>
      <c r="SZJ131" s="77"/>
      <c r="SZK131" s="77"/>
      <c r="SZL131" s="77"/>
      <c r="SZM131" s="77"/>
      <c r="SZN131" s="77"/>
      <c r="SZO131" s="77"/>
      <c r="SZP131" s="77"/>
      <c r="SZQ131" s="77"/>
      <c r="SZR131" s="77"/>
      <c r="SZS131" s="77"/>
      <c r="SZT131" s="77"/>
      <c r="SZU131" s="77"/>
      <c r="SZV131" s="77"/>
      <c r="SZW131" s="77"/>
      <c r="SZX131" s="77"/>
      <c r="SZY131" s="77"/>
      <c r="SZZ131" s="77"/>
      <c r="TAA131" s="77"/>
      <c r="TAB131" s="77"/>
      <c r="TAC131" s="77"/>
      <c r="TAD131" s="77"/>
      <c r="TAE131" s="77"/>
      <c r="TAF131" s="77"/>
      <c r="TAG131" s="77"/>
      <c r="TAH131" s="77"/>
      <c r="TAI131" s="77"/>
      <c r="TAJ131" s="77"/>
      <c r="TAK131" s="77"/>
      <c r="TAL131" s="77"/>
      <c r="TAM131" s="77"/>
      <c r="TAN131" s="77"/>
      <c r="TAO131" s="77"/>
      <c r="TAP131" s="77"/>
      <c r="TAQ131" s="77"/>
      <c r="TAR131" s="77"/>
      <c r="TAS131" s="77"/>
      <c r="TAT131" s="77"/>
      <c r="TAU131" s="77"/>
      <c r="TAV131" s="77"/>
      <c r="TAW131" s="77"/>
      <c r="TAX131" s="77"/>
      <c r="TAY131" s="77"/>
      <c r="TAZ131" s="77"/>
      <c r="TBA131" s="77"/>
      <c r="TBB131" s="77"/>
      <c r="TBC131" s="77"/>
      <c r="TBD131" s="77"/>
      <c r="TBE131" s="77"/>
      <c r="TBF131" s="77"/>
      <c r="TBG131" s="77"/>
      <c r="TBH131" s="77"/>
      <c r="TBI131" s="77"/>
      <c r="TBJ131" s="77"/>
      <c r="TBK131" s="77"/>
      <c r="TBL131" s="77"/>
      <c r="TBM131" s="77"/>
      <c r="TBN131" s="77"/>
      <c r="TBO131" s="77"/>
      <c r="TBP131" s="77"/>
      <c r="TBQ131" s="77"/>
      <c r="TBR131" s="77"/>
      <c r="TBS131" s="77"/>
      <c r="TBT131" s="77"/>
      <c r="TBU131" s="77"/>
      <c r="TBV131" s="77"/>
      <c r="TBW131" s="77"/>
      <c r="TBX131" s="77"/>
      <c r="TBY131" s="77"/>
      <c r="TBZ131" s="77"/>
      <c r="TCA131" s="77"/>
      <c r="TCB131" s="77"/>
      <c r="TCC131" s="77"/>
      <c r="TCD131" s="77"/>
      <c r="TCE131" s="77"/>
      <c r="TCF131" s="77"/>
      <c r="TCG131" s="77"/>
      <c r="TCH131" s="77"/>
      <c r="TCI131" s="77"/>
      <c r="TCJ131" s="77"/>
      <c r="TCK131" s="77"/>
      <c r="TCL131" s="77"/>
      <c r="TCM131" s="77"/>
      <c r="TCN131" s="77"/>
      <c r="TCO131" s="77"/>
      <c r="TCP131" s="77"/>
      <c r="TCQ131" s="77"/>
      <c r="TCR131" s="77"/>
      <c r="TCS131" s="77"/>
      <c r="TCT131" s="77"/>
      <c r="TCU131" s="77"/>
      <c r="TCV131" s="77"/>
      <c r="TCW131" s="77"/>
      <c r="TCX131" s="77"/>
      <c r="TCY131" s="77"/>
      <c r="TCZ131" s="77"/>
      <c r="TDA131" s="77"/>
      <c r="TDB131" s="77"/>
      <c r="TDC131" s="77"/>
      <c r="TDD131" s="77"/>
      <c r="TDE131" s="77"/>
      <c r="TDF131" s="77"/>
      <c r="TDG131" s="77"/>
      <c r="TDH131" s="77"/>
      <c r="TDI131" s="77"/>
      <c r="TDJ131" s="77"/>
      <c r="TDK131" s="77"/>
      <c r="TDL131" s="77"/>
      <c r="TDM131" s="77"/>
      <c r="TDN131" s="77"/>
      <c r="TDO131" s="77"/>
      <c r="TDP131" s="77"/>
      <c r="TDQ131" s="77"/>
      <c r="TDR131" s="77"/>
      <c r="TDS131" s="77"/>
      <c r="TDT131" s="77"/>
      <c r="TDU131" s="77"/>
      <c r="TDV131" s="77"/>
      <c r="TDW131" s="77"/>
      <c r="TDX131" s="77"/>
      <c r="TDY131" s="77"/>
      <c r="TDZ131" s="77"/>
      <c r="TEA131" s="77"/>
      <c r="TEB131" s="77"/>
      <c r="TEC131" s="77"/>
      <c r="TED131" s="77"/>
      <c r="TEE131" s="77"/>
      <c r="TEF131" s="77"/>
      <c r="TEG131" s="77"/>
      <c r="TEH131" s="77"/>
      <c r="TEI131" s="77"/>
      <c r="TEJ131" s="77"/>
      <c r="TEK131" s="77"/>
      <c r="TEL131" s="77"/>
      <c r="TEM131" s="77"/>
      <c r="TEN131" s="77"/>
      <c r="TEO131" s="77"/>
      <c r="TEP131" s="77"/>
      <c r="TEQ131" s="77"/>
      <c r="TER131" s="77"/>
      <c r="TES131" s="77"/>
      <c r="TET131" s="77"/>
      <c r="TEU131" s="77"/>
      <c r="TEV131" s="77"/>
      <c r="TEW131" s="77"/>
      <c r="TEX131" s="77"/>
      <c r="TEY131" s="77"/>
      <c r="TEZ131" s="77"/>
      <c r="TFA131" s="77"/>
      <c r="TFB131" s="77"/>
      <c r="TFC131" s="77"/>
      <c r="TFD131" s="77"/>
      <c r="TFE131" s="77"/>
      <c r="TFF131" s="77"/>
      <c r="TFG131" s="77"/>
      <c r="TFH131" s="77"/>
      <c r="TFI131" s="77"/>
      <c r="TFJ131" s="77"/>
      <c r="TFK131" s="77"/>
      <c r="TFL131" s="77"/>
      <c r="TFM131" s="77"/>
      <c r="TFN131" s="77"/>
      <c r="TFO131" s="77"/>
      <c r="TFP131" s="77"/>
      <c r="TFQ131" s="77"/>
      <c r="TFR131" s="77"/>
      <c r="TFS131" s="77"/>
      <c r="TFT131" s="77"/>
      <c r="TFU131" s="77"/>
      <c r="TFV131" s="77"/>
      <c r="TFW131" s="77"/>
      <c r="TFX131" s="77"/>
      <c r="TFY131" s="77"/>
      <c r="TFZ131" s="77"/>
      <c r="TGA131" s="77"/>
      <c r="TGB131" s="77"/>
      <c r="TGC131" s="77"/>
      <c r="TGD131" s="77"/>
      <c r="TGE131" s="77"/>
      <c r="TGF131" s="77"/>
      <c r="TGG131" s="77"/>
      <c r="TGH131" s="77"/>
      <c r="TGI131" s="77"/>
      <c r="TGJ131" s="77"/>
      <c r="TGK131" s="77"/>
      <c r="TGL131" s="77"/>
      <c r="TGM131" s="77"/>
      <c r="TGN131" s="77"/>
      <c r="TGO131" s="77"/>
      <c r="TGP131" s="77"/>
      <c r="TGQ131" s="77"/>
      <c r="TGR131" s="77"/>
      <c r="TGS131" s="77"/>
      <c r="TGT131" s="77"/>
      <c r="TGU131" s="77"/>
      <c r="TGV131" s="77"/>
      <c r="TGW131" s="77"/>
      <c r="TGX131" s="77"/>
      <c r="TGY131" s="77"/>
      <c r="TGZ131" s="77"/>
      <c r="THA131" s="77"/>
      <c r="THB131" s="77"/>
      <c r="THC131" s="77"/>
      <c r="THD131" s="77"/>
      <c r="THE131" s="77"/>
      <c r="THF131" s="77"/>
      <c r="THG131" s="77"/>
      <c r="THH131" s="77"/>
      <c r="THI131" s="77"/>
      <c r="THJ131" s="77"/>
      <c r="THK131" s="77"/>
      <c r="THL131" s="77"/>
      <c r="THM131" s="77"/>
      <c r="THN131" s="77"/>
      <c r="THO131" s="77"/>
      <c r="THP131" s="77"/>
      <c r="THQ131" s="77"/>
      <c r="THR131" s="77"/>
      <c r="THS131" s="77"/>
      <c r="THT131" s="77"/>
      <c r="THU131" s="77"/>
      <c r="THV131" s="77"/>
      <c r="THW131" s="77"/>
      <c r="THX131" s="77"/>
      <c r="THY131" s="77"/>
      <c r="THZ131" s="77"/>
      <c r="TIA131" s="77"/>
      <c r="TIB131" s="77"/>
      <c r="TIC131" s="77"/>
      <c r="TID131" s="77"/>
      <c r="TIE131" s="77"/>
      <c r="TIF131" s="77"/>
      <c r="TIG131" s="77"/>
      <c r="TIH131" s="77"/>
      <c r="TII131" s="77"/>
      <c r="TIJ131" s="77"/>
      <c r="TIK131" s="77"/>
      <c r="TIL131" s="77"/>
      <c r="TIM131" s="77"/>
      <c r="TIN131" s="77"/>
      <c r="TIO131" s="77"/>
      <c r="TIP131" s="77"/>
      <c r="TIQ131" s="77"/>
      <c r="TIR131" s="77"/>
      <c r="TIS131" s="77"/>
      <c r="TIT131" s="77"/>
      <c r="TIU131" s="77"/>
      <c r="TIV131" s="77"/>
      <c r="TIW131" s="77"/>
      <c r="TIX131" s="77"/>
      <c r="TIY131" s="77"/>
      <c r="TIZ131" s="77"/>
      <c r="TJA131" s="77"/>
      <c r="TJB131" s="77"/>
      <c r="TJC131" s="77"/>
      <c r="TJD131" s="77"/>
      <c r="TJE131" s="77"/>
      <c r="TJF131" s="77"/>
      <c r="TJG131" s="77"/>
      <c r="TJH131" s="77"/>
      <c r="TJI131" s="77"/>
      <c r="TJJ131" s="77"/>
      <c r="TJK131" s="77"/>
      <c r="TJL131" s="77"/>
      <c r="TJM131" s="77"/>
      <c r="TJN131" s="77"/>
      <c r="TJO131" s="77"/>
      <c r="TJP131" s="77"/>
      <c r="TJQ131" s="77"/>
      <c r="TJR131" s="77"/>
      <c r="TJS131" s="77"/>
      <c r="TJT131" s="77"/>
      <c r="TJU131" s="77"/>
      <c r="TJV131" s="77"/>
      <c r="TJW131" s="77"/>
      <c r="TJX131" s="77"/>
      <c r="TJY131" s="77"/>
      <c r="TJZ131" s="77"/>
      <c r="TKA131" s="77"/>
      <c r="TKB131" s="77"/>
      <c r="TKC131" s="77"/>
      <c r="TKD131" s="77"/>
      <c r="TKE131" s="77"/>
      <c r="TKF131" s="77"/>
      <c r="TKG131" s="77"/>
      <c r="TKH131" s="77"/>
      <c r="TKI131" s="77"/>
      <c r="TKJ131" s="77"/>
      <c r="TKK131" s="77"/>
      <c r="TKL131" s="77"/>
      <c r="TKM131" s="77"/>
      <c r="TKN131" s="77"/>
      <c r="TKO131" s="77"/>
      <c r="TKP131" s="77"/>
      <c r="TKQ131" s="77"/>
      <c r="TKR131" s="77"/>
      <c r="TKS131" s="77"/>
      <c r="TKT131" s="77"/>
      <c r="TKU131" s="77"/>
      <c r="TKV131" s="77"/>
      <c r="TKW131" s="77"/>
      <c r="TKX131" s="77"/>
      <c r="TKY131" s="77"/>
      <c r="TKZ131" s="77"/>
      <c r="TLA131" s="77"/>
      <c r="TLB131" s="77"/>
      <c r="TLC131" s="77"/>
      <c r="TLD131" s="77"/>
      <c r="TLE131" s="77"/>
      <c r="TLF131" s="77"/>
      <c r="TLG131" s="77"/>
      <c r="TLH131" s="77"/>
      <c r="TLI131" s="77"/>
      <c r="TLJ131" s="77"/>
      <c r="TLK131" s="77"/>
      <c r="TLL131" s="77"/>
      <c r="TLM131" s="77"/>
      <c r="TLN131" s="77"/>
      <c r="TLO131" s="77"/>
      <c r="TLP131" s="77"/>
      <c r="TLQ131" s="77"/>
      <c r="TLR131" s="77"/>
      <c r="TLS131" s="77"/>
      <c r="TLT131" s="77"/>
      <c r="TLU131" s="77"/>
      <c r="TLV131" s="77"/>
      <c r="TLW131" s="77"/>
      <c r="TLX131" s="77"/>
      <c r="TLY131" s="77"/>
      <c r="TLZ131" s="77"/>
      <c r="TMA131" s="77"/>
      <c r="TMB131" s="77"/>
      <c r="TMC131" s="77"/>
      <c r="TMD131" s="77"/>
      <c r="TME131" s="77"/>
      <c r="TMF131" s="77"/>
      <c r="TMG131" s="77"/>
      <c r="TMH131" s="77"/>
      <c r="TMI131" s="77"/>
      <c r="TMJ131" s="77"/>
      <c r="TMK131" s="77"/>
      <c r="TML131" s="77"/>
      <c r="TMM131" s="77"/>
      <c r="TMN131" s="77"/>
      <c r="TMO131" s="77"/>
      <c r="TMP131" s="77"/>
      <c r="TMQ131" s="77"/>
      <c r="TMR131" s="77"/>
      <c r="TMS131" s="77"/>
      <c r="TMT131" s="77"/>
      <c r="TMU131" s="77"/>
      <c r="TMV131" s="77"/>
      <c r="TMW131" s="77"/>
      <c r="TMX131" s="77"/>
      <c r="TMY131" s="77"/>
      <c r="TMZ131" s="77"/>
      <c r="TNA131" s="77"/>
      <c r="TNB131" s="77"/>
      <c r="TNC131" s="77"/>
      <c r="TND131" s="77"/>
      <c r="TNE131" s="77"/>
      <c r="TNF131" s="77"/>
      <c r="TNG131" s="77"/>
      <c r="TNH131" s="77"/>
      <c r="TNI131" s="77"/>
      <c r="TNJ131" s="77"/>
      <c r="TNK131" s="77"/>
      <c r="TNL131" s="77"/>
      <c r="TNM131" s="77"/>
      <c r="TNN131" s="77"/>
      <c r="TNO131" s="77"/>
      <c r="TNP131" s="77"/>
      <c r="TNQ131" s="77"/>
      <c r="TNR131" s="77"/>
      <c r="TNS131" s="77"/>
      <c r="TNT131" s="77"/>
      <c r="TNU131" s="77"/>
      <c r="TNV131" s="77"/>
      <c r="TNW131" s="77"/>
      <c r="TNX131" s="77"/>
      <c r="TNY131" s="77"/>
      <c r="TNZ131" s="77"/>
      <c r="TOA131" s="77"/>
      <c r="TOB131" s="77"/>
      <c r="TOC131" s="77"/>
      <c r="TOD131" s="77"/>
      <c r="TOE131" s="77"/>
      <c r="TOF131" s="77"/>
      <c r="TOG131" s="77"/>
      <c r="TOH131" s="77"/>
      <c r="TOI131" s="77"/>
      <c r="TOJ131" s="77"/>
      <c r="TOK131" s="77"/>
      <c r="TOL131" s="77"/>
      <c r="TOM131" s="77"/>
      <c r="TON131" s="77"/>
      <c r="TOO131" s="77"/>
      <c r="TOP131" s="77"/>
      <c r="TOQ131" s="77"/>
      <c r="TOR131" s="77"/>
      <c r="TOS131" s="77"/>
      <c r="TOT131" s="77"/>
      <c r="TOU131" s="77"/>
      <c r="TOV131" s="77"/>
      <c r="TOW131" s="77"/>
      <c r="TOX131" s="77"/>
      <c r="TOY131" s="77"/>
      <c r="TOZ131" s="77"/>
      <c r="TPA131" s="77"/>
      <c r="TPB131" s="77"/>
      <c r="TPC131" s="77"/>
      <c r="TPD131" s="77"/>
      <c r="TPE131" s="77"/>
      <c r="TPF131" s="77"/>
      <c r="TPG131" s="77"/>
      <c r="TPH131" s="77"/>
      <c r="TPI131" s="77"/>
      <c r="TPJ131" s="77"/>
      <c r="TPK131" s="77"/>
      <c r="TPL131" s="77"/>
      <c r="TPM131" s="77"/>
      <c r="TPN131" s="77"/>
      <c r="TPO131" s="77"/>
      <c r="TPP131" s="77"/>
      <c r="TPQ131" s="77"/>
      <c r="TPR131" s="77"/>
      <c r="TPS131" s="77"/>
      <c r="TPT131" s="77"/>
      <c r="TPU131" s="77"/>
      <c r="TPV131" s="77"/>
      <c r="TPW131" s="77"/>
      <c r="TPX131" s="77"/>
      <c r="TPY131" s="77"/>
      <c r="TPZ131" s="77"/>
      <c r="TQA131" s="77"/>
      <c r="TQB131" s="77"/>
      <c r="TQC131" s="77"/>
      <c r="TQD131" s="77"/>
      <c r="TQE131" s="77"/>
      <c r="TQF131" s="77"/>
      <c r="TQG131" s="77"/>
      <c r="TQH131" s="77"/>
      <c r="TQI131" s="77"/>
      <c r="TQJ131" s="77"/>
      <c r="TQK131" s="77"/>
      <c r="TQL131" s="77"/>
      <c r="TQM131" s="77"/>
      <c r="TQN131" s="77"/>
      <c r="TQO131" s="77"/>
      <c r="TQP131" s="77"/>
      <c r="TQQ131" s="77"/>
      <c r="TQR131" s="77"/>
      <c r="TQS131" s="77"/>
      <c r="TQT131" s="77"/>
      <c r="TQU131" s="77"/>
      <c r="TQV131" s="77"/>
      <c r="TQW131" s="77"/>
      <c r="TQX131" s="77"/>
      <c r="TQY131" s="77"/>
      <c r="TQZ131" s="77"/>
      <c r="TRA131" s="77"/>
      <c r="TRB131" s="77"/>
      <c r="TRC131" s="77"/>
      <c r="TRD131" s="77"/>
      <c r="TRE131" s="77"/>
      <c r="TRF131" s="77"/>
      <c r="TRG131" s="77"/>
      <c r="TRH131" s="77"/>
      <c r="TRI131" s="77"/>
      <c r="TRJ131" s="77"/>
      <c r="TRK131" s="77"/>
      <c r="TRL131" s="77"/>
      <c r="TRM131" s="77"/>
      <c r="TRN131" s="77"/>
      <c r="TRO131" s="77"/>
      <c r="TRP131" s="77"/>
      <c r="TRQ131" s="77"/>
      <c r="TRR131" s="77"/>
      <c r="TRS131" s="77"/>
      <c r="TRT131" s="77"/>
      <c r="TRU131" s="77"/>
      <c r="TRV131" s="77"/>
      <c r="TRW131" s="77"/>
      <c r="TRX131" s="77"/>
      <c r="TRY131" s="77"/>
      <c r="TRZ131" s="77"/>
      <c r="TSA131" s="77"/>
      <c r="TSB131" s="77"/>
      <c r="TSC131" s="77"/>
      <c r="TSD131" s="77"/>
      <c r="TSE131" s="77"/>
      <c r="TSF131" s="77"/>
      <c r="TSG131" s="77"/>
      <c r="TSH131" s="77"/>
      <c r="TSI131" s="77"/>
      <c r="TSJ131" s="77"/>
      <c r="TSK131" s="77"/>
      <c r="TSL131" s="77"/>
      <c r="TSM131" s="77"/>
      <c r="TSN131" s="77"/>
      <c r="TSO131" s="77"/>
      <c r="TSP131" s="77"/>
      <c r="TSQ131" s="77"/>
      <c r="TSR131" s="77"/>
      <c r="TSS131" s="77"/>
      <c r="TST131" s="77"/>
      <c r="TSU131" s="77"/>
      <c r="TSV131" s="77"/>
      <c r="TSW131" s="77"/>
      <c r="TSX131" s="77"/>
      <c r="TSY131" s="77"/>
      <c r="TSZ131" s="77"/>
      <c r="TTA131" s="77"/>
      <c r="TTB131" s="77"/>
      <c r="TTC131" s="77"/>
      <c r="TTD131" s="77"/>
      <c r="TTE131" s="77"/>
      <c r="TTF131" s="77"/>
      <c r="TTG131" s="77"/>
      <c r="TTH131" s="77"/>
      <c r="TTI131" s="77"/>
      <c r="TTJ131" s="77"/>
      <c r="TTK131" s="77"/>
      <c r="TTL131" s="77"/>
      <c r="TTM131" s="77"/>
      <c r="TTN131" s="77"/>
      <c r="TTO131" s="77"/>
      <c r="TTP131" s="77"/>
      <c r="TTQ131" s="77"/>
      <c r="TTR131" s="77"/>
      <c r="TTS131" s="77"/>
      <c r="TTT131" s="77"/>
      <c r="TTU131" s="77"/>
      <c r="TTV131" s="77"/>
      <c r="TTW131" s="77"/>
      <c r="TTX131" s="77"/>
      <c r="TTY131" s="77"/>
      <c r="TTZ131" s="77"/>
      <c r="TUA131" s="77"/>
      <c r="TUB131" s="77"/>
      <c r="TUC131" s="77"/>
      <c r="TUD131" s="77"/>
      <c r="TUE131" s="77"/>
      <c r="TUF131" s="77"/>
      <c r="TUG131" s="77"/>
      <c r="TUH131" s="77"/>
      <c r="TUI131" s="77"/>
      <c r="TUJ131" s="77"/>
      <c r="TUK131" s="77"/>
      <c r="TUL131" s="77"/>
      <c r="TUM131" s="77"/>
      <c r="TUN131" s="77"/>
      <c r="TUO131" s="77"/>
      <c r="TUP131" s="77"/>
      <c r="TUQ131" s="77"/>
      <c r="TUR131" s="77"/>
      <c r="TUS131" s="77"/>
      <c r="TUT131" s="77"/>
      <c r="TUU131" s="77"/>
      <c r="TUV131" s="77"/>
      <c r="TUW131" s="77"/>
      <c r="TUX131" s="77"/>
      <c r="TUY131" s="77"/>
      <c r="TUZ131" s="77"/>
      <c r="TVA131" s="77"/>
      <c r="TVB131" s="77"/>
      <c r="TVC131" s="77"/>
      <c r="TVD131" s="77"/>
      <c r="TVE131" s="77"/>
      <c r="TVF131" s="77"/>
      <c r="TVG131" s="77"/>
      <c r="TVH131" s="77"/>
      <c r="TVI131" s="77"/>
      <c r="TVJ131" s="77"/>
      <c r="TVK131" s="77"/>
      <c r="TVL131" s="77"/>
      <c r="TVM131" s="77"/>
      <c r="TVN131" s="77"/>
      <c r="TVO131" s="77"/>
      <c r="TVP131" s="77"/>
      <c r="TVQ131" s="77"/>
      <c r="TVR131" s="77"/>
      <c r="TVS131" s="77"/>
      <c r="TVT131" s="77"/>
      <c r="TVU131" s="77"/>
      <c r="TVV131" s="77"/>
      <c r="TVW131" s="77"/>
      <c r="TVX131" s="77"/>
      <c r="TVY131" s="77"/>
      <c r="TVZ131" s="77"/>
      <c r="TWA131" s="77"/>
      <c r="TWB131" s="77"/>
      <c r="TWC131" s="77"/>
      <c r="TWD131" s="77"/>
      <c r="TWE131" s="77"/>
      <c r="TWF131" s="77"/>
      <c r="TWG131" s="77"/>
      <c r="TWH131" s="77"/>
      <c r="TWI131" s="77"/>
      <c r="TWJ131" s="77"/>
      <c r="TWK131" s="77"/>
      <c r="TWL131" s="77"/>
      <c r="TWM131" s="77"/>
      <c r="TWN131" s="77"/>
      <c r="TWO131" s="77"/>
      <c r="TWP131" s="77"/>
      <c r="TWQ131" s="77"/>
      <c r="TWR131" s="77"/>
      <c r="TWS131" s="77"/>
      <c r="TWT131" s="77"/>
      <c r="TWU131" s="77"/>
      <c r="TWV131" s="77"/>
      <c r="TWW131" s="77"/>
      <c r="TWX131" s="77"/>
      <c r="TWY131" s="77"/>
      <c r="TWZ131" s="77"/>
      <c r="TXA131" s="77"/>
      <c r="TXB131" s="77"/>
      <c r="TXC131" s="77"/>
      <c r="TXD131" s="77"/>
      <c r="TXE131" s="77"/>
      <c r="TXF131" s="77"/>
      <c r="TXG131" s="77"/>
      <c r="TXH131" s="77"/>
      <c r="TXI131" s="77"/>
      <c r="TXJ131" s="77"/>
      <c r="TXK131" s="77"/>
      <c r="TXL131" s="77"/>
      <c r="TXM131" s="77"/>
      <c r="TXN131" s="77"/>
      <c r="TXO131" s="77"/>
      <c r="TXP131" s="77"/>
      <c r="TXQ131" s="77"/>
      <c r="TXR131" s="77"/>
      <c r="TXS131" s="77"/>
      <c r="TXT131" s="77"/>
      <c r="TXU131" s="77"/>
      <c r="TXV131" s="77"/>
      <c r="TXW131" s="77"/>
      <c r="TXX131" s="77"/>
      <c r="TXY131" s="77"/>
      <c r="TXZ131" s="77"/>
      <c r="TYA131" s="77"/>
      <c r="TYB131" s="77"/>
      <c r="TYC131" s="77"/>
      <c r="TYD131" s="77"/>
      <c r="TYE131" s="77"/>
      <c r="TYF131" s="77"/>
      <c r="TYG131" s="77"/>
      <c r="TYH131" s="77"/>
      <c r="TYI131" s="77"/>
      <c r="TYJ131" s="77"/>
      <c r="TYK131" s="77"/>
      <c r="TYL131" s="77"/>
      <c r="TYM131" s="77"/>
      <c r="TYN131" s="77"/>
      <c r="TYO131" s="77"/>
      <c r="TYP131" s="77"/>
      <c r="TYQ131" s="77"/>
      <c r="TYR131" s="77"/>
      <c r="TYS131" s="77"/>
      <c r="TYT131" s="77"/>
      <c r="TYU131" s="77"/>
      <c r="TYV131" s="77"/>
      <c r="TYW131" s="77"/>
      <c r="TYX131" s="77"/>
      <c r="TYY131" s="77"/>
      <c r="TYZ131" s="77"/>
      <c r="TZA131" s="77"/>
      <c r="TZB131" s="77"/>
      <c r="TZC131" s="77"/>
      <c r="TZD131" s="77"/>
      <c r="TZE131" s="77"/>
      <c r="TZF131" s="77"/>
      <c r="TZG131" s="77"/>
      <c r="TZH131" s="77"/>
      <c r="TZI131" s="77"/>
      <c r="TZJ131" s="77"/>
      <c r="TZK131" s="77"/>
      <c r="TZL131" s="77"/>
      <c r="TZM131" s="77"/>
      <c r="TZN131" s="77"/>
      <c r="TZO131" s="77"/>
      <c r="TZP131" s="77"/>
      <c r="TZQ131" s="77"/>
      <c r="TZR131" s="77"/>
      <c r="TZS131" s="77"/>
      <c r="TZT131" s="77"/>
      <c r="TZU131" s="77"/>
      <c r="TZV131" s="77"/>
      <c r="TZW131" s="77"/>
      <c r="TZX131" s="77"/>
      <c r="TZY131" s="77"/>
      <c r="TZZ131" s="77"/>
      <c r="UAA131" s="77"/>
      <c r="UAB131" s="77"/>
      <c r="UAC131" s="77"/>
      <c r="UAD131" s="77"/>
      <c r="UAE131" s="77"/>
      <c r="UAF131" s="77"/>
      <c r="UAG131" s="77"/>
      <c r="UAH131" s="77"/>
      <c r="UAI131" s="77"/>
      <c r="UAJ131" s="77"/>
      <c r="UAK131" s="77"/>
      <c r="UAL131" s="77"/>
      <c r="UAM131" s="77"/>
      <c r="UAN131" s="77"/>
      <c r="UAO131" s="77"/>
      <c r="UAP131" s="77"/>
      <c r="UAQ131" s="77"/>
      <c r="UAR131" s="77"/>
      <c r="UAS131" s="77"/>
      <c r="UAT131" s="77"/>
      <c r="UAU131" s="77"/>
      <c r="UAV131" s="77"/>
      <c r="UAW131" s="77"/>
      <c r="UAX131" s="77"/>
      <c r="UAY131" s="77"/>
      <c r="UAZ131" s="77"/>
      <c r="UBA131" s="77"/>
      <c r="UBB131" s="77"/>
      <c r="UBC131" s="77"/>
      <c r="UBD131" s="77"/>
      <c r="UBE131" s="77"/>
      <c r="UBF131" s="77"/>
      <c r="UBG131" s="77"/>
      <c r="UBH131" s="77"/>
      <c r="UBI131" s="77"/>
      <c r="UBJ131" s="77"/>
      <c r="UBK131" s="77"/>
      <c r="UBL131" s="77"/>
      <c r="UBM131" s="77"/>
      <c r="UBN131" s="77"/>
      <c r="UBO131" s="77"/>
      <c r="UBP131" s="77"/>
      <c r="UBQ131" s="77"/>
      <c r="UBR131" s="77"/>
      <c r="UBS131" s="77"/>
      <c r="UBT131" s="77"/>
      <c r="UBU131" s="77"/>
      <c r="UBV131" s="77"/>
      <c r="UBW131" s="77"/>
      <c r="UBX131" s="77"/>
      <c r="UBY131" s="77"/>
      <c r="UBZ131" s="77"/>
      <c r="UCA131" s="77"/>
      <c r="UCB131" s="77"/>
      <c r="UCC131" s="77"/>
      <c r="UCD131" s="77"/>
      <c r="UCE131" s="77"/>
      <c r="UCF131" s="77"/>
      <c r="UCG131" s="77"/>
      <c r="UCH131" s="77"/>
      <c r="UCI131" s="77"/>
      <c r="UCJ131" s="77"/>
      <c r="UCK131" s="77"/>
      <c r="UCL131" s="77"/>
      <c r="UCM131" s="77"/>
      <c r="UCN131" s="77"/>
      <c r="UCO131" s="77"/>
      <c r="UCP131" s="77"/>
      <c r="UCQ131" s="77"/>
      <c r="UCR131" s="77"/>
      <c r="UCS131" s="77"/>
      <c r="UCT131" s="77"/>
      <c r="UCU131" s="77"/>
      <c r="UCV131" s="77"/>
      <c r="UCW131" s="77"/>
      <c r="UCX131" s="77"/>
      <c r="UCY131" s="77"/>
      <c r="UCZ131" s="77"/>
      <c r="UDA131" s="77"/>
      <c r="UDB131" s="77"/>
      <c r="UDC131" s="77"/>
      <c r="UDD131" s="77"/>
      <c r="UDE131" s="77"/>
      <c r="UDF131" s="77"/>
      <c r="UDG131" s="77"/>
      <c r="UDH131" s="77"/>
      <c r="UDI131" s="77"/>
      <c r="UDJ131" s="77"/>
      <c r="UDK131" s="77"/>
      <c r="UDL131" s="77"/>
      <c r="UDM131" s="77"/>
      <c r="UDN131" s="77"/>
      <c r="UDO131" s="77"/>
      <c r="UDP131" s="77"/>
      <c r="UDQ131" s="77"/>
      <c r="UDR131" s="77"/>
      <c r="UDS131" s="77"/>
      <c r="UDT131" s="77"/>
      <c r="UDU131" s="77"/>
      <c r="UDV131" s="77"/>
      <c r="UDW131" s="77"/>
      <c r="UDX131" s="77"/>
      <c r="UDY131" s="77"/>
      <c r="UDZ131" s="77"/>
      <c r="UEA131" s="77"/>
      <c r="UEB131" s="77"/>
      <c r="UEC131" s="77"/>
      <c r="UED131" s="77"/>
      <c r="UEE131" s="77"/>
      <c r="UEF131" s="77"/>
      <c r="UEG131" s="77"/>
      <c r="UEH131" s="77"/>
      <c r="UEI131" s="77"/>
      <c r="UEJ131" s="77"/>
      <c r="UEK131" s="77"/>
      <c r="UEL131" s="77"/>
      <c r="UEM131" s="77"/>
      <c r="UEN131" s="77"/>
      <c r="UEO131" s="77"/>
      <c r="UEP131" s="77"/>
      <c r="UEQ131" s="77"/>
      <c r="UER131" s="77"/>
      <c r="UES131" s="77"/>
      <c r="UET131" s="77"/>
      <c r="UEU131" s="77"/>
      <c r="UEV131" s="77"/>
      <c r="UEW131" s="77"/>
      <c r="UEX131" s="77"/>
      <c r="UEY131" s="77"/>
      <c r="UEZ131" s="77"/>
      <c r="UFA131" s="77"/>
      <c r="UFB131" s="77"/>
      <c r="UFC131" s="77"/>
      <c r="UFD131" s="77"/>
      <c r="UFE131" s="77"/>
      <c r="UFF131" s="77"/>
      <c r="UFG131" s="77"/>
      <c r="UFH131" s="77"/>
      <c r="UFI131" s="77"/>
      <c r="UFJ131" s="77"/>
      <c r="UFK131" s="77"/>
      <c r="UFL131" s="77"/>
      <c r="UFM131" s="77"/>
      <c r="UFN131" s="77"/>
      <c r="UFO131" s="77"/>
      <c r="UFP131" s="77"/>
      <c r="UFQ131" s="77"/>
      <c r="UFR131" s="77"/>
      <c r="UFS131" s="77"/>
      <c r="UFT131" s="77"/>
      <c r="UFU131" s="77"/>
      <c r="UFV131" s="77"/>
      <c r="UFW131" s="77"/>
      <c r="UFX131" s="77"/>
      <c r="UFY131" s="77"/>
      <c r="UFZ131" s="77"/>
      <c r="UGA131" s="77"/>
      <c r="UGB131" s="77"/>
      <c r="UGC131" s="77"/>
      <c r="UGD131" s="77"/>
      <c r="UGE131" s="77"/>
      <c r="UGF131" s="77"/>
      <c r="UGG131" s="77"/>
      <c r="UGH131" s="77"/>
      <c r="UGI131" s="77"/>
      <c r="UGJ131" s="77"/>
      <c r="UGK131" s="77"/>
      <c r="UGL131" s="77"/>
      <c r="UGM131" s="77"/>
      <c r="UGN131" s="77"/>
      <c r="UGO131" s="77"/>
      <c r="UGP131" s="77"/>
      <c r="UGQ131" s="77"/>
      <c r="UGR131" s="77"/>
      <c r="UGS131" s="77"/>
      <c r="UGT131" s="77"/>
      <c r="UGU131" s="77"/>
      <c r="UGV131" s="77"/>
      <c r="UGW131" s="77"/>
      <c r="UGX131" s="77"/>
      <c r="UGY131" s="77"/>
      <c r="UGZ131" s="77"/>
      <c r="UHA131" s="77"/>
      <c r="UHB131" s="77"/>
      <c r="UHC131" s="77"/>
      <c r="UHD131" s="77"/>
      <c r="UHE131" s="77"/>
      <c r="UHF131" s="77"/>
      <c r="UHG131" s="77"/>
      <c r="UHH131" s="77"/>
      <c r="UHI131" s="77"/>
      <c r="UHJ131" s="77"/>
      <c r="UHK131" s="77"/>
      <c r="UHL131" s="77"/>
      <c r="UHM131" s="77"/>
      <c r="UHN131" s="77"/>
      <c r="UHO131" s="77"/>
      <c r="UHP131" s="77"/>
      <c r="UHQ131" s="77"/>
      <c r="UHR131" s="77"/>
      <c r="UHS131" s="77"/>
      <c r="UHT131" s="77"/>
      <c r="UHU131" s="77"/>
      <c r="UHV131" s="77"/>
      <c r="UHW131" s="77"/>
      <c r="UHX131" s="77"/>
      <c r="UHY131" s="77"/>
      <c r="UHZ131" s="77"/>
      <c r="UIA131" s="77"/>
      <c r="UIB131" s="77"/>
      <c r="UIC131" s="77"/>
      <c r="UID131" s="77"/>
      <c r="UIE131" s="77"/>
      <c r="UIF131" s="77"/>
      <c r="UIG131" s="77"/>
      <c r="UIH131" s="77"/>
      <c r="UII131" s="77"/>
      <c r="UIJ131" s="77"/>
      <c r="UIK131" s="77"/>
      <c r="UIL131" s="77"/>
      <c r="UIM131" s="77"/>
      <c r="UIN131" s="77"/>
      <c r="UIO131" s="77"/>
      <c r="UIP131" s="77"/>
      <c r="UIQ131" s="77"/>
      <c r="UIR131" s="77"/>
      <c r="UIS131" s="77"/>
      <c r="UIT131" s="77"/>
      <c r="UIU131" s="77"/>
      <c r="UIV131" s="77"/>
      <c r="UIW131" s="77"/>
      <c r="UIX131" s="77"/>
      <c r="UIY131" s="77"/>
      <c r="UIZ131" s="77"/>
      <c r="UJA131" s="77"/>
      <c r="UJB131" s="77"/>
      <c r="UJC131" s="77"/>
      <c r="UJD131" s="77"/>
      <c r="UJE131" s="77"/>
      <c r="UJF131" s="77"/>
      <c r="UJG131" s="77"/>
      <c r="UJH131" s="77"/>
      <c r="UJI131" s="77"/>
      <c r="UJJ131" s="77"/>
      <c r="UJK131" s="77"/>
      <c r="UJL131" s="77"/>
      <c r="UJM131" s="77"/>
      <c r="UJN131" s="77"/>
      <c r="UJO131" s="77"/>
      <c r="UJP131" s="77"/>
      <c r="UJQ131" s="77"/>
      <c r="UJR131" s="77"/>
      <c r="UJS131" s="77"/>
      <c r="UJT131" s="77"/>
      <c r="UJU131" s="77"/>
      <c r="UJV131" s="77"/>
      <c r="UJW131" s="77"/>
      <c r="UJX131" s="77"/>
      <c r="UJY131" s="77"/>
      <c r="UJZ131" s="77"/>
      <c r="UKA131" s="77"/>
      <c r="UKB131" s="77"/>
      <c r="UKC131" s="77"/>
      <c r="UKD131" s="77"/>
      <c r="UKE131" s="77"/>
      <c r="UKF131" s="77"/>
      <c r="UKG131" s="77"/>
      <c r="UKH131" s="77"/>
      <c r="UKI131" s="77"/>
      <c r="UKJ131" s="77"/>
      <c r="UKK131" s="77"/>
      <c r="UKL131" s="77"/>
      <c r="UKM131" s="77"/>
      <c r="UKN131" s="77"/>
      <c r="UKO131" s="77"/>
      <c r="UKP131" s="77"/>
      <c r="UKQ131" s="77"/>
      <c r="UKR131" s="77"/>
      <c r="UKS131" s="77"/>
      <c r="UKT131" s="77"/>
      <c r="UKU131" s="77"/>
      <c r="UKV131" s="77"/>
      <c r="UKW131" s="77"/>
      <c r="UKX131" s="77"/>
      <c r="UKY131" s="77"/>
      <c r="UKZ131" s="77"/>
      <c r="ULA131" s="77"/>
      <c r="ULB131" s="77"/>
      <c r="ULC131" s="77"/>
      <c r="ULD131" s="77"/>
      <c r="ULE131" s="77"/>
      <c r="ULF131" s="77"/>
      <c r="ULG131" s="77"/>
      <c r="ULH131" s="77"/>
      <c r="ULI131" s="77"/>
      <c r="ULJ131" s="77"/>
      <c r="ULK131" s="77"/>
      <c r="ULL131" s="77"/>
      <c r="ULM131" s="77"/>
      <c r="ULN131" s="77"/>
      <c r="ULO131" s="77"/>
      <c r="ULP131" s="77"/>
      <c r="ULQ131" s="77"/>
      <c r="ULR131" s="77"/>
      <c r="ULS131" s="77"/>
      <c r="ULT131" s="77"/>
      <c r="ULU131" s="77"/>
      <c r="ULV131" s="77"/>
      <c r="ULW131" s="77"/>
      <c r="ULX131" s="77"/>
      <c r="ULY131" s="77"/>
      <c r="ULZ131" s="77"/>
      <c r="UMA131" s="77"/>
      <c r="UMB131" s="77"/>
      <c r="UMC131" s="77"/>
      <c r="UMD131" s="77"/>
      <c r="UME131" s="77"/>
      <c r="UMF131" s="77"/>
      <c r="UMG131" s="77"/>
      <c r="UMH131" s="77"/>
      <c r="UMI131" s="77"/>
      <c r="UMJ131" s="77"/>
      <c r="UMK131" s="77"/>
      <c r="UML131" s="77"/>
      <c r="UMM131" s="77"/>
      <c r="UMN131" s="77"/>
      <c r="UMO131" s="77"/>
      <c r="UMP131" s="77"/>
      <c r="UMQ131" s="77"/>
      <c r="UMR131" s="77"/>
      <c r="UMS131" s="77"/>
      <c r="UMT131" s="77"/>
      <c r="UMU131" s="77"/>
      <c r="UMV131" s="77"/>
      <c r="UMW131" s="77"/>
      <c r="UMX131" s="77"/>
      <c r="UMY131" s="77"/>
      <c r="UMZ131" s="77"/>
      <c r="UNA131" s="77"/>
      <c r="UNB131" s="77"/>
      <c r="UNC131" s="77"/>
      <c r="UND131" s="77"/>
      <c r="UNE131" s="77"/>
      <c r="UNF131" s="77"/>
      <c r="UNG131" s="77"/>
      <c r="UNH131" s="77"/>
      <c r="UNI131" s="77"/>
      <c r="UNJ131" s="77"/>
      <c r="UNK131" s="77"/>
      <c r="UNL131" s="77"/>
      <c r="UNM131" s="77"/>
      <c r="UNN131" s="77"/>
      <c r="UNO131" s="77"/>
      <c r="UNP131" s="77"/>
      <c r="UNQ131" s="77"/>
      <c r="UNR131" s="77"/>
      <c r="UNS131" s="77"/>
      <c r="UNT131" s="77"/>
      <c r="UNU131" s="77"/>
      <c r="UNV131" s="77"/>
      <c r="UNW131" s="77"/>
      <c r="UNX131" s="77"/>
      <c r="UNY131" s="77"/>
      <c r="UNZ131" s="77"/>
      <c r="UOA131" s="77"/>
      <c r="UOB131" s="77"/>
      <c r="UOC131" s="77"/>
      <c r="UOD131" s="77"/>
      <c r="UOE131" s="77"/>
      <c r="UOF131" s="77"/>
      <c r="UOG131" s="77"/>
      <c r="UOH131" s="77"/>
      <c r="UOI131" s="77"/>
      <c r="UOJ131" s="77"/>
      <c r="UOK131" s="77"/>
      <c r="UOL131" s="77"/>
      <c r="UOM131" s="77"/>
      <c r="UON131" s="77"/>
      <c r="UOO131" s="77"/>
      <c r="UOP131" s="77"/>
      <c r="UOQ131" s="77"/>
      <c r="UOR131" s="77"/>
      <c r="UOS131" s="77"/>
      <c r="UOT131" s="77"/>
      <c r="UOU131" s="77"/>
      <c r="UOV131" s="77"/>
      <c r="UOW131" s="77"/>
      <c r="UOX131" s="77"/>
      <c r="UOY131" s="77"/>
      <c r="UOZ131" s="77"/>
      <c r="UPA131" s="77"/>
      <c r="UPB131" s="77"/>
      <c r="UPC131" s="77"/>
      <c r="UPD131" s="77"/>
      <c r="UPE131" s="77"/>
      <c r="UPF131" s="77"/>
      <c r="UPG131" s="77"/>
      <c r="UPH131" s="77"/>
      <c r="UPI131" s="77"/>
      <c r="UPJ131" s="77"/>
      <c r="UPK131" s="77"/>
      <c r="UPL131" s="77"/>
      <c r="UPM131" s="77"/>
      <c r="UPN131" s="77"/>
      <c r="UPO131" s="77"/>
      <c r="UPP131" s="77"/>
      <c r="UPQ131" s="77"/>
      <c r="UPR131" s="77"/>
      <c r="UPS131" s="77"/>
      <c r="UPT131" s="77"/>
      <c r="UPU131" s="77"/>
      <c r="UPV131" s="77"/>
      <c r="UPW131" s="77"/>
      <c r="UPX131" s="77"/>
      <c r="UPY131" s="77"/>
      <c r="UPZ131" s="77"/>
      <c r="UQA131" s="77"/>
      <c r="UQB131" s="77"/>
      <c r="UQC131" s="77"/>
      <c r="UQD131" s="77"/>
      <c r="UQE131" s="77"/>
      <c r="UQF131" s="77"/>
      <c r="UQG131" s="77"/>
      <c r="UQH131" s="77"/>
      <c r="UQI131" s="77"/>
      <c r="UQJ131" s="77"/>
      <c r="UQK131" s="77"/>
      <c r="UQL131" s="77"/>
      <c r="UQM131" s="77"/>
      <c r="UQN131" s="77"/>
      <c r="UQO131" s="77"/>
      <c r="UQP131" s="77"/>
      <c r="UQQ131" s="77"/>
      <c r="UQR131" s="77"/>
      <c r="UQS131" s="77"/>
      <c r="UQT131" s="77"/>
      <c r="UQU131" s="77"/>
      <c r="UQV131" s="77"/>
      <c r="UQW131" s="77"/>
      <c r="UQX131" s="77"/>
      <c r="UQY131" s="77"/>
      <c r="UQZ131" s="77"/>
      <c r="URA131" s="77"/>
      <c r="URB131" s="77"/>
      <c r="URC131" s="77"/>
      <c r="URD131" s="77"/>
      <c r="URE131" s="77"/>
      <c r="URF131" s="77"/>
      <c r="URG131" s="77"/>
      <c r="URH131" s="77"/>
      <c r="URI131" s="77"/>
      <c r="URJ131" s="77"/>
      <c r="URK131" s="77"/>
      <c r="URL131" s="77"/>
      <c r="URM131" s="77"/>
      <c r="URN131" s="77"/>
      <c r="URO131" s="77"/>
      <c r="URP131" s="77"/>
      <c r="URQ131" s="77"/>
      <c r="URR131" s="77"/>
      <c r="URS131" s="77"/>
      <c r="URT131" s="77"/>
      <c r="URU131" s="77"/>
      <c r="URV131" s="77"/>
      <c r="URW131" s="77"/>
      <c r="URX131" s="77"/>
      <c r="URY131" s="77"/>
      <c r="URZ131" s="77"/>
      <c r="USA131" s="77"/>
      <c r="USB131" s="77"/>
      <c r="USC131" s="77"/>
      <c r="USD131" s="77"/>
      <c r="USE131" s="77"/>
      <c r="USF131" s="77"/>
      <c r="USG131" s="77"/>
      <c r="USH131" s="77"/>
      <c r="USI131" s="77"/>
      <c r="USJ131" s="77"/>
      <c r="USK131" s="77"/>
      <c r="USL131" s="77"/>
      <c r="USM131" s="77"/>
      <c r="USN131" s="77"/>
      <c r="USO131" s="77"/>
      <c r="USP131" s="77"/>
      <c r="USQ131" s="77"/>
      <c r="USR131" s="77"/>
      <c r="USS131" s="77"/>
      <c r="UST131" s="77"/>
      <c r="USU131" s="77"/>
      <c r="USV131" s="77"/>
      <c r="USW131" s="77"/>
      <c r="USX131" s="77"/>
      <c r="USY131" s="77"/>
      <c r="USZ131" s="77"/>
      <c r="UTA131" s="77"/>
      <c r="UTB131" s="77"/>
      <c r="UTC131" s="77"/>
      <c r="UTD131" s="77"/>
      <c r="UTE131" s="77"/>
      <c r="UTF131" s="77"/>
      <c r="UTG131" s="77"/>
      <c r="UTH131" s="77"/>
      <c r="UTI131" s="77"/>
      <c r="UTJ131" s="77"/>
      <c r="UTK131" s="77"/>
      <c r="UTL131" s="77"/>
      <c r="UTM131" s="77"/>
      <c r="UTN131" s="77"/>
      <c r="UTO131" s="77"/>
      <c r="UTP131" s="77"/>
      <c r="UTQ131" s="77"/>
      <c r="UTR131" s="77"/>
      <c r="UTS131" s="77"/>
      <c r="UTT131" s="77"/>
      <c r="UTU131" s="77"/>
      <c r="UTV131" s="77"/>
      <c r="UTW131" s="77"/>
      <c r="UTX131" s="77"/>
      <c r="UTY131" s="77"/>
      <c r="UTZ131" s="77"/>
      <c r="UUA131" s="77"/>
      <c r="UUB131" s="77"/>
      <c r="UUC131" s="77"/>
      <c r="UUD131" s="77"/>
      <c r="UUE131" s="77"/>
      <c r="UUF131" s="77"/>
      <c r="UUG131" s="77"/>
      <c r="UUH131" s="77"/>
      <c r="UUI131" s="77"/>
      <c r="UUJ131" s="77"/>
      <c r="UUK131" s="77"/>
      <c r="UUL131" s="77"/>
      <c r="UUM131" s="77"/>
      <c r="UUN131" s="77"/>
      <c r="UUO131" s="77"/>
      <c r="UUP131" s="77"/>
      <c r="UUQ131" s="77"/>
      <c r="UUR131" s="77"/>
      <c r="UUS131" s="77"/>
      <c r="UUT131" s="77"/>
      <c r="UUU131" s="77"/>
      <c r="UUV131" s="77"/>
      <c r="UUW131" s="77"/>
      <c r="UUX131" s="77"/>
      <c r="UUY131" s="77"/>
      <c r="UUZ131" s="77"/>
      <c r="UVA131" s="77"/>
      <c r="UVB131" s="77"/>
      <c r="UVC131" s="77"/>
      <c r="UVD131" s="77"/>
      <c r="UVE131" s="77"/>
      <c r="UVF131" s="77"/>
      <c r="UVG131" s="77"/>
      <c r="UVH131" s="77"/>
      <c r="UVI131" s="77"/>
      <c r="UVJ131" s="77"/>
      <c r="UVK131" s="77"/>
      <c r="UVL131" s="77"/>
      <c r="UVM131" s="77"/>
      <c r="UVN131" s="77"/>
      <c r="UVO131" s="77"/>
      <c r="UVP131" s="77"/>
      <c r="UVQ131" s="77"/>
      <c r="UVR131" s="77"/>
      <c r="UVS131" s="77"/>
      <c r="UVT131" s="77"/>
      <c r="UVU131" s="77"/>
      <c r="UVV131" s="77"/>
      <c r="UVW131" s="77"/>
      <c r="UVX131" s="77"/>
      <c r="UVY131" s="77"/>
      <c r="UVZ131" s="77"/>
      <c r="UWA131" s="77"/>
      <c r="UWB131" s="77"/>
      <c r="UWC131" s="77"/>
      <c r="UWD131" s="77"/>
      <c r="UWE131" s="77"/>
      <c r="UWF131" s="77"/>
      <c r="UWG131" s="77"/>
      <c r="UWH131" s="77"/>
      <c r="UWI131" s="77"/>
      <c r="UWJ131" s="77"/>
      <c r="UWK131" s="77"/>
      <c r="UWL131" s="77"/>
      <c r="UWM131" s="77"/>
      <c r="UWN131" s="77"/>
      <c r="UWO131" s="77"/>
      <c r="UWP131" s="77"/>
      <c r="UWQ131" s="77"/>
      <c r="UWR131" s="77"/>
      <c r="UWS131" s="77"/>
      <c r="UWT131" s="77"/>
      <c r="UWU131" s="77"/>
      <c r="UWV131" s="77"/>
      <c r="UWW131" s="77"/>
      <c r="UWX131" s="77"/>
      <c r="UWY131" s="77"/>
      <c r="UWZ131" s="77"/>
      <c r="UXA131" s="77"/>
      <c r="UXB131" s="77"/>
      <c r="UXC131" s="77"/>
      <c r="UXD131" s="77"/>
      <c r="UXE131" s="77"/>
      <c r="UXF131" s="77"/>
      <c r="UXG131" s="77"/>
      <c r="UXH131" s="77"/>
      <c r="UXI131" s="77"/>
      <c r="UXJ131" s="77"/>
      <c r="UXK131" s="77"/>
      <c r="UXL131" s="77"/>
      <c r="UXM131" s="77"/>
      <c r="UXN131" s="77"/>
      <c r="UXO131" s="77"/>
      <c r="UXP131" s="77"/>
      <c r="UXQ131" s="77"/>
      <c r="UXR131" s="77"/>
      <c r="UXS131" s="77"/>
      <c r="UXT131" s="77"/>
      <c r="UXU131" s="77"/>
      <c r="UXV131" s="77"/>
      <c r="UXW131" s="77"/>
      <c r="UXX131" s="77"/>
      <c r="UXY131" s="77"/>
      <c r="UXZ131" s="77"/>
      <c r="UYA131" s="77"/>
      <c r="UYB131" s="77"/>
      <c r="UYC131" s="77"/>
      <c r="UYD131" s="77"/>
      <c r="UYE131" s="77"/>
      <c r="UYF131" s="77"/>
      <c r="UYG131" s="77"/>
      <c r="UYH131" s="77"/>
      <c r="UYI131" s="77"/>
      <c r="UYJ131" s="77"/>
      <c r="UYK131" s="77"/>
      <c r="UYL131" s="77"/>
      <c r="UYM131" s="77"/>
      <c r="UYN131" s="77"/>
      <c r="UYO131" s="77"/>
      <c r="UYP131" s="77"/>
      <c r="UYQ131" s="77"/>
      <c r="UYR131" s="77"/>
      <c r="UYS131" s="77"/>
      <c r="UYT131" s="77"/>
      <c r="UYU131" s="77"/>
      <c r="UYV131" s="77"/>
      <c r="UYW131" s="77"/>
      <c r="UYX131" s="77"/>
      <c r="UYY131" s="77"/>
      <c r="UYZ131" s="77"/>
      <c r="UZA131" s="77"/>
      <c r="UZB131" s="77"/>
      <c r="UZC131" s="77"/>
      <c r="UZD131" s="77"/>
      <c r="UZE131" s="77"/>
      <c r="UZF131" s="77"/>
      <c r="UZG131" s="77"/>
      <c r="UZH131" s="77"/>
      <c r="UZI131" s="77"/>
      <c r="UZJ131" s="77"/>
      <c r="UZK131" s="77"/>
      <c r="UZL131" s="77"/>
      <c r="UZM131" s="77"/>
      <c r="UZN131" s="77"/>
      <c r="UZO131" s="77"/>
      <c r="UZP131" s="77"/>
      <c r="UZQ131" s="77"/>
      <c r="UZR131" s="77"/>
      <c r="UZS131" s="77"/>
      <c r="UZT131" s="77"/>
      <c r="UZU131" s="77"/>
      <c r="UZV131" s="77"/>
      <c r="UZW131" s="77"/>
      <c r="UZX131" s="77"/>
      <c r="UZY131" s="77"/>
      <c r="UZZ131" s="77"/>
      <c r="VAA131" s="77"/>
      <c r="VAB131" s="77"/>
      <c r="VAC131" s="77"/>
      <c r="VAD131" s="77"/>
      <c r="VAE131" s="77"/>
      <c r="VAF131" s="77"/>
      <c r="VAG131" s="77"/>
      <c r="VAH131" s="77"/>
      <c r="VAI131" s="77"/>
      <c r="VAJ131" s="77"/>
      <c r="VAK131" s="77"/>
      <c r="VAL131" s="77"/>
      <c r="VAM131" s="77"/>
      <c r="VAN131" s="77"/>
      <c r="VAO131" s="77"/>
      <c r="VAP131" s="77"/>
      <c r="VAQ131" s="77"/>
      <c r="VAR131" s="77"/>
      <c r="VAS131" s="77"/>
      <c r="VAT131" s="77"/>
      <c r="VAU131" s="77"/>
      <c r="VAV131" s="77"/>
      <c r="VAW131" s="77"/>
      <c r="VAX131" s="77"/>
      <c r="VAY131" s="77"/>
      <c r="VAZ131" s="77"/>
      <c r="VBA131" s="77"/>
      <c r="VBB131" s="77"/>
      <c r="VBC131" s="77"/>
      <c r="VBD131" s="77"/>
      <c r="VBE131" s="77"/>
      <c r="VBF131" s="77"/>
      <c r="VBG131" s="77"/>
      <c r="VBH131" s="77"/>
      <c r="VBI131" s="77"/>
      <c r="VBJ131" s="77"/>
      <c r="VBK131" s="77"/>
      <c r="VBL131" s="77"/>
      <c r="VBM131" s="77"/>
      <c r="VBN131" s="77"/>
      <c r="VBO131" s="77"/>
      <c r="VBP131" s="77"/>
      <c r="VBQ131" s="77"/>
      <c r="VBR131" s="77"/>
      <c r="VBS131" s="77"/>
      <c r="VBT131" s="77"/>
      <c r="VBU131" s="77"/>
      <c r="VBV131" s="77"/>
      <c r="VBW131" s="77"/>
      <c r="VBX131" s="77"/>
      <c r="VBY131" s="77"/>
      <c r="VBZ131" s="77"/>
      <c r="VCA131" s="77"/>
      <c r="VCB131" s="77"/>
      <c r="VCC131" s="77"/>
      <c r="VCD131" s="77"/>
      <c r="VCE131" s="77"/>
      <c r="VCF131" s="77"/>
      <c r="VCG131" s="77"/>
      <c r="VCH131" s="77"/>
      <c r="VCI131" s="77"/>
      <c r="VCJ131" s="77"/>
      <c r="VCK131" s="77"/>
      <c r="VCL131" s="77"/>
      <c r="VCM131" s="77"/>
      <c r="VCN131" s="77"/>
      <c r="VCO131" s="77"/>
      <c r="VCP131" s="77"/>
      <c r="VCQ131" s="77"/>
      <c r="VCR131" s="77"/>
      <c r="VCS131" s="77"/>
      <c r="VCT131" s="77"/>
      <c r="VCU131" s="77"/>
      <c r="VCV131" s="77"/>
      <c r="VCW131" s="77"/>
      <c r="VCX131" s="77"/>
      <c r="VCY131" s="77"/>
      <c r="VCZ131" s="77"/>
      <c r="VDA131" s="77"/>
      <c r="VDB131" s="77"/>
      <c r="VDC131" s="77"/>
      <c r="VDD131" s="77"/>
      <c r="VDE131" s="77"/>
      <c r="VDF131" s="77"/>
      <c r="VDG131" s="77"/>
      <c r="VDH131" s="77"/>
      <c r="VDI131" s="77"/>
      <c r="VDJ131" s="77"/>
      <c r="VDK131" s="77"/>
      <c r="VDL131" s="77"/>
      <c r="VDM131" s="77"/>
      <c r="VDN131" s="77"/>
      <c r="VDO131" s="77"/>
      <c r="VDP131" s="77"/>
      <c r="VDQ131" s="77"/>
      <c r="VDR131" s="77"/>
      <c r="VDS131" s="77"/>
      <c r="VDT131" s="77"/>
      <c r="VDU131" s="77"/>
      <c r="VDV131" s="77"/>
      <c r="VDW131" s="77"/>
      <c r="VDX131" s="77"/>
      <c r="VDY131" s="77"/>
      <c r="VDZ131" s="77"/>
      <c r="VEA131" s="77"/>
      <c r="VEB131" s="77"/>
      <c r="VEC131" s="77"/>
      <c r="VED131" s="77"/>
      <c r="VEE131" s="77"/>
      <c r="VEF131" s="77"/>
      <c r="VEG131" s="77"/>
      <c r="VEH131" s="77"/>
      <c r="VEI131" s="77"/>
      <c r="VEJ131" s="77"/>
      <c r="VEK131" s="77"/>
      <c r="VEL131" s="77"/>
      <c r="VEM131" s="77"/>
      <c r="VEN131" s="77"/>
      <c r="VEO131" s="77"/>
      <c r="VEP131" s="77"/>
      <c r="VEQ131" s="77"/>
      <c r="VER131" s="77"/>
      <c r="VES131" s="77"/>
      <c r="VET131" s="77"/>
      <c r="VEU131" s="77"/>
      <c r="VEV131" s="77"/>
      <c r="VEW131" s="77"/>
      <c r="VEX131" s="77"/>
      <c r="VEY131" s="77"/>
      <c r="VEZ131" s="77"/>
      <c r="VFA131" s="77"/>
      <c r="VFB131" s="77"/>
      <c r="VFC131" s="77"/>
      <c r="VFD131" s="77"/>
      <c r="VFE131" s="77"/>
      <c r="VFF131" s="77"/>
      <c r="VFG131" s="77"/>
      <c r="VFH131" s="77"/>
      <c r="VFI131" s="77"/>
      <c r="VFJ131" s="77"/>
      <c r="VFK131" s="77"/>
      <c r="VFL131" s="77"/>
      <c r="VFM131" s="77"/>
      <c r="VFN131" s="77"/>
      <c r="VFO131" s="77"/>
      <c r="VFP131" s="77"/>
      <c r="VFQ131" s="77"/>
      <c r="VFR131" s="77"/>
      <c r="VFS131" s="77"/>
      <c r="VFT131" s="77"/>
      <c r="VFU131" s="77"/>
      <c r="VFV131" s="77"/>
      <c r="VFW131" s="77"/>
      <c r="VFX131" s="77"/>
      <c r="VFY131" s="77"/>
      <c r="VFZ131" s="77"/>
      <c r="VGA131" s="77"/>
      <c r="VGB131" s="77"/>
      <c r="VGC131" s="77"/>
      <c r="VGD131" s="77"/>
      <c r="VGE131" s="77"/>
      <c r="VGF131" s="77"/>
      <c r="VGG131" s="77"/>
      <c r="VGH131" s="77"/>
      <c r="VGI131" s="77"/>
      <c r="VGJ131" s="77"/>
      <c r="VGK131" s="77"/>
      <c r="VGL131" s="77"/>
      <c r="VGM131" s="77"/>
      <c r="VGN131" s="77"/>
      <c r="VGO131" s="77"/>
      <c r="VGP131" s="77"/>
      <c r="VGQ131" s="77"/>
      <c r="VGR131" s="77"/>
      <c r="VGS131" s="77"/>
      <c r="VGT131" s="77"/>
      <c r="VGU131" s="77"/>
      <c r="VGV131" s="77"/>
      <c r="VGW131" s="77"/>
      <c r="VGX131" s="77"/>
      <c r="VGY131" s="77"/>
      <c r="VGZ131" s="77"/>
      <c r="VHA131" s="77"/>
      <c r="VHB131" s="77"/>
      <c r="VHC131" s="77"/>
      <c r="VHD131" s="77"/>
      <c r="VHE131" s="77"/>
      <c r="VHF131" s="77"/>
      <c r="VHG131" s="77"/>
      <c r="VHH131" s="77"/>
      <c r="VHI131" s="77"/>
      <c r="VHJ131" s="77"/>
      <c r="VHK131" s="77"/>
      <c r="VHL131" s="77"/>
      <c r="VHM131" s="77"/>
      <c r="VHN131" s="77"/>
      <c r="VHO131" s="77"/>
      <c r="VHP131" s="77"/>
      <c r="VHQ131" s="77"/>
      <c r="VHR131" s="77"/>
      <c r="VHS131" s="77"/>
      <c r="VHT131" s="77"/>
      <c r="VHU131" s="77"/>
      <c r="VHV131" s="77"/>
      <c r="VHW131" s="77"/>
      <c r="VHX131" s="77"/>
      <c r="VHY131" s="77"/>
      <c r="VHZ131" s="77"/>
      <c r="VIA131" s="77"/>
      <c r="VIB131" s="77"/>
      <c r="VIC131" s="77"/>
      <c r="VID131" s="77"/>
      <c r="VIE131" s="77"/>
      <c r="VIF131" s="77"/>
      <c r="VIG131" s="77"/>
      <c r="VIH131" s="77"/>
      <c r="VII131" s="77"/>
      <c r="VIJ131" s="77"/>
      <c r="VIK131" s="77"/>
      <c r="VIL131" s="77"/>
      <c r="VIM131" s="77"/>
      <c r="VIN131" s="77"/>
      <c r="VIO131" s="77"/>
      <c r="VIP131" s="77"/>
      <c r="VIQ131" s="77"/>
      <c r="VIR131" s="77"/>
      <c r="VIS131" s="77"/>
      <c r="VIT131" s="77"/>
      <c r="VIU131" s="77"/>
      <c r="VIV131" s="77"/>
      <c r="VIW131" s="77"/>
      <c r="VIX131" s="77"/>
      <c r="VIY131" s="77"/>
      <c r="VIZ131" s="77"/>
      <c r="VJA131" s="77"/>
      <c r="VJB131" s="77"/>
      <c r="VJC131" s="77"/>
      <c r="VJD131" s="77"/>
      <c r="VJE131" s="77"/>
      <c r="VJF131" s="77"/>
      <c r="VJG131" s="77"/>
      <c r="VJH131" s="77"/>
      <c r="VJI131" s="77"/>
      <c r="VJJ131" s="77"/>
      <c r="VJK131" s="77"/>
      <c r="VJL131" s="77"/>
      <c r="VJM131" s="77"/>
      <c r="VJN131" s="77"/>
      <c r="VJO131" s="77"/>
      <c r="VJP131" s="77"/>
      <c r="VJQ131" s="77"/>
      <c r="VJR131" s="77"/>
      <c r="VJS131" s="77"/>
      <c r="VJT131" s="77"/>
      <c r="VJU131" s="77"/>
      <c r="VJV131" s="77"/>
      <c r="VJW131" s="77"/>
      <c r="VJX131" s="77"/>
      <c r="VJY131" s="77"/>
      <c r="VJZ131" s="77"/>
      <c r="VKA131" s="77"/>
      <c r="VKB131" s="77"/>
      <c r="VKC131" s="77"/>
      <c r="VKD131" s="77"/>
      <c r="VKE131" s="77"/>
      <c r="VKF131" s="77"/>
      <c r="VKG131" s="77"/>
      <c r="VKH131" s="77"/>
      <c r="VKI131" s="77"/>
      <c r="VKJ131" s="77"/>
      <c r="VKK131" s="77"/>
      <c r="VKL131" s="77"/>
      <c r="VKM131" s="77"/>
      <c r="VKN131" s="77"/>
      <c r="VKO131" s="77"/>
      <c r="VKP131" s="77"/>
      <c r="VKQ131" s="77"/>
      <c r="VKR131" s="77"/>
      <c r="VKS131" s="77"/>
      <c r="VKT131" s="77"/>
      <c r="VKU131" s="77"/>
      <c r="VKV131" s="77"/>
      <c r="VKW131" s="77"/>
      <c r="VKX131" s="77"/>
      <c r="VKY131" s="77"/>
      <c r="VKZ131" s="77"/>
      <c r="VLA131" s="77"/>
      <c r="VLB131" s="77"/>
      <c r="VLC131" s="77"/>
      <c r="VLD131" s="77"/>
      <c r="VLE131" s="77"/>
      <c r="VLF131" s="77"/>
      <c r="VLG131" s="77"/>
      <c r="VLH131" s="77"/>
      <c r="VLI131" s="77"/>
      <c r="VLJ131" s="77"/>
      <c r="VLK131" s="77"/>
      <c r="VLL131" s="77"/>
      <c r="VLM131" s="77"/>
      <c r="VLN131" s="77"/>
      <c r="VLO131" s="77"/>
      <c r="VLP131" s="77"/>
      <c r="VLQ131" s="77"/>
      <c r="VLR131" s="77"/>
      <c r="VLS131" s="77"/>
      <c r="VLT131" s="77"/>
      <c r="VLU131" s="77"/>
      <c r="VLV131" s="77"/>
      <c r="VLW131" s="77"/>
      <c r="VLX131" s="77"/>
      <c r="VLY131" s="77"/>
      <c r="VLZ131" s="77"/>
      <c r="VMA131" s="77"/>
      <c r="VMB131" s="77"/>
      <c r="VMC131" s="77"/>
      <c r="VMD131" s="77"/>
      <c r="VME131" s="77"/>
      <c r="VMF131" s="77"/>
      <c r="VMG131" s="77"/>
      <c r="VMH131" s="77"/>
      <c r="VMI131" s="77"/>
      <c r="VMJ131" s="77"/>
      <c r="VMK131" s="77"/>
      <c r="VML131" s="77"/>
      <c r="VMM131" s="77"/>
      <c r="VMN131" s="77"/>
      <c r="VMO131" s="77"/>
      <c r="VMP131" s="77"/>
      <c r="VMQ131" s="77"/>
      <c r="VMR131" s="77"/>
      <c r="VMS131" s="77"/>
      <c r="VMT131" s="77"/>
      <c r="VMU131" s="77"/>
      <c r="VMV131" s="77"/>
      <c r="VMW131" s="77"/>
      <c r="VMX131" s="77"/>
      <c r="VMY131" s="77"/>
      <c r="VMZ131" s="77"/>
      <c r="VNA131" s="77"/>
      <c r="VNB131" s="77"/>
      <c r="VNC131" s="77"/>
      <c r="VND131" s="77"/>
      <c r="VNE131" s="77"/>
      <c r="VNF131" s="77"/>
      <c r="VNG131" s="77"/>
      <c r="VNH131" s="77"/>
      <c r="VNI131" s="77"/>
      <c r="VNJ131" s="77"/>
      <c r="VNK131" s="77"/>
      <c r="VNL131" s="77"/>
      <c r="VNM131" s="77"/>
      <c r="VNN131" s="77"/>
      <c r="VNO131" s="77"/>
      <c r="VNP131" s="77"/>
      <c r="VNQ131" s="77"/>
      <c r="VNR131" s="77"/>
      <c r="VNS131" s="77"/>
      <c r="VNT131" s="77"/>
      <c r="VNU131" s="77"/>
      <c r="VNV131" s="77"/>
      <c r="VNW131" s="77"/>
      <c r="VNX131" s="77"/>
      <c r="VNY131" s="77"/>
      <c r="VNZ131" s="77"/>
      <c r="VOA131" s="77"/>
      <c r="VOB131" s="77"/>
      <c r="VOC131" s="77"/>
      <c r="VOD131" s="77"/>
      <c r="VOE131" s="77"/>
      <c r="VOF131" s="77"/>
      <c r="VOG131" s="77"/>
      <c r="VOH131" s="77"/>
      <c r="VOI131" s="77"/>
      <c r="VOJ131" s="77"/>
      <c r="VOK131" s="77"/>
      <c r="VOL131" s="77"/>
      <c r="VOM131" s="77"/>
      <c r="VON131" s="77"/>
      <c r="VOO131" s="77"/>
      <c r="VOP131" s="77"/>
      <c r="VOQ131" s="77"/>
      <c r="VOR131" s="77"/>
      <c r="VOS131" s="77"/>
      <c r="VOT131" s="77"/>
      <c r="VOU131" s="77"/>
      <c r="VOV131" s="77"/>
      <c r="VOW131" s="77"/>
      <c r="VOX131" s="77"/>
      <c r="VOY131" s="77"/>
      <c r="VOZ131" s="77"/>
      <c r="VPA131" s="77"/>
      <c r="VPB131" s="77"/>
      <c r="VPC131" s="77"/>
      <c r="VPD131" s="77"/>
      <c r="VPE131" s="77"/>
      <c r="VPF131" s="77"/>
      <c r="VPG131" s="77"/>
      <c r="VPH131" s="77"/>
      <c r="VPI131" s="77"/>
      <c r="VPJ131" s="77"/>
      <c r="VPK131" s="77"/>
      <c r="VPL131" s="77"/>
      <c r="VPM131" s="77"/>
      <c r="VPN131" s="77"/>
      <c r="VPO131" s="77"/>
      <c r="VPP131" s="77"/>
      <c r="VPQ131" s="77"/>
      <c r="VPR131" s="77"/>
      <c r="VPS131" s="77"/>
      <c r="VPT131" s="77"/>
      <c r="VPU131" s="77"/>
      <c r="VPV131" s="77"/>
      <c r="VPW131" s="77"/>
      <c r="VPX131" s="77"/>
      <c r="VPY131" s="77"/>
      <c r="VPZ131" s="77"/>
      <c r="VQA131" s="77"/>
      <c r="VQB131" s="77"/>
      <c r="VQC131" s="77"/>
      <c r="VQD131" s="77"/>
      <c r="VQE131" s="77"/>
      <c r="VQF131" s="77"/>
      <c r="VQG131" s="77"/>
      <c r="VQH131" s="77"/>
      <c r="VQI131" s="77"/>
      <c r="VQJ131" s="77"/>
      <c r="VQK131" s="77"/>
      <c r="VQL131" s="77"/>
      <c r="VQM131" s="77"/>
      <c r="VQN131" s="77"/>
      <c r="VQO131" s="77"/>
      <c r="VQP131" s="77"/>
      <c r="VQQ131" s="77"/>
      <c r="VQR131" s="77"/>
      <c r="VQS131" s="77"/>
      <c r="VQT131" s="77"/>
      <c r="VQU131" s="77"/>
      <c r="VQV131" s="77"/>
      <c r="VQW131" s="77"/>
      <c r="VQX131" s="77"/>
      <c r="VQY131" s="77"/>
      <c r="VQZ131" s="77"/>
      <c r="VRA131" s="77"/>
      <c r="VRB131" s="77"/>
      <c r="VRC131" s="77"/>
      <c r="VRD131" s="77"/>
      <c r="VRE131" s="77"/>
      <c r="VRF131" s="77"/>
      <c r="VRG131" s="77"/>
      <c r="VRH131" s="77"/>
      <c r="VRI131" s="77"/>
      <c r="VRJ131" s="77"/>
      <c r="VRK131" s="77"/>
      <c r="VRL131" s="77"/>
      <c r="VRM131" s="77"/>
      <c r="VRN131" s="77"/>
      <c r="VRO131" s="77"/>
      <c r="VRP131" s="77"/>
      <c r="VRQ131" s="77"/>
      <c r="VRR131" s="77"/>
      <c r="VRS131" s="77"/>
      <c r="VRT131" s="77"/>
      <c r="VRU131" s="77"/>
      <c r="VRV131" s="77"/>
      <c r="VRW131" s="77"/>
      <c r="VRX131" s="77"/>
      <c r="VRY131" s="77"/>
      <c r="VRZ131" s="77"/>
      <c r="VSA131" s="77"/>
      <c r="VSB131" s="77"/>
      <c r="VSC131" s="77"/>
      <c r="VSD131" s="77"/>
      <c r="VSE131" s="77"/>
      <c r="VSF131" s="77"/>
      <c r="VSG131" s="77"/>
      <c r="VSH131" s="77"/>
      <c r="VSI131" s="77"/>
      <c r="VSJ131" s="77"/>
      <c r="VSK131" s="77"/>
      <c r="VSL131" s="77"/>
      <c r="VSM131" s="77"/>
      <c r="VSN131" s="77"/>
      <c r="VSO131" s="77"/>
      <c r="VSP131" s="77"/>
      <c r="VSQ131" s="77"/>
      <c r="VSR131" s="77"/>
      <c r="VSS131" s="77"/>
      <c r="VST131" s="77"/>
      <c r="VSU131" s="77"/>
      <c r="VSV131" s="77"/>
      <c r="VSW131" s="77"/>
      <c r="VSX131" s="77"/>
      <c r="VSY131" s="77"/>
      <c r="VSZ131" s="77"/>
      <c r="VTA131" s="77"/>
      <c r="VTB131" s="77"/>
      <c r="VTC131" s="77"/>
      <c r="VTD131" s="77"/>
      <c r="VTE131" s="77"/>
      <c r="VTF131" s="77"/>
      <c r="VTG131" s="77"/>
      <c r="VTH131" s="77"/>
      <c r="VTI131" s="77"/>
      <c r="VTJ131" s="77"/>
      <c r="VTK131" s="77"/>
      <c r="VTL131" s="77"/>
      <c r="VTM131" s="77"/>
      <c r="VTN131" s="77"/>
      <c r="VTO131" s="77"/>
      <c r="VTP131" s="77"/>
      <c r="VTQ131" s="77"/>
      <c r="VTR131" s="77"/>
      <c r="VTS131" s="77"/>
      <c r="VTT131" s="77"/>
      <c r="VTU131" s="77"/>
      <c r="VTV131" s="77"/>
      <c r="VTW131" s="77"/>
      <c r="VTX131" s="77"/>
      <c r="VTY131" s="77"/>
      <c r="VTZ131" s="77"/>
      <c r="VUA131" s="77"/>
      <c r="VUB131" s="77"/>
      <c r="VUC131" s="77"/>
      <c r="VUD131" s="77"/>
      <c r="VUE131" s="77"/>
      <c r="VUF131" s="77"/>
      <c r="VUG131" s="77"/>
      <c r="VUH131" s="77"/>
      <c r="VUI131" s="77"/>
      <c r="VUJ131" s="77"/>
      <c r="VUK131" s="77"/>
      <c r="VUL131" s="77"/>
      <c r="VUM131" s="77"/>
      <c r="VUN131" s="77"/>
      <c r="VUO131" s="77"/>
      <c r="VUP131" s="77"/>
      <c r="VUQ131" s="77"/>
      <c r="VUR131" s="77"/>
      <c r="VUS131" s="77"/>
      <c r="VUT131" s="77"/>
      <c r="VUU131" s="77"/>
      <c r="VUV131" s="77"/>
      <c r="VUW131" s="77"/>
      <c r="VUX131" s="77"/>
      <c r="VUY131" s="77"/>
      <c r="VUZ131" s="77"/>
      <c r="VVA131" s="77"/>
      <c r="VVB131" s="77"/>
      <c r="VVC131" s="77"/>
      <c r="VVD131" s="77"/>
      <c r="VVE131" s="77"/>
      <c r="VVF131" s="77"/>
      <c r="VVG131" s="77"/>
      <c r="VVH131" s="77"/>
      <c r="VVI131" s="77"/>
      <c r="VVJ131" s="77"/>
      <c r="VVK131" s="77"/>
      <c r="VVL131" s="77"/>
      <c r="VVM131" s="77"/>
      <c r="VVN131" s="77"/>
      <c r="VVO131" s="77"/>
      <c r="VVP131" s="77"/>
      <c r="VVQ131" s="77"/>
      <c r="VVR131" s="77"/>
      <c r="VVS131" s="77"/>
      <c r="VVT131" s="77"/>
      <c r="VVU131" s="77"/>
      <c r="VVV131" s="77"/>
      <c r="VVW131" s="77"/>
      <c r="VVX131" s="77"/>
      <c r="VVY131" s="77"/>
      <c r="VVZ131" s="77"/>
      <c r="VWA131" s="77"/>
      <c r="VWB131" s="77"/>
      <c r="VWC131" s="77"/>
      <c r="VWD131" s="77"/>
      <c r="VWE131" s="77"/>
      <c r="VWF131" s="77"/>
      <c r="VWG131" s="77"/>
      <c r="VWH131" s="77"/>
      <c r="VWI131" s="77"/>
      <c r="VWJ131" s="77"/>
      <c r="VWK131" s="77"/>
      <c r="VWL131" s="77"/>
      <c r="VWM131" s="77"/>
      <c r="VWN131" s="77"/>
      <c r="VWO131" s="77"/>
      <c r="VWP131" s="77"/>
      <c r="VWQ131" s="77"/>
      <c r="VWR131" s="77"/>
      <c r="VWS131" s="77"/>
      <c r="VWT131" s="77"/>
      <c r="VWU131" s="77"/>
      <c r="VWV131" s="77"/>
      <c r="VWW131" s="77"/>
      <c r="VWX131" s="77"/>
      <c r="VWY131" s="77"/>
      <c r="VWZ131" s="77"/>
      <c r="VXA131" s="77"/>
      <c r="VXB131" s="77"/>
      <c r="VXC131" s="77"/>
      <c r="VXD131" s="77"/>
      <c r="VXE131" s="77"/>
      <c r="VXF131" s="77"/>
      <c r="VXG131" s="77"/>
      <c r="VXH131" s="77"/>
      <c r="VXI131" s="77"/>
      <c r="VXJ131" s="77"/>
      <c r="VXK131" s="77"/>
      <c r="VXL131" s="77"/>
      <c r="VXM131" s="77"/>
      <c r="VXN131" s="77"/>
      <c r="VXO131" s="77"/>
      <c r="VXP131" s="77"/>
      <c r="VXQ131" s="77"/>
      <c r="VXR131" s="77"/>
      <c r="VXS131" s="77"/>
      <c r="VXT131" s="77"/>
      <c r="VXU131" s="77"/>
      <c r="VXV131" s="77"/>
      <c r="VXW131" s="77"/>
      <c r="VXX131" s="77"/>
      <c r="VXY131" s="77"/>
      <c r="VXZ131" s="77"/>
      <c r="VYA131" s="77"/>
      <c r="VYB131" s="77"/>
      <c r="VYC131" s="77"/>
      <c r="VYD131" s="77"/>
      <c r="VYE131" s="77"/>
      <c r="VYF131" s="77"/>
      <c r="VYG131" s="77"/>
      <c r="VYH131" s="77"/>
      <c r="VYI131" s="77"/>
      <c r="VYJ131" s="77"/>
      <c r="VYK131" s="77"/>
      <c r="VYL131" s="77"/>
      <c r="VYM131" s="77"/>
      <c r="VYN131" s="77"/>
      <c r="VYO131" s="77"/>
      <c r="VYP131" s="77"/>
      <c r="VYQ131" s="77"/>
      <c r="VYR131" s="77"/>
      <c r="VYS131" s="77"/>
      <c r="VYT131" s="77"/>
      <c r="VYU131" s="77"/>
      <c r="VYV131" s="77"/>
      <c r="VYW131" s="77"/>
      <c r="VYX131" s="77"/>
      <c r="VYY131" s="77"/>
      <c r="VYZ131" s="77"/>
      <c r="VZA131" s="77"/>
      <c r="VZB131" s="77"/>
      <c r="VZC131" s="77"/>
      <c r="VZD131" s="77"/>
      <c r="VZE131" s="77"/>
      <c r="VZF131" s="77"/>
      <c r="VZG131" s="77"/>
      <c r="VZH131" s="77"/>
      <c r="VZI131" s="77"/>
      <c r="VZJ131" s="77"/>
      <c r="VZK131" s="77"/>
      <c r="VZL131" s="77"/>
      <c r="VZM131" s="77"/>
      <c r="VZN131" s="77"/>
      <c r="VZO131" s="77"/>
      <c r="VZP131" s="77"/>
      <c r="VZQ131" s="77"/>
      <c r="VZR131" s="77"/>
      <c r="VZS131" s="77"/>
      <c r="VZT131" s="77"/>
      <c r="VZU131" s="77"/>
      <c r="VZV131" s="77"/>
      <c r="VZW131" s="77"/>
      <c r="VZX131" s="77"/>
      <c r="VZY131" s="77"/>
      <c r="VZZ131" s="77"/>
      <c r="WAA131" s="77"/>
      <c r="WAB131" s="77"/>
      <c r="WAC131" s="77"/>
      <c r="WAD131" s="77"/>
      <c r="WAE131" s="77"/>
      <c r="WAF131" s="77"/>
      <c r="WAG131" s="77"/>
      <c r="WAH131" s="77"/>
      <c r="WAI131" s="77"/>
      <c r="WAJ131" s="77"/>
      <c r="WAK131" s="77"/>
      <c r="WAL131" s="77"/>
      <c r="WAM131" s="77"/>
      <c r="WAN131" s="77"/>
      <c r="WAO131" s="77"/>
      <c r="WAP131" s="77"/>
      <c r="WAQ131" s="77"/>
      <c r="WAR131" s="77"/>
      <c r="WAS131" s="77"/>
      <c r="WAT131" s="77"/>
      <c r="WAU131" s="77"/>
      <c r="WAV131" s="77"/>
      <c r="WAW131" s="77"/>
      <c r="WAX131" s="77"/>
      <c r="WAY131" s="77"/>
      <c r="WAZ131" s="77"/>
      <c r="WBA131" s="77"/>
      <c r="WBB131" s="77"/>
      <c r="WBC131" s="77"/>
      <c r="WBD131" s="77"/>
      <c r="WBE131" s="77"/>
      <c r="WBF131" s="77"/>
      <c r="WBG131" s="77"/>
      <c r="WBH131" s="77"/>
      <c r="WBI131" s="77"/>
      <c r="WBJ131" s="77"/>
      <c r="WBK131" s="77"/>
      <c r="WBL131" s="77"/>
      <c r="WBM131" s="77"/>
      <c r="WBN131" s="77"/>
      <c r="WBO131" s="77"/>
      <c r="WBP131" s="77"/>
      <c r="WBQ131" s="77"/>
      <c r="WBR131" s="77"/>
      <c r="WBS131" s="77"/>
      <c r="WBT131" s="77"/>
      <c r="WBU131" s="77"/>
      <c r="WBV131" s="77"/>
      <c r="WBW131" s="77"/>
      <c r="WBX131" s="77"/>
      <c r="WBY131" s="77"/>
      <c r="WBZ131" s="77"/>
      <c r="WCA131" s="77"/>
      <c r="WCB131" s="77"/>
      <c r="WCC131" s="77"/>
      <c r="WCD131" s="77"/>
      <c r="WCE131" s="77"/>
      <c r="WCF131" s="77"/>
      <c r="WCG131" s="77"/>
      <c r="WCH131" s="77"/>
      <c r="WCI131" s="77"/>
      <c r="WCJ131" s="77"/>
      <c r="WCK131" s="77"/>
      <c r="WCL131" s="77"/>
      <c r="WCM131" s="77"/>
      <c r="WCN131" s="77"/>
      <c r="WCO131" s="77"/>
      <c r="WCP131" s="77"/>
      <c r="WCQ131" s="77"/>
      <c r="WCR131" s="77"/>
      <c r="WCS131" s="77"/>
      <c r="WCT131" s="77"/>
      <c r="WCU131" s="77"/>
      <c r="WCV131" s="77"/>
      <c r="WCW131" s="77"/>
      <c r="WCX131" s="77"/>
      <c r="WCY131" s="77"/>
      <c r="WCZ131" s="77"/>
      <c r="WDA131" s="77"/>
      <c r="WDB131" s="77"/>
      <c r="WDC131" s="77"/>
      <c r="WDD131" s="77"/>
      <c r="WDE131" s="77"/>
      <c r="WDF131" s="77"/>
      <c r="WDG131" s="77"/>
      <c r="WDH131" s="77"/>
      <c r="WDI131" s="77"/>
      <c r="WDJ131" s="77"/>
      <c r="WDK131" s="77"/>
      <c r="WDL131" s="77"/>
      <c r="WDM131" s="77"/>
      <c r="WDN131" s="77"/>
      <c r="WDO131" s="77"/>
      <c r="WDP131" s="77"/>
      <c r="WDQ131" s="77"/>
      <c r="WDR131" s="77"/>
      <c r="WDS131" s="77"/>
      <c r="WDT131" s="77"/>
      <c r="WDU131" s="77"/>
      <c r="WDV131" s="77"/>
      <c r="WDW131" s="77"/>
      <c r="WDX131" s="77"/>
      <c r="WDY131" s="77"/>
      <c r="WDZ131" s="77"/>
      <c r="WEA131" s="77"/>
      <c r="WEB131" s="77"/>
      <c r="WEC131" s="77"/>
      <c r="WED131" s="77"/>
      <c r="WEE131" s="77"/>
      <c r="WEF131" s="77"/>
      <c r="WEG131" s="77"/>
      <c r="WEH131" s="77"/>
      <c r="WEI131" s="77"/>
      <c r="WEJ131" s="77"/>
      <c r="WEK131" s="77"/>
      <c r="WEL131" s="77"/>
      <c r="WEM131" s="77"/>
      <c r="WEN131" s="77"/>
      <c r="WEO131" s="77"/>
      <c r="WEP131" s="77"/>
      <c r="WEQ131" s="77"/>
      <c r="WER131" s="77"/>
      <c r="WES131" s="77"/>
      <c r="WET131" s="77"/>
      <c r="WEU131" s="77"/>
      <c r="WEV131" s="77"/>
      <c r="WEW131" s="77"/>
      <c r="WEX131" s="77"/>
      <c r="WEY131" s="77"/>
      <c r="WEZ131" s="77"/>
      <c r="WFA131" s="77"/>
      <c r="WFB131" s="77"/>
      <c r="WFC131" s="77"/>
      <c r="WFD131" s="77"/>
      <c r="WFE131" s="77"/>
      <c r="WFF131" s="77"/>
      <c r="WFG131" s="77"/>
      <c r="WFH131" s="77"/>
      <c r="WFI131" s="77"/>
      <c r="WFJ131" s="77"/>
      <c r="WFK131" s="77"/>
      <c r="WFL131" s="77"/>
      <c r="WFM131" s="77"/>
      <c r="WFN131" s="77"/>
      <c r="WFO131" s="77"/>
      <c r="WFP131" s="77"/>
      <c r="WFQ131" s="77"/>
      <c r="WFR131" s="77"/>
      <c r="WFS131" s="77"/>
      <c r="WFT131" s="77"/>
      <c r="WFU131" s="77"/>
      <c r="WFV131" s="77"/>
      <c r="WFW131" s="77"/>
      <c r="WFX131" s="77"/>
      <c r="WFY131" s="77"/>
      <c r="WFZ131" s="77"/>
      <c r="WGA131" s="77"/>
      <c r="WGB131" s="77"/>
      <c r="WGC131" s="77"/>
      <c r="WGD131" s="77"/>
      <c r="WGE131" s="77"/>
      <c r="WGF131" s="77"/>
      <c r="WGG131" s="77"/>
      <c r="WGH131" s="77"/>
      <c r="WGI131" s="77"/>
      <c r="WGJ131" s="77"/>
      <c r="WGK131" s="77"/>
      <c r="WGL131" s="77"/>
      <c r="WGM131" s="77"/>
      <c r="WGN131" s="77"/>
      <c r="WGO131" s="77"/>
      <c r="WGP131" s="77"/>
      <c r="WGQ131" s="77"/>
      <c r="WGR131" s="77"/>
      <c r="WGS131" s="77"/>
      <c r="WGT131" s="77"/>
      <c r="WGU131" s="77"/>
      <c r="WGV131" s="77"/>
      <c r="WGW131" s="77"/>
      <c r="WGX131" s="77"/>
      <c r="WGY131" s="77"/>
      <c r="WGZ131" s="77"/>
      <c r="WHA131" s="77"/>
      <c r="WHB131" s="77"/>
      <c r="WHC131" s="77"/>
      <c r="WHD131" s="77"/>
      <c r="WHE131" s="77"/>
      <c r="WHF131" s="77"/>
      <c r="WHG131" s="77"/>
      <c r="WHH131" s="77"/>
      <c r="WHI131" s="77"/>
      <c r="WHJ131" s="77"/>
      <c r="WHK131" s="77"/>
      <c r="WHL131" s="77"/>
      <c r="WHM131" s="77"/>
      <c r="WHN131" s="77"/>
      <c r="WHO131" s="77"/>
      <c r="WHP131" s="77"/>
      <c r="WHQ131" s="77"/>
      <c r="WHR131" s="77"/>
      <c r="WHS131" s="77"/>
      <c r="WHT131" s="77"/>
      <c r="WHU131" s="77"/>
      <c r="WHV131" s="77"/>
      <c r="WHW131" s="77"/>
      <c r="WHX131" s="77"/>
      <c r="WHY131" s="77"/>
      <c r="WHZ131" s="77"/>
      <c r="WIA131" s="77"/>
      <c r="WIB131" s="77"/>
      <c r="WIC131" s="77"/>
      <c r="WID131" s="77"/>
      <c r="WIE131" s="77"/>
      <c r="WIF131" s="77"/>
      <c r="WIG131" s="77"/>
      <c r="WIH131" s="77"/>
      <c r="WII131" s="77"/>
      <c r="WIJ131" s="77"/>
      <c r="WIK131" s="77"/>
      <c r="WIL131" s="77"/>
      <c r="WIM131" s="77"/>
      <c r="WIN131" s="77"/>
      <c r="WIO131" s="77"/>
      <c r="WIP131" s="77"/>
      <c r="WIQ131" s="77"/>
      <c r="WIR131" s="77"/>
      <c r="WIS131" s="77"/>
      <c r="WIT131" s="77"/>
      <c r="WIU131" s="77"/>
      <c r="WIV131" s="77"/>
      <c r="WIW131" s="77"/>
      <c r="WIX131" s="77"/>
      <c r="WIY131" s="77"/>
      <c r="WIZ131" s="77"/>
      <c r="WJA131" s="77"/>
      <c r="WJB131" s="77"/>
      <c r="WJC131" s="77"/>
      <c r="WJD131" s="77"/>
      <c r="WJE131" s="77"/>
      <c r="WJF131" s="77"/>
      <c r="WJG131" s="77"/>
      <c r="WJH131" s="77"/>
      <c r="WJI131" s="77"/>
      <c r="WJJ131" s="77"/>
      <c r="WJK131" s="77"/>
      <c r="WJL131" s="77"/>
      <c r="WJM131" s="77"/>
      <c r="WJN131" s="77"/>
      <c r="WJO131" s="77"/>
      <c r="WJP131" s="77"/>
      <c r="WJQ131" s="77"/>
      <c r="WJR131" s="77"/>
      <c r="WJS131" s="77"/>
      <c r="WJT131" s="77"/>
      <c r="WJU131" s="77"/>
      <c r="WJV131" s="77"/>
      <c r="WJW131" s="77"/>
      <c r="WJX131" s="77"/>
      <c r="WJY131" s="77"/>
      <c r="WJZ131" s="77"/>
      <c r="WKA131" s="77"/>
      <c r="WKB131" s="77"/>
      <c r="WKC131" s="77"/>
      <c r="WKD131" s="77"/>
      <c r="WKE131" s="77"/>
      <c r="WKF131" s="77"/>
      <c r="WKG131" s="77"/>
      <c r="WKH131" s="77"/>
      <c r="WKI131" s="77"/>
      <c r="WKJ131" s="77"/>
      <c r="WKK131" s="77"/>
      <c r="WKL131" s="77"/>
      <c r="WKM131" s="77"/>
      <c r="WKN131" s="77"/>
      <c r="WKO131" s="77"/>
      <c r="WKP131" s="77"/>
      <c r="WKQ131" s="77"/>
      <c r="WKR131" s="77"/>
      <c r="WKS131" s="77"/>
      <c r="WKT131" s="77"/>
      <c r="WKU131" s="77"/>
      <c r="WKV131" s="77"/>
      <c r="WKW131" s="77"/>
      <c r="WKX131" s="77"/>
      <c r="WKY131" s="77"/>
      <c r="WKZ131" s="77"/>
      <c r="WLA131" s="77"/>
      <c r="WLB131" s="77"/>
      <c r="WLC131" s="77"/>
      <c r="WLD131" s="77"/>
      <c r="WLE131" s="77"/>
      <c r="WLF131" s="77"/>
      <c r="WLG131" s="77"/>
      <c r="WLH131" s="77"/>
      <c r="WLI131" s="77"/>
      <c r="WLJ131" s="77"/>
      <c r="WLK131" s="77"/>
      <c r="WLL131" s="77"/>
      <c r="WLM131" s="77"/>
      <c r="WLN131" s="77"/>
      <c r="WLO131" s="77"/>
      <c r="WLP131" s="77"/>
      <c r="WLQ131" s="77"/>
      <c r="WLR131" s="77"/>
      <c r="WLS131" s="77"/>
      <c r="WLT131" s="77"/>
      <c r="WLU131" s="77"/>
      <c r="WLV131" s="77"/>
      <c r="WLW131" s="77"/>
      <c r="WLX131" s="77"/>
      <c r="WLY131" s="77"/>
      <c r="WLZ131" s="77"/>
      <c r="WMA131" s="77"/>
      <c r="WMB131" s="77"/>
      <c r="WMC131" s="77"/>
      <c r="WMD131" s="77"/>
      <c r="WME131" s="77"/>
      <c r="WMF131" s="77"/>
      <c r="WMG131" s="77"/>
      <c r="WMH131" s="77"/>
      <c r="WMI131" s="77"/>
      <c r="WMJ131" s="77"/>
      <c r="WMK131" s="77"/>
      <c r="WML131" s="77"/>
      <c r="WMM131" s="77"/>
      <c r="WMN131" s="77"/>
      <c r="WMO131" s="77"/>
      <c r="WMP131" s="77"/>
      <c r="WMQ131" s="77"/>
      <c r="WMR131" s="77"/>
      <c r="WMS131" s="77"/>
      <c r="WMT131" s="77"/>
      <c r="WMU131" s="77"/>
      <c r="WMV131" s="77"/>
      <c r="WMW131" s="77"/>
      <c r="WMX131" s="77"/>
      <c r="WMY131" s="77"/>
      <c r="WMZ131" s="77"/>
      <c r="WNA131" s="77"/>
      <c r="WNB131" s="77"/>
      <c r="WNC131" s="77"/>
      <c r="WND131" s="77"/>
      <c r="WNE131" s="77"/>
      <c r="WNF131" s="77"/>
      <c r="WNG131" s="77"/>
      <c r="WNH131" s="77"/>
      <c r="WNI131" s="77"/>
      <c r="WNJ131" s="77"/>
      <c r="WNK131" s="77"/>
      <c r="WNL131" s="77"/>
      <c r="WNM131" s="77"/>
      <c r="WNN131" s="77"/>
      <c r="WNO131" s="77"/>
      <c r="WNP131" s="77"/>
      <c r="WNQ131" s="77"/>
      <c r="WNR131" s="77"/>
      <c r="WNS131" s="77"/>
      <c r="WNT131" s="77"/>
      <c r="WNU131" s="77"/>
      <c r="WNV131" s="77"/>
      <c r="WNW131" s="77"/>
      <c r="WNX131" s="77"/>
      <c r="WNY131" s="77"/>
      <c r="WNZ131" s="77"/>
      <c r="WOA131" s="77"/>
      <c r="WOB131" s="77"/>
      <c r="WOC131" s="77"/>
      <c r="WOD131" s="77"/>
      <c r="WOE131" s="77"/>
      <c r="WOF131" s="77"/>
      <c r="WOG131" s="77"/>
      <c r="WOH131" s="77"/>
      <c r="WOI131" s="77"/>
      <c r="WOJ131" s="77"/>
      <c r="WOK131" s="77"/>
      <c r="WOL131" s="77"/>
      <c r="WOM131" s="77"/>
      <c r="WON131" s="77"/>
      <c r="WOO131" s="77"/>
      <c r="WOP131" s="77"/>
      <c r="WOQ131" s="77"/>
      <c r="WOR131" s="77"/>
      <c r="WOS131" s="77"/>
      <c r="WOT131" s="77"/>
      <c r="WOU131" s="77"/>
      <c r="WOV131" s="77"/>
      <c r="WOW131" s="77"/>
      <c r="WOX131" s="77"/>
      <c r="WOY131" s="77"/>
      <c r="WOZ131" s="77"/>
      <c r="WPA131" s="77"/>
      <c r="WPB131" s="77"/>
      <c r="WPC131" s="77"/>
      <c r="WPD131" s="77"/>
      <c r="WPE131" s="77"/>
      <c r="WPF131" s="77"/>
      <c r="WPG131" s="77"/>
      <c r="WPH131" s="77"/>
      <c r="WPI131" s="77"/>
      <c r="WPJ131" s="77"/>
      <c r="WPK131" s="77"/>
      <c r="WPL131" s="77"/>
      <c r="WPM131" s="77"/>
      <c r="WPN131" s="77"/>
      <c r="WPO131" s="77"/>
      <c r="WPP131" s="77"/>
      <c r="WPQ131" s="77"/>
      <c r="WPR131" s="77"/>
      <c r="WPS131" s="77"/>
      <c r="WPT131" s="77"/>
      <c r="WPU131" s="77"/>
      <c r="WPV131" s="77"/>
      <c r="WPW131" s="77"/>
      <c r="WPX131" s="77"/>
      <c r="WPY131" s="77"/>
      <c r="WPZ131" s="77"/>
      <c r="WQA131" s="77"/>
      <c r="WQB131" s="77"/>
      <c r="WQC131" s="77"/>
      <c r="WQD131" s="77"/>
      <c r="WQE131" s="77"/>
      <c r="WQF131" s="77"/>
      <c r="WQG131" s="77"/>
      <c r="WQH131" s="77"/>
      <c r="WQI131" s="77"/>
      <c r="WQJ131" s="77"/>
      <c r="WQK131" s="77"/>
      <c r="WQL131" s="77"/>
      <c r="WQM131" s="77"/>
      <c r="WQN131" s="77"/>
      <c r="WQO131" s="77"/>
      <c r="WQP131" s="77"/>
      <c r="WQQ131" s="77"/>
      <c r="WQR131" s="77"/>
      <c r="WQS131" s="77"/>
      <c r="WQT131" s="77"/>
      <c r="WQU131" s="77"/>
      <c r="WQV131" s="77"/>
      <c r="WQW131" s="77"/>
      <c r="WQX131" s="77"/>
      <c r="WQY131" s="77"/>
      <c r="WQZ131" s="77"/>
      <c r="WRA131" s="77"/>
      <c r="WRB131" s="77"/>
      <c r="WRC131" s="77"/>
      <c r="WRD131" s="77"/>
      <c r="WRE131" s="77"/>
      <c r="WRF131" s="77"/>
      <c r="WRG131" s="77"/>
      <c r="WRH131" s="77"/>
      <c r="WRI131" s="77"/>
      <c r="WRJ131" s="77"/>
      <c r="WRK131" s="77"/>
      <c r="WRL131" s="77"/>
      <c r="WRM131" s="77"/>
      <c r="WRN131" s="77"/>
      <c r="WRO131" s="77"/>
      <c r="WRP131" s="77"/>
      <c r="WRQ131" s="77"/>
      <c r="WRR131" s="77"/>
      <c r="WRS131" s="77"/>
      <c r="WRT131" s="77"/>
      <c r="WRU131" s="77"/>
      <c r="WRV131" s="77"/>
      <c r="WRW131" s="77"/>
      <c r="WRX131" s="77"/>
      <c r="WRY131" s="77"/>
      <c r="WRZ131" s="77"/>
      <c r="WSA131" s="77"/>
      <c r="WSB131" s="77"/>
      <c r="WSC131" s="77"/>
      <c r="WSD131" s="77"/>
      <c r="WSE131" s="77"/>
      <c r="WSF131" s="77"/>
      <c r="WSG131" s="77"/>
      <c r="WSH131" s="77"/>
      <c r="WSI131" s="77"/>
      <c r="WSJ131" s="77"/>
      <c r="WSK131" s="77"/>
      <c r="WSL131" s="77"/>
      <c r="WSM131" s="77"/>
      <c r="WSN131" s="77"/>
      <c r="WSO131" s="77"/>
      <c r="WSP131" s="77"/>
      <c r="WSQ131" s="77"/>
      <c r="WSR131" s="77"/>
      <c r="WSS131" s="77"/>
      <c r="WST131" s="77"/>
      <c r="WSU131" s="77"/>
      <c r="WSV131" s="77"/>
      <c r="WSW131" s="77"/>
      <c r="WSX131" s="77"/>
      <c r="WSY131" s="77"/>
      <c r="WSZ131" s="77"/>
      <c r="WTA131" s="77"/>
      <c r="WTB131" s="77"/>
      <c r="WTC131" s="77"/>
      <c r="WTD131" s="77"/>
      <c r="WTE131" s="77"/>
      <c r="WTF131" s="77"/>
      <c r="WTG131" s="77"/>
      <c r="WTH131" s="77"/>
      <c r="WTI131" s="77"/>
      <c r="WTJ131" s="77"/>
      <c r="WTK131" s="77"/>
      <c r="WTL131" s="77"/>
      <c r="WTM131" s="77"/>
      <c r="WTN131" s="77"/>
      <c r="WTO131" s="77"/>
      <c r="WTP131" s="77"/>
      <c r="WTQ131" s="77"/>
      <c r="WTR131" s="77"/>
      <c r="WTS131" s="77"/>
      <c r="WTT131" s="77"/>
      <c r="WTU131" s="77"/>
      <c r="WTV131" s="77"/>
      <c r="WTW131" s="77"/>
      <c r="WTX131" s="77"/>
      <c r="WTY131" s="77"/>
      <c r="WTZ131" s="77"/>
      <c r="WUA131" s="77"/>
      <c r="WUB131" s="77"/>
      <c r="WUC131" s="77"/>
      <c r="WUD131" s="77"/>
      <c r="WUE131" s="77"/>
      <c r="WUF131" s="77"/>
      <c r="WUG131" s="77"/>
      <c r="WUH131" s="77"/>
      <c r="WUI131" s="77"/>
      <c r="WUJ131" s="77"/>
      <c r="WUK131" s="77"/>
      <c r="WUL131" s="77"/>
      <c r="WUM131" s="77"/>
      <c r="WUN131" s="77"/>
      <c r="WUO131" s="77"/>
      <c r="WUP131" s="77"/>
      <c r="WUQ131" s="77"/>
      <c r="WUR131" s="77"/>
      <c r="WUS131" s="77"/>
      <c r="WUT131" s="77"/>
      <c r="WUU131" s="77"/>
      <c r="WUV131" s="77"/>
      <c r="WUW131" s="77"/>
      <c r="WUX131" s="77"/>
      <c r="WUY131" s="77"/>
      <c r="WUZ131" s="77"/>
      <c r="WVA131" s="77"/>
      <c r="WVB131" s="77"/>
      <c r="WVC131" s="77"/>
      <c r="WVD131" s="77"/>
      <c r="WVE131" s="77"/>
      <c r="WVF131" s="77"/>
      <c r="WVG131" s="77"/>
      <c r="WVH131" s="77"/>
      <c r="WVI131" s="77"/>
      <c r="WVJ131" s="77"/>
      <c r="WVK131" s="77"/>
      <c r="WVL131" s="77"/>
      <c r="WVM131" s="77"/>
      <c r="WVN131" s="77"/>
      <c r="WVO131" s="77"/>
      <c r="WVP131" s="77"/>
      <c r="WVQ131" s="77"/>
      <c r="WVR131" s="77"/>
      <c r="WVS131" s="77"/>
      <c r="WVT131" s="77"/>
      <c r="WVU131" s="77"/>
      <c r="WVV131" s="77"/>
      <c r="WVW131" s="77"/>
      <c r="WVX131" s="77"/>
      <c r="WVY131" s="77"/>
      <c r="WVZ131" s="77"/>
      <c r="WWA131" s="77"/>
      <c r="WWB131" s="77"/>
      <c r="WWC131" s="77"/>
      <c r="WWD131" s="77"/>
      <c r="WWE131" s="77"/>
      <c r="WWF131" s="77"/>
      <c r="WWG131" s="77"/>
      <c r="WWH131" s="77"/>
      <c r="WWI131" s="77"/>
      <c r="WWJ131" s="77"/>
      <c r="WWK131" s="77"/>
      <c r="WWL131" s="77"/>
      <c r="WWM131" s="77"/>
      <c r="WWN131" s="77"/>
      <c r="WWO131" s="77"/>
      <c r="WWP131" s="77"/>
      <c r="WWQ131" s="77"/>
      <c r="WWR131" s="77"/>
      <c r="WWS131" s="77"/>
      <c r="WWT131" s="77"/>
      <c r="WWU131" s="77"/>
      <c r="WWV131" s="77"/>
      <c r="WWW131" s="77"/>
      <c r="WWX131" s="77"/>
      <c r="WWY131" s="77"/>
      <c r="WWZ131" s="77"/>
      <c r="WXA131" s="77"/>
      <c r="WXB131" s="77"/>
      <c r="WXC131" s="77"/>
      <c r="WXD131" s="77"/>
      <c r="WXE131" s="77"/>
      <c r="WXF131" s="77"/>
      <c r="WXG131" s="77"/>
      <c r="WXH131" s="77"/>
      <c r="WXI131" s="77"/>
      <c r="WXJ131" s="77"/>
      <c r="WXK131" s="77"/>
      <c r="WXL131" s="77"/>
      <c r="WXM131" s="77"/>
      <c r="WXN131" s="77"/>
      <c r="WXO131" s="77"/>
      <c r="WXP131" s="77"/>
      <c r="WXQ131" s="77"/>
      <c r="WXR131" s="77"/>
      <c r="WXS131" s="77"/>
      <c r="WXT131" s="77"/>
      <c r="WXU131" s="77"/>
      <c r="WXV131" s="77"/>
      <c r="WXW131" s="77"/>
      <c r="WXX131" s="77"/>
      <c r="WXY131" s="77"/>
      <c r="WXZ131" s="77"/>
      <c r="WYA131" s="77"/>
      <c r="WYB131" s="77"/>
      <c r="WYC131" s="77"/>
      <c r="WYD131" s="77"/>
      <c r="WYE131" s="77"/>
      <c r="WYF131" s="77"/>
      <c r="WYG131" s="77"/>
      <c r="WYH131" s="77"/>
      <c r="WYI131" s="77"/>
      <c r="WYJ131" s="77"/>
      <c r="WYK131" s="77"/>
      <c r="WYL131" s="77"/>
      <c r="WYM131" s="77"/>
      <c r="WYN131" s="77"/>
      <c r="WYO131" s="77"/>
      <c r="WYP131" s="77"/>
      <c r="WYQ131" s="77"/>
      <c r="WYR131" s="77"/>
      <c r="WYS131" s="77"/>
      <c r="WYT131" s="77"/>
      <c r="WYU131" s="77"/>
      <c r="WYV131" s="77"/>
      <c r="WYW131" s="77"/>
      <c r="WYX131" s="77"/>
      <c r="WYY131" s="77"/>
      <c r="WYZ131" s="77"/>
      <c r="WZA131" s="77"/>
      <c r="WZB131" s="77"/>
      <c r="WZC131" s="77"/>
      <c r="WZD131" s="77"/>
      <c r="WZE131" s="77"/>
      <c r="WZF131" s="77"/>
      <c r="WZG131" s="77"/>
      <c r="WZH131" s="77"/>
      <c r="WZI131" s="77"/>
      <c r="WZJ131" s="77"/>
      <c r="WZK131" s="77"/>
      <c r="WZL131" s="77"/>
      <c r="WZM131" s="77"/>
      <c r="WZN131" s="77"/>
      <c r="WZO131" s="77"/>
      <c r="WZP131" s="77"/>
      <c r="WZQ131" s="77"/>
      <c r="WZR131" s="77"/>
      <c r="WZS131" s="77"/>
      <c r="WZT131" s="77"/>
      <c r="WZU131" s="77"/>
      <c r="WZV131" s="77"/>
      <c r="WZW131" s="77"/>
      <c r="WZX131" s="77"/>
      <c r="WZY131" s="77"/>
      <c r="WZZ131" s="77"/>
      <c r="XAA131" s="77"/>
      <c r="XAB131" s="77"/>
      <c r="XAC131" s="77"/>
      <c r="XAD131" s="77"/>
      <c r="XAE131" s="77"/>
      <c r="XAF131" s="77"/>
      <c r="XAG131" s="77"/>
      <c r="XAH131" s="77"/>
      <c r="XAI131" s="77"/>
      <c r="XAJ131" s="77"/>
      <c r="XAK131" s="77"/>
      <c r="XAL131" s="77"/>
      <c r="XAM131" s="77"/>
      <c r="XAN131" s="77"/>
      <c r="XAO131" s="77"/>
      <c r="XAP131" s="77"/>
      <c r="XAQ131" s="77"/>
      <c r="XAR131" s="77"/>
      <c r="XAS131" s="77"/>
      <c r="XAT131" s="77"/>
      <c r="XAU131" s="77"/>
      <c r="XAV131" s="77"/>
      <c r="XAW131" s="77"/>
      <c r="XAX131" s="77"/>
      <c r="XAY131" s="77"/>
      <c r="XAZ131" s="77"/>
      <c r="XBA131" s="77"/>
      <c r="XBB131" s="77"/>
      <c r="XBC131" s="77"/>
      <c r="XBD131" s="77"/>
      <c r="XBE131" s="77"/>
      <c r="XBF131" s="77"/>
      <c r="XBG131" s="77"/>
      <c r="XBH131" s="77"/>
      <c r="XBI131" s="77"/>
      <c r="XBJ131" s="77"/>
      <c r="XBK131" s="77"/>
      <c r="XBL131" s="77"/>
      <c r="XBM131" s="77"/>
      <c r="XBN131" s="77"/>
      <c r="XBO131" s="77"/>
      <c r="XBP131" s="77"/>
      <c r="XBQ131" s="77"/>
      <c r="XBR131" s="77"/>
      <c r="XBS131" s="77"/>
      <c r="XBT131" s="77"/>
      <c r="XBU131" s="77"/>
      <c r="XBV131" s="77"/>
      <c r="XBW131" s="77"/>
      <c r="XBX131" s="77"/>
      <c r="XBY131" s="77"/>
      <c r="XBZ131" s="77"/>
      <c r="XCA131" s="77"/>
      <c r="XCB131" s="77"/>
      <c r="XCC131" s="77"/>
      <c r="XCD131" s="77"/>
      <c r="XCE131" s="77"/>
      <c r="XCF131" s="77"/>
      <c r="XCG131" s="77"/>
      <c r="XCH131" s="77"/>
      <c r="XCI131" s="77"/>
      <c r="XCJ131" s="77"/>
      <c r="XCK131" s="77"/>
      <c r="XCL131" s="77"/>
      <c r="XCM131" s="77"/>
      <c r="XCN131" s="77"/>
      <c r="XCO131" s="77"/>
      <c r="XCP131" s="77"/>
      <c r="XCQ131" s="77"/>
      <c r="XCR131" s="77"/>
      <c r="XCS131" s="77"/>
      <c r="XCT131" s="77"/>
      <c r="XCU131" s="77"/>
      <c r="XCV131" s="77"/>
      <c r="XCW131" s="77"/>
      <c r="XCX131" s="77"/>
      <c r="XCY131" s="77"/>
      <c r="XCZ131" s="77"/>
      <c r="XDA131" s="77"/>
      <c r="XDB131" s="77"/>
      <c r="XDC131" s="77"/>
      <c r="XDD131" s="77"/>
      <c r="XDE131" s="77"/>
      <c r="XDF131" s="77"/>
      <c r="XDG131" s="77"/>
      <c r="XDH131" s="77"/>
      <c r="XDI131" s="77"/>
      <c r="XDJ131" s="77"/>
      <c r="XDK131" s="77"/>
      <c r="XDL131" s="77"/>
      <c r="XDM131" s="77"/>
      <c r="XDN131" s="77"/>
      <c r="XDO131" s="77"/>
      <c r="XDP131" s="77"/>
      <c r="XDQ131" s="77"/>
      <c r="XDR131" s="77"/>
      <c r="XDS131" s="77"/>
      <c r="XDT131" s="77"/>
      <c r="XDU131" s="77"/>
      <c r="XDV131" s="77"/>
      <c r="XDW131" s="77"/>
      <c r="XDX131" s="77"/>
      <c r="XDY131" s="77"/>
      <c r="XDZ131" s="77"/>
      <c r="XEA131" s="77"/>
      <c r="XEB131" s="77"/>
      <c r="XEC131" s="77"/>
      <c r="XED131" s="77"/>
      <c r="XEE131" s="77"/>
      <c r="XEF131" s="77"/>
      <c r="XEG131" s="77"/>
      <c r="XEH131" s="77"/>
      <c r="XEI131" s="77"/>
      <c r="XEJ131" s="77"/>
      <c r="XEK131" s="77"/>
      <c r="XEL131" s="77"/>
      <c r="XEM131" s="77"/>
      <c r="XEN131" s="77"/>
      <c r="XEO131" s="77"/>
      <c r="XEP131" s="77"/>
      <c r="XEQ131" s="77"/>
      <c r="XER131" s="77"/>
      <c r="XES131" s="77"/>
      <c r="XET131" s="77"/>
      <c r="XEU131" s="77"/>
      <c r="XEV131" s="77"/>
      <c r="XEW131" s="77"/>
      <c r="XEX131" s="77"/>
      <c r="XEY131" s="77"/>
      <c r="XEZ131" s="77"/>
      <c r="XFA131" s="77"/>
      <c r="XFB131" s="77"/>
      <c r="XFC131" s="77"/>
      <c r="XFD131" s="77"/>
    </row>
    <row r="132" spans="1:16384" ht="24" x14ac:dyDescent="0.25">
      <c r="A132" s="2"/>
      <c r="B132" s="2"/>
      <c r="C132" s="233"/>
      <c r="D132" s="233"/>
      <c r="E132" s="233"/>
      <c r="F132" s="233"/>
      <c r="G132" s="233"/>
      <c r="H132" s="233"/>
      <c r="I132" s="233"/>
      <c r="J132" s="233"/>
      <c r="K132" s="233"/>
      <c r="L132" s="23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6"/>
      <c r="Y132" s="56"/>
      <c r="Z132" s="56"/>
    </row>
    <row r="133" spans="1:16384" ht="15.75" x14ac:dyDescent="0.25">
      <c r="A133" s="411"/>
      <c r="B133" s="411"/>
    </row>
  </sheetData>
  <mergeCells count="249">
    <mergeCell ref="A6:B6"/>
    <mergeCell ref="C6:G6"/>
    <mergeCell ref="H6:L6"/>
    <mergeCell ref="M6:V6"/>
    <mergeCell ref="W6:AA6"/>
    <mergeCell ref="AB6:AF6"/>
    <mergeCell ref="C1:U4"/>
    <mergeCell ref="V1:AF1"/>
    <mergeCell ref="V2:AF2"/>
    <mergeCell ref="V3:AF3"/>
    <mergeCell ref="V4:AF4"/>
    <mergeCell ref="A5:B5"/>
    <mergeCell ref="C5:L5"/>
    <mergeCell ref="M5:V5"/>
    <mergeCell ref="W5:AF5"/>
    <mergeCell ref="W7:AA8"/>
    <mergeCell ref="AB7:AF8"/>
    <mergeCell ref="C8:D8"/>
    <mergeCell ref="E8:G8"/>
    <mergeCell ref="A10:A11"/>
    <mergeCell ref="A12:B12"/>
    <mergeCell ref="C12:E12"/>
    <mergeCell ref="H12:J12"/>
    <mergeCell ref="M12:O12"/>
    <mergeCell ref="R12:T12"/>
    <mergeCell ref="A7:A9"/>
    <mergeCell ref="B7:B9"/>
    <mergeCell ref="D7:G7"/>
    <mergeCell ref="H7:L8"/>
    <mergeCell ref="M7:Q8"/>
    <mergeCell ref="R7:V8"/>
    <mergeCell ref="C16:G16"/>
    <mergeCell ref="H16:L16"/>
    <mergeCell ref="M16:T16"/>
    <mergeCell ref="U16:V16"/>
    <mergeCell ref="W16:AA16"/>
    <mergeCell ref="AB16:AF16"/>
    <mergeCell ref="W12:Y12"/>
    <mergeCell ref="AB12:AD12"/>
    <mergeCell ref="A13:A14"/>
    <mergeCell ref="A15:B15"/>
    <mergeCell ref="C15:E15"/>
    <mergeCell ref="H15:J15"/>
    <mergeCell ref="M15:O15"/>
    <mergeCell ref="R15:T15"/>
    <mergeCell ref="W15:Y15"/>
    <mergeCell ref="AB15:AD15"/>
    <mergeCell ref="W17:AA18"/>
    <mergeCell ref="AB17:AF18"/>
    <mergeCell ref="C18:D18"/>
    <mergeCell ref="E18:G18"/>
    <mergeCell ref="A20:A22"/>
    <mergeCell ref="A23:B23"/>
    <mergeCell ref="C23:E23"/>
    <mergeCell ref="H23:J23"/>
    <mergeCell ref="M23:O23"/>
    <mergeCell ref="R23:T23"/>
    <mergeCell ref="A17:A19"/>
    <mergeCell ref="B17:B19"/>
    <mergeCell ref="D17:G17"/>
    <mergeCell ref="H17:L18"/>
    <mergeCell ref="M17:Q18"/>
    <mergeCell ref="R17:V18"/>
    <mergeCell ref="W23:Y23"/>
    <mergeCell ref="AB23:AD23"/>
    <mergeCell ref="A24:A26"/>
    <mergeCell ref="A27:B27"/>
    <mergeCell ref="C27:E27"/>
    <mergeCell ref="H27:J27"/>
    <mergeCell ref="M27:O27"/>
    <mergeCell ref="R27:T27"/>
    <mergeCell ref="W27:Y27"/>
    <mergeCell ref="AB27:AD27"/>
    <mergeCell ref="W30:Y30"/>
    <mergeCell ref="AB30:AD30"/>
    <mergeCell ref="C31:G31"/>
    <mergeCell ref="H31:L31"/>
    <mergeCell ref="M31:V31"/>
    <mergeCell ref="W31:AA31"/>
    <mergeCell ref="AB31:AF31"/>
    <mergeCell ref="A28:A29"/>
    <mergeCell ref="A30:B30"/>
    <mergeCell ref="C30:E30"/>
    <mergeCell ref="H30:J30"/>
    <mergeCell ref="M30:O30"/>
    <mergeCell ref="R30:T30"/>
    <mergeCell ref="W32:AA33"/>
    <mergeCell ref="AB32:AF33"/>
    <mergeCell ref="C33:D33"/>
    <mergeCell ref="E33:G33"/>
    <mergeCell ref="A35:A37"/>
    <mergeCell ref="A38:B38"/>
    <mergeCell ref="C38:E38"/>
    <mergeCell ref="H38:J38"/>
    <mergeCell ref="M38:O38"/>
    <mergeCell ref="R38:T38"/>
    <mergeCell ref="A32:A34"/>
    <mergeCell ref="B32:B34"/>
    <mergeCell ref="D32:G32"/>
    <mergeCell ref="H32:L33"/>
    <mergeCell ref="M32:Q33"/>
    <mergeCell ref="R32:V33"/>
    <mergeCell ref="W38:Y38"/>
    <mergeCell ref="AB38:AD38"/>
    <mergeCell ref="A39:A41"/>
    <mergeCell ref="A42:B42"/>
    <mergeCell ref="C42:E42"/>
    <mergeCell ref="H42:J42"/>
    <mergeCell ref="M42:O42"/>
    <mergeCell ref="R42:T42"/>
    <mergeCell ref="W42:Y42"/>
    <mergeCell ref="AB42:AD42"/>
    <mergeCell ref="W45:Y45"/>
    <mergeCell ref="AB45:AD45"/>
    <mergeCell ref="C46:G46"/>
    <mergeCell ref="H46:L46"/>
    <mergeCell ref="M46:V46"/>
    <mergeCell ref="W46:AA46"/>
    <mergeCell ref="AB46:AF46"/>
    <mergeCell ref="A43:A44"/>
    <mergeCell ref="A45:B45"/>
    <mergeCell ref="C45:E45"/>
    <mergeCell ref="H45:J45"/>
    <mergeCell ref="M45:O45"/>
    <mergeCell ref="R45:T45"/>
    <mergeCell ref="W47:AA48"/>
    <mergeCell ref="AB47:AF48"/>
    <mergeCell ref="C48:D48"/>
    <mergeCell ref="E48:G48"/>
    <mergeCell ref="A50:A52"/>
    <mergeCell ref="A53:B53"/>
    <mergeCell ref="C53:E53"/>
    <mergeCell ref="H53:J53"/>
    <mergeCell ref="M53:O53"/>
    <mergeCell ref="R53:T53"/>
    <mergeCell ref="A47:A49"/>
    <mergeCell ref="B47:B49"/>
    <mergeCell ref="D47:G47"/>
    <mergeCell ref="H47:L48"/>
    <mergeCell ref="M47:Q48"/>
    <mergeCell ref="R47:V48"/>
    <mergeCell ref="W53:Y53"/>
    <mergeCell ref="AB53:AD53"/>
    <mergeCell ref="A54:A56"/>
    <mergeCell ref="A57:B57"/>
    <mergeCell ref="C57:E57"/>
    <mergeCell ref="H57:J57"/>
    <mergeCell ref="M57:O57"/>
    <mergeCell ref="R57:T57"/>
    <mergeCell ref="W57:Y57"/>
    <mergeCell ref="AB57:AD57"/>
    <mergeCell ref="W60:Y60"/>
    <mergeCell ref="AB60:AD60"/>
    <mergeCell ref="C61:G61"/>
    <mergeCell ref="H61:L61"/>
    <mergeCell ref="M61:V61"/>
    <mergeCell ref="W61:AA61"/>
    <mergeCell ref="AB61:AF61"/>
    <mergeCell ref="A58:A59"/>
    <mergeCell ref="A60:B60"/>
    <mergeCell ref="C60:E60"/>
    <mergeCell ref="H60:J60"/>
    <mergeCell ref="M60:O60"/>
    <mergeCell ref="R60:T60"/>
    <mergeCell ref="W62:AA63"/>
    <mergeCell ref="AB62:AF63"/>
    <mergeCell ref="C63:D63"/>
    <mergeCell ref="E63:G63"/>
    <mergeCell ref="A65:A67"/>
    <mergeCell ref="A68:B68"/>
    <mergeCell ref="C68:E68"/>
    <mergeCell ref="H68:J68"/>
    <mergeCell ref="M68:O68"/>
    <mergeCell ref="R68:T68"/>
    <mergeCell ref="A62:A64"/>
    <mergeCell ref="B62:B64"/>
    <mergeCell ref="D62:G62"/>
    <mergeCell ref="H62:L63"/>
    <mergeCell ref="M62:Q63"/>
    <mergeCell ref="R62:V63"/>
    <mergeCell ref="W68:Y68"/>
    <mergeCell ref="AB68:AD68"/>
    <mergeCell ref="A69:B69"/>
    <mergeCell ref="A70:AF70"/>
    <mergeCell ref="E71:I71"/>
    <mergeCell ref="L71:M71"/>
    <mergeCell ref="N71:O71"/>
    <mergeCell ref="P71:U71"/>
    <mergeCell ref="X71:AB71"/>
    <mergeCell ref="AE71:AF71"/>
    <mergeCell ref="X74:AB74"/>
    <mergeCell ref="X75:AB75"/>
    <mergeCell ref="E72:I72"/>
    <mergeCell ref="N72:O72"/>
    <mergeCell ref="P72:U72"/>
    <mergeCell ref="X72:AB72"/>
    <mergeCell ref="E73:I73"/>
    <mergeCell ref="N73:O73"/>
    <mergeCell ref="P73:U73"/>
    <mergeCell ref="X73:AB73"/>
    <mergeCell ref="N76:O76"/>
    <mergeCell ref="P76:U76"/>
    <mergeCell ref="N77:O77"/>
    <mergeCell ref="P77:U77"/>
    <mergeCell ref="N78:O78"/>
    <mergeCell ref="P78:U78"/>
    <mergeCell ref="E74:I74"/>
    <mergeCell ref="N74:O74"/>
    <mergeCell ref="P74:U74"/>
    <mergeCell ref="E75:I75"/>
    <mergeCell ref="N75:O75"/>
    <mergeCell ref="P75:U75"/>
    <mergeCell ref="N82:O82"/>
    <mergeCell ref="P82:U82"/>
    <mergeCell ref="N83:O83"/>
    <mergeCell ref="P83:U83"/>
    <mergeCell ref="N84:O84"/>
    <mergeCell ref="P84:U84"/>
    <mergeCell ref="N79:O79"/>
    <mergeCell ref="P79:U79"/>
    <mergeCell ref="N80:O80"/>
    <mergeCell ref="P80:U80"/>
    <mergeCell ref="N81:O81"/>
    <mergeCell ref="P81:U81"/>
    <mergeCell ref="N88:O88"/>
    <mergeCell ref="P88:U88"/>
    <mergeCell ref="N89:O89"/>
    <mergeCell ref="P89:U89"/>
    <mergeCell ref="A90:B90"/>
    <mergeCell ref="N90:AB90"/>
    <mergeCell ref="N85:O85"/>
    <mergeCell ref="P85:U85"/>
    <mergeCell ref="N86:O86"/>
    <mergeCell ref="P86:U86"/>
    <mergeCell ref="N87:O87"/>
    <mergeCell ref="P87:U87"/>
    <mergeCell ref="A128:D128"/>
    <mergeCell ref="E128:AF128"/>
    <mergeCell ref="A129:AF129"/>
    <mergeCell ref="J131:T131"/>
    <mergeCell ref="U131:Z131"/>
    <mergeCell ref="A133:B133"/>
    <mergeCell ref="AD90:AF90"/>
    <mergeCell ref="A125:M125"/>
    <mergeCell ref="N125:AF125"/>
    <mergeCell ref="A126:M126"/>
    <mergeCell ref="N126:AF126"/>
    <mergeCell ref="A127:D127"/>
    <mergeCell ref="E127:AF127"/>
  </mergeCells>
  <pageMargins left="0.39370078740157483" right="0.19685039370078741" top="0" bottom="0" header="0" footer="0"/>
  <pageSetup paperSize="41" scale="32" fitToHeight="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33"/>
  <sheetViews>
    <sheetView topLeftCell="A25" zoomScale="40" zoomScaleNormal="40" zoomScaleSheetLayoutView="130" workbookViewId="0">
      <selection activeCell="E63" sqref="E63:G63"/>
    </sheetView>
  </sheetViews>
  <sheetFormatPr baseColWidth="10" defaultRowHeight="15" x14ac:dyDescent="0.25"/>
  <cols>
    <col min="1" max="1" width="21.28515625" style="46" customWidth="1"/>
    <col min="2" max="2" width="74.85546875" style="57" customWidth="1"/>
    <col min="3" max="32" width="13.140625" style="46" customWidth="1"/>
    <col min="33" max="16384" width="11.42578125" style="77"/>
  </cols>
  <sheetData>
    <row r="1" spans="1:32" s="44" customFormat="1" ht="18" customHeight="1" x14ac:dyDescent="0.3">
      <c r="A1" s="173"/>
      <c r="B1" s="174" t="s">
        <v>77</v>
      </c>
      <c r="C1" s="309" t="s">
        <v>78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432" t="s">
        <v>105</v>
      </c>
      <c r="W1" s="433"/>
      <c r="X1" s="433"/>
      <c r="Y1" s="433"/>
      <c r="Z1" s="433"/>
      <c r="AA1" s="434"/>
      <c r="AB1" s="434"/>
      <c r="AC1" s="434"/>
      <c r="AD1" s="434"/>
      <c r="AE1" s="434"/>
      <c r="AF1" s="435"/>
    </row>
    <row r="2" spans="1:32" s="44" customFormat="1" ht="18" customHeight="1" x14ac:dyDescent="0.3">
      <c r="A2" s="175"/>
      <c r="B2" s="176" t="s">
        <v>79</v>
      </c>
      <c r="C2" s="311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436" t="s">
        <v>80</v>
      </c>
      <c r="W2" s="437"/>
      <c r="X2" s="437"/>
      <c r="Y2" s="437"/>
      <c r="Z2" s="437"/>
      <c r="AA2" s="438"/>
      <c r="AB2" s="438"/>
      <c r="AC2" s="438"/>
      <c r="AD2" s="438"/>
      <c r="AE2" s="438"/>
      <c r="AF2" s="439"/>
    </row>
    <row r="3" spans="1:32" s="44" customFormat="1" ht="18" customHeight="1" x14ac:dyDescent="0.3">
      <c r="A3" s="177"/>
      <c r="B3" s="176" t="s">
        <v>81</v>
      </c>
      <c r="C3" s="311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440" t="s">
        <v>82</v>
      </c>
      <c r="W3" s="441"/>
      <c r="X3" s="441"/>
      <c r="Y3" s="441"/>
      <c r="Z3" s="441"/>
      <c r="AA3" s="438"/>
      <c r="AB3" s="438"/>
      <c r="AC3" s="438"/>
      <c r="AD3" s="438"/>
      <c r="AE3" s="438"/>
      <c r="AF3" s="439"/>
    </row>
    <row r="4" spans="1:32" s="44" customFormat="1" ht="18" customHeight="1" thickBot="1" x14ac:dyDescent="0.35">
      <c r="A4" s="178"/>
      <c r="B4" s="179" t="s">
        <v>83</v>
      </c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442" t="s">
        <v>84</v>
      </c>
      <c r="W4" s="443"/>
      <c r="X4" s="443"/>
      <c r="Y4" s="443"/>
      <c r="Z4" s="443"/>
      <c r="AA4" s="444"/>
      <c r="AB4" s="444"/>
      <c r="AC4" s="444"/>
      <c r="AD4" s="444"/>
      <c r="AE4" s="444"/>
      <c r="AF4" s="445"/>
    </row>
    <row r="5" spans="1:32" s="65" customFormat="1" ht="32.25" customHeight="1" thickBot="1" x14ac:dyDescent="0.3">
      <c r="A5" s="261" t="s">
        <v>7</v>
      </c>
      <c r="B5" s="329"/>
      <c r="C5" s="330" t="s">
        <v>49</v>
      </c>
      <c r="D5" s="331"/>
      <c r="E5" s="331"/>
      <c r="F5" s="331"/>
      <c r="G5" s="331"/>
      <c r="H5" s="331"/>
      <c r="I5" s="331"/>
      <c r="J5" s="331"/>
      <c r="K5" s="331"/>
      <c r="L5" s="331"/>
      <c r="M5" s="259" t="s">
        <v>6</v>
      </c>
      <c r="N5" s="259"/>
      <c r="O5" s="259"/>
      <c r="P5" s="259"/>
      <c r="Q5" s="259"/>
      <c r="R5" s="259"/>
      <c r="S5" s="259"/>
      <c r="T5" s="259"/>
      <c r="U5" s="259"/>
      <c r="V5" s="259"/>
      <c r="W5" s="259" t="s">
        <v>76</v>
      </c>
      <c r="X5" s="259"/>
      <c r="Y5" s="259"/>
      <c r="Z5" s="259"/>
      <c r="AA5" s="259"/>
      <c r="AB5" s="259"/>
      <c r="AC5" s="259"/>
      <c r="AD5" s="259"/>
      <c r="AE5" s="259"/>
      <c r="AF5" s="260"/>
    </row>
    <row r="6" spans="1:32" s="65" customFormat="1" ht="32.25" customHeight="1" thickBot="1" x14ac:dyDescent="0.3">
      <c r="A6" s="261" t="s">
        <v>8</v>
      </c>
      <c r="B6" s="262"/>
      <c r="C6" s="263"/>
      <c r="D6" s="264"/>
      <c r="E6" s="264"/>
      <c r="F6" s="264"/>
      <c r="G6" s="265"/>
      <c r="H6" s="266" t="s">
        <v>9</v>
      </c>
      <c r="I6" s="266"/>
      <c r="J6" s="266"/>
      <c r="K6" s="266"/>
      <c r="L6" s="266"/>
      <c r="M6" s="267" t="str">
        <f>"CORTE UNIFORME N4 FEMENINO SOBREM EJC  T- "&amp;U16&amp;""</f>
        <v>CORTE UNIFORME N4 FEMENINO SOBREM EJC  T- 14</v>
      </c>
      <c r="N6" s="268"/>
      <c r="O6" s="268"/>
      <c r="P6" s="268"/>
      <c r="Q6" s="268"/>
      <c r="R6" s="268"/>
      <c r="S6" s="268"/>
      <c r="T6" s="268"/>
      <c r="U6" s="268"/>
      <c r="V6" s="269"/>
      <c r="W6" s="270" t="s">
        <v>27</v>
      </c>
      <c r="X6" s="271"/>
      <c r="Y6" s="271"/>
      <c r="Z6" s="271"/>
      <c r="AA6" s="272"/>
      <c r="AB6" s="273">
        <v>2</v>
      </c>
      <c r="AC6" s="274"/>
      <c r="AD6" s="274"/>
      <c r="AE6" s="274"/>
      <c r="AF6" s="275"/>
    </row>
    <row r="7" spans="1:32" s="44" customFormat="1" ht="26.25" customHeight="1" thickBot="1" x14ac:dyDescent="0.3">
      <c r="A7" s="287" t="s">
        <v>29</v>
      </c>
      <c r="B7" s="290" t="s">
        <v>0</v>
      </c>
      <c r="C7" s="68" t="s">
        <v>1</v>
      </c>
      <c r="D7" s="293"/>
      <c r="E7" s="294"/>
      <c r="F7" s="294"/>
      <c r="G7" s="295"/>
      <c r="H7" s="276" t="s">
        <v>1</v>
      </c>
      <c r="I7" s="277"/>
      <c r="J7" s="277"/>
      <c r="K7" s="277"/>
      <c r="L7" s="278"/>
      <c r="M7" s="276" t="s">
        <v>1</v>
      </c>
      <c r="N7" s="277"/>
      <c r="O7" s="277"/>
      <c r="P7" s="277"/>
      <c r="Q7" s="278"/>
      <c r="R7" s="276" t="s">
        <v>1</v>
      </c>
      <c r="S7" s="277"/>
      <c r="T7" s="277"/>
      <c r="U7" s="277"/>
      <c r="V7" s="278"/>
      <c r="W7" s="276" t="s">
        <v>1</v>
      </c>
      <c r="X7" s="277"/>
      <c r="Y7" s="277"/>
      <c r="Z7" s="277"/>
      <c r="AA7" s="278"/>
      <c r="AB7" s="276" t="s">
        <v>1</v>
      </c>
      <c r="AC7" s="277"/>
      <c r="AD7" s="277"/>
      <c r="AE7" s="277"/>
      <c r="AF7" s="278"/>
    </row>
    <row r="8" spans="1:32" s="44" customFormat="1" ht="26.25" customHeight="1" thickBot="1" x14ac:dyDescent="0.3">
      <c r="A8" s="288"/>
      <c r="B8" s="291"/>
      <c r="C8" s="282" t="s">
        <v>2</v>
      </c>
      <c r="D8" s="283"/>
      <c r="E8" s="284"/>
      <c r="F8" s="285"/>
      <c r="G8" s="286"/>
      <c r="H8" s="279"/>
      <c r="I8" s="280"/>
      <c r="J8" s="280"/>
      <c r="K8" s="280"/>
      <c r="L8" s="281"/>
      <c r="M8" s="279"/>
      <c r="N8" s="280"/>
      <c r="O8" s="280"/>
      <c r="P8" s="280"/>
      <c r="Q8" s="281"/>
      <c r="R8" s="279"/>
      <c r="S8" s="280"/>
      <c r="T8" s="280"/>
      <c r="U8" s="280"/>
      <c r="V8" s="281"/>
      <c r="W8" s="279"/>
      <c r="X8" s="280"/>
      <c r="Y8" s="280"/>
      <c r="Z8" s="280"/>
      <c r="AA8" s="281"/>
      <c r="AB8" s="279"/>
      <c r="AC8" s="280"/>
      <c r="AD8" s="280"/>
      <c r="AE8" s="280"/>
      <c r="AF8" s="281"/>
    </row>
    <row r="9" spans="1:32" s="75" customFormat="1" ht="19.5" customHeight="1" thickBot="1" x14ac:dyDescent="0.3">
      <c r="A9" s="289"/>
      <c r="B9" s="292"/>
      <c r="C9" s="66" t="s">
        <v>11</v>
      </c>
      <c r="D9" s="67" t="s">
        <v>12</v>
      </c>
      <c r="E9" s="66" t="s">
        <v>13</v>
      </c>
      <c r="F9" s="67" t="s">
        <v>14</v>
      </c>
      <c r="G9" s="66" t="s">
        <v>15</v>
      </c>
      <c r="H9" s="66" t="s">
        <v>11</v>
      </c>
      <c r="I9" s="67" t="s">
        <v>12</v>
      </c>
      <c r="J9" s="66" t="s">
        <v>13</v>
      </c>
      <c r="K9" s="67" t="s">
        <v>14</v>
      </c>
      <c r="L9" s="66" t="s">
        <v>15</v>
      </c>
      <c r="M9" s="66" t="s">
        <v>11</v>
      </c>
      <c r="N9" s="67" t="s">
        <v>12</v>
      </c>
      <c r="O9" s="66" t="s">
        <v>13</v>
      </c>
      <c r="P9" s="67" t="s">
        <v>14</v>
      </c>
      <c r="Q9" s="66" t="s">
        <v>15</v>
      </c>
      <c r="R9" s="66" t="s">
        <v>11</v>
      </c>
      <c r="S9" s="67" t="s">
        <v>12</v>
      </c>
      <c r="T9" s="66" t="s">
        <v>13</v>
      </c>
      <c r="U9" s="67" t="s">
        <v>14</v>
      </c>
      <c r="V9" s="66" t="s">
        <v>15</v>
      </c>
      <c r="W9" s="66" t="s">
        <v>11</v>
      </c>
      <c r="X9" s="67" t="s">
        <v>12</v>
      </c>
      <c r="Y9" s="66" t="s">
        <v>13</v>
      </c>
      <c r="Z9" s="67" t="s">
        <v>14</v>
      </c>
      <c r="AA9" s="66" t="s">
        <v>15</v>
      </c>
      <c r="AB9" s="66" t="s">
        <v>11</v>
      </c>
      <c r="AC9" s="67" t="s">
        <v>12</v>
      </c>
      <c r="AD9" s="66" t="s">
        <v>13</v>
      </c>
      <c r="AE9" s="67" t="s">
        <v>14</v>
      </c>
      <c r="AF9" s="66" t="s">
        <v>15</v>
      </c>
    </row>
    <row r="10" spans="1:32" s="44" customFormat="1" ht="29.25" customHeight="1" thickBot="1" x14ac:dyDescent="0.3">
      <c r="A10" s="333" t="s">
        <v>30</v>
      </c>
      <c r="B10" s="72" t="s">
        <v>166</v>
      </c>
      <c r="C10" s="5"/>
      <c r="D10" s="6"/>
      <c r="E10" s="6"/>
      <c r="F10" s="6"/>
      <c r="G10" s="7"/>
      <c r="H10" s="5"/>
      <c r="I10" s="6"/>
      <c r="J10" s="6"/>
      <c r="K10" s="6"/>
      <c r="L10" s="7"/>
      <c r="M10" s="5"/>
      <c r="N10" s="6"/>
      <c r="O10" s="6"/>
      <c r="P10" s="6"/>
      <c r="Q10" s="7"/>
      <c r="R10" s="5"/>
      <c r="S10" s="6"/>
      <c r="T10" s="6"/>
      <c r="U10" s="6"/>
      <c r="V10" s="7"/>
      <c r="W10" s="5"/>
      <c r="X10" s="6"/>
      <c r="Y10" s="6"/>
      <c r="Z10" s="6"/>
      <c r="AA10" s="7"/>
      <c r="AB10" s="5"/>
      <c r="AC10" s="6"/>
      <c r="AD10" s="6"/>
      <c r="AE10" s="6"/>
      <c r="AF10" s="7"/>
    </row>
    <row r="11" spans="1:32" s="44" customFormat="1" ht="28.5" customHeight="1" thickBot="1" x14ac:dyDescent="0.3">
      <c r="A11" s="334"/>
      <c r="B11" s="73" t="s">
        <v>3</v>
      </c>
      <c r="C11" s="41"/>
      <c r="D11" s="42"/>
      <c r="E11" s="42"/>
      <c r="F11" s="42"/>
      <c r="G11" s="43"/>
      <c r="H11" s="41"/>
      <c r="I11" s="42"/>
      <c r="J11" s="42"/>
      <c r="K11" s="42"/>
      <c r="L11" s="43"/>
      <c r="M11" s="41"/>
      <c r="N11" s="42"/>
      <c r="O11" s="42"/>
      <c r="P11" s="42"/>
      <c r="Q11" s="43"/>
      <c r="R11" s="41"/>
      <c r="S11" s="41"/>
      <c r="T11" s="42"/>
      <c r="U11" s="42"/>
      <c r="V11" s="43"/>
      <c r="W11" s="41"/>
      <c r="X11" s="42"/>
      <c r="Y11" s="42"/>
      <c r="Z11" s="42"/>
      <c r="AA11" s="43"/>
      <c r="AB11" s="41"/>
      <c r="AC11" s="42"/>
      <c r="AD11" s="42"/>
      <c r="AE11" s="42"/>
      <c r="AF11" s="43"/>
    </row>
    <row r="12" spans="1:32" s="44" customFormat="1" ht="30" customHeight="1" thickBot="1" x14ac:dyDescent="0.3">
      <c r="A12" s="301" t="s">
        <v>4</v>
      </c>
      <c r="B12" s="302"/>
      <c r="C12" s="335"/>
      <c r="D12" s="336"/>
      <c r="E12" s="337"/>
      <c r="F12" s="30" t="s">
        <v>5</v>
      </c>
      <c r="G12" s="31"/>
      <c r="H12" s="296"/>
      <c r="I12" s="297"/>
      <c r="J12" s="338"/>
      <c r="K12" s="30" t="s">
        <v>5</v>
      </c>
      <c r="L12" s="31"/>
      <c r="M12" s="296"/>
      <c r="N12" s="297"/>
      <c r="O12" s="298"/>
      <c r="P12" s="32" t="s">
        <v>5</v>
      </c>
      <c r="Q12" s="31"/>
      <c r="R12" s="296"/>
      <c r="S12" s="297"/>
      <c r="T12" s="298"/>
      <c r="U12" s="32" t="s">
        <v>5</v>
      </c>
      <c r="V12" s="31"/>
      <c r="W12" s="296"/>
      <c r="X12" s="297"/>
      <c r="Y12" s="298"/>
      <c r="Z12" s="32" t="s">
        <v>5</v>
      </c>
      <c r="AA12" s="31"/>
      <c r="AB12" s="296"/>
      <c r="AC12" s="297"/>
      <c r="AD12" s="298"/>
      <c r="AE12" s="32" t="s">
        <v>5</v>
      </c>
      <c r="AF12" s="31"/>
    </row>
    <row r="13" spans="1:32" s="44" customFormat="1" ht="29.25" customHeight="1" thickBot="1" x14ac:dyDescent="0.3">
      <c r="A13" s="299" t="s">
        <v>32</v>
      </c>
      <c r="B13" s="70" t="s">
        <v>33</v>
      </c>
      <c r="C13" s="14"/>
      <c r="D13" s="15"/>
      <c r="E13" s="15"/>
      <c r="F13" s="15"/>
      <c r="G13" s="16"/>
      <c r="H13" s="14"/>
      <c r="I13" s="15"/>
      <c r="J13" s="15"/>
      <c r="K13" s="15"/>
      <c r="L13" s="16"/>
      <c r="M13" s="14"/>
      <c r="N13" s="15"/>
      <c r="O13" s="15"/>
      <c r="P13" s="15"/>
      <c r="Q13" s="16"/>
      <c r="R13" s="14"/>
      <c r="S13" s="15"/>
      <c r="T13" s="15"/>
      <c r="U13" s="15"/>
      <c r="V13" s="16"/>
      <c r="W13" s="14"/>
      <c r="X13" s="15"/>
      <c r="Y13" s="15"/>
      <c r="Z13" s="15"/>
      <c r="AA13" s="16"/>
      <c r="AB13" s="14"/>
      <c r="AC13" s="15"/>
      <c r="AD13" s="15"/>
      <c r="AE13" s="15"/>
      <c r="AF13" s="16"/>
    </row>
    <row r="14" spans="1:32" s="44" customFormat="1" ht="29.25" customHeight="1" thickBot="1" x14ac:dyDescent="0.3">
      <c r="A14" s="300"/>
      <c r="B14" s="73" t="s">
        <v>3</v>
      </c>
      <c r="C14" s="41"/>
      <c r="D14" s="42"/>
      <c r="E14" s="42"/>
      <c r="F14" s="42"/>
      <c r="G14" s="43"/>
      <c r="H14" s="41"/>
      <c r="I14" s="42"/>
      <c r="J14" s="42"/>
      <c r="K14" s="42"/>
      <c r="L14" s="43"/>
      <c r="M14" s="41"/>
      <c r="N14" s="42"/>
      <c r="O14" s="42"/>
      <c r="P14" s="42"/>
      <c r="Q14" s="43"/>
      <c r="R14" s="41"/>
      <c r="S14" s="42"/>
      <c r="T14" s="42"/>
      <c r="U14" s="42"/>
      <c r="V14" s="43"/>
      <c r="W14" s="41"/>
      <c r="X14" s="42"/>
      <c r="Y14" s="42"/>
      <c r="Z14" s="42"/>
      <c r="AA14" s="43"/>
      <c r="AB14" s="41"/>
      <c r="AC14" s="42"/>
      <c r="AD14" s="42"/>
      <c r="AE14" s="42"/>
      <c r="AF14" s="43"/>
    </row>
    <row r="15" spans="1:32" s="44" customFormat="1" ht="30" customHeight="1" thickBot="1" x14ac:dyDescent="0.3">
      <c r="A15" s="301" t="s">
        <v>4</v>
      </c>
      <c r="B15" s="302"/>
      <c r="C15" s="303"/>
      <c r="D15" s="304"/>
      <c r="E15" s="305"/>
      <c r="F15" s="25" t="s">
        <v>5</v>
      </c>
      <c r="G15" s="26"/>
      <c r="H15" s="306"/>
      <c r="I15" s="307"/>
      <c r="J15" s="308"/>
      <c r="K15" s="25" t="s">
        <v>5</v>
      </c>
      <c r="L15" s="26"/>
      <c r="M15" s="306"/>
      <c r="N15" s="307"/>
      <c r="O15" s="332"/>
      <c r="P15" s="27" t="s">
        <v>5</v>
      </c>
      <c r="Q15" s="28"/>
      <c r="R15" s="306"/>
      <c r="S15" s="307"/>
      <c r="T15" s="332"/>
      <c r="U15" s="27" t="s">
        <v>5</v>
      </c>
      <c r="V15" s="28"/>
      <c r="W15" s="306"/>
      <c r="X15" s="307"/>
      <c r="Y15" s="332"/>
      <c r="Z15" s="27" t="s">
        <v>5</v>
      </c>
      <c r="AA15" s="28"/>
      <c r="AB15" s="306"/>
      <c r="AC15" s="307"/>
      <c r="AD15" s="332"/>
      <c r="AE15" s="27" t="s">
        <v>5</v>
      </c>
      <c r="AF15" s="28"/>
    </row>
    <row r="16" spans="1:32" s="65" customFormat="1" ht="30" customHeight="1" thickBot="1" x14ac:dyDescent="0.3">
      <c r="A16" s="63" t="s">
        <v>7</v>
      </c>
      <c r="B16" s="64" t="s">
        <v>50</v>
      </c>
      <c r="C16" s="343"/>
      <c r="D16" s="344"/>
      <c r="E16" s="344"/>
      <c r="F16" s="344"/>
      <c r="G16" s="345"/>
      <c r="H16" s="346" t="s">
        <v>9</v>
      </c>
      <c r="I16" s="266"/>
      <c r="J16" s="266"/>
      <c r="K16" s="266"/>
      <c r="L16" s="266"/>
      <c r="M16" s="468" t="s">
        <v>174</v>
      </c>
      <c r="N16" s="469"/>
      <c r="O16" s="469"/>
      <c r="P16" s="469"/>
      <c r="Q16" s="469"/>
      <c r="R16" s="469"/>
      <c r="S16" s="469"/>
      <c r="T16" s="469"/>
      <c r="U16" s="347">
        <v>14</v>
      </c>
      <c r="V16" s="348"/>
      <c r="W16" s="270" t="s">
        <v>27</v>
      </c>
      <c r="X16" s="271"/>
      <c r="Y16" s="271"/>
      <c r="Z16" s="271"/>
      <c r="AA16" s="272"/>
      <c r="AB16" s="273">
        <f>AB6</f>
        <v>2</v>
      </c>
      <c r="AC16" s="274"/>
      <c r="AD16" s="274"/>
      <c r="AE16" s="274"/>
      <c r="AF16" s="275"/>
    </row>
    <row r="17" spans="1:32" s="44" customFormat="1" ht="26.25" customHeight="1" thickBot="1" x14ac:dyDescent="0.3">
      <c r="A17" s="287" t="s">
        <v>34</v>
      </c>
      <c r="B17" s="290" t="s">
        <v>0</v>
      </c>
      <c r="C17" s="68" t="s">
        <v>1</v>
      </c>
      <c r="D17" s="293"/>
      <c r="E17" s="294"/>
      <c r="F17" s="294"/>
      <c r="G17" s="295"/>
      <c r="H17" s="276" t="s">
        <v>1</v>
      </c>
      <c r="I17" s="277"/>
      <c r="J17" s="277"/>
      <c r="K17" s="277"/>
      <c r="L17" s="278"/>
      <c r="M17" s="339" t="s">
        <v>1</v>
      </c>
      <c r="N17" s="340"/>
      <c r="O17" s="340"/>
      <c r="P17" s="340"/>
      <c r="Q17" s="341"/>
      <c r="R17" s="339" t="s">
        <v>1</v>
      </c>
      <c r="S17" s="340"/>
      <c r="T17" s="340"/>
      <c r="U17" s="340"/>
      <c r="V17" s="341"/>
      <c r="W17" s="276" t="s">
        <v>1</v>
      </c>
      <c r="X17" s="277"/>
      <c r="Y17" s="277"/>
      <c r="Z17" s="277"/>
      <c r="AA17" s="278"/>
      <c r="AB17" s="276" t="s">
        <v>1</v>
      </c>
      <c r="AC17" s="277"/>
      <c r="AD17" s="277"/>
      <c r="AE17" s="277"/>
      <c r="AF17" s="278"/>
    </row>
    <row r="18" spans="1:32" s="44" customFormat="1" ht="26.25" customHeight="1" thickBot="1" x14ac:dyDescent="0.3">
      <c r="A18" s="288"/>
      <c r="B18" s="291"/>
      <c r="C18" s="282" t="s">
        <v>2</v>
      </c>
      <c r="D18" s="283"/>
      <c r="E18" s="284">
        <f>E63-1</f>
        <v>9510921</v>
      </c>
      <c r="F18" s="285"/>
      <c r="G18" s="286"/>
      <c r="H18" s="279"/>
      <c r="I18" s="280"/>
      <c r="J18" s="280"/>
      <c r="K18" s="280"/>
      <c r="L18" s="281"/>
      <c r="M18" s="279"/>
      <c r="N18" s="280"/>
      <c r="O18" s="280"/>
      <c r="P18" s="280"/>
      <c r="Q18" s="281"/>
      <c r="R18" s="279"/>
      <c r="S18" s="280"/>
      <c r="T18" s="280"/>
      <c r="U18" s="280"/>
      <c r="V18" s="281"/>
      <c r="W18" s="279"/>
      <c r="X18" s="280"/>
      <c r="Y18" s="280"/>
      <c r="Z18" s="280"/>
      <c r="AA18" s="281"/>
      <c r="AB18" s="279"/>
      <c r="AC18" s="280"/>
      <c r="AD18" s="280"/>
      <c r="AE18" s="280"/>
      <c r="AF18" s="281"/>
    </row>
    <row r="19" spans="1:32" s="75" customFormat="1" ht="18.75" customHeight="1" thickBot="1" x14ac:dyDescent="0.3">
      <c r="A19" s="289"/>
      <c r="B19" s="292"/>
      <c r="C19" s="66" t="s">
        <v>11</v>
      </c>
      <c r="D19" s="67" t="s">
        <v>12</v>
      </c>
      <c r="E19" s="66" t="s">
        <v>13</v>
      </c>
      <c r="F19" s="67" t="s">
        <v>14</v>
      </c>
      <c r="G19" s="66" t="s">
        <v>15</v>
      </c>
      <c r="H19" s="66" t="s">
        <v>11</v>
      </c>
      <c r="I19" s="67" t="s">
        <v>12</v>
      </c>
      <c r="J19" s="66" t="s">
        <v>13</v>
      </c>
      <c r="K19" s="67" t="s">
        <v>14</v>
      </c>
      <c r="L19" s="66" t="s">
        <v>15</v>
      </c>
      <c r="M19" s="66" t="s">
        <v>11</v>
      </c>
      <c r="N19" s="67" t="s">
        <v>12</v>
      </c>
      <c r="O19" s="66" t="s">
        <v>13</v>
      </c>
      <c r="P19" s="67" t="s">
        <v>14</v>
      </c>
      <c r="Q19" s="66" t="s">
        <v>15</v>
      </c>
      <c r="R19" s="66" t="s">
        <v>11</v>
      </c>
      <c r="S19" s="67" t="s">
        <v>12</v>
      </c>
      <c r="T19" s="66" t="s">
        <v>13</v>
      </c>
      <c r="U19" s="67" t="s">
        <v>14</v>
      </c>
      <c r="V19" s="66" t="s">
        <v>15</v>
      </c>
      <c r="W19" s="66" t="s">
        <v>11</v>
      </c>
      <c r="X19" s="67" t="s">
        <v>12</v>
      </c>
      <c r="Y19" s="66" t="s">
        <v>13</v>
      </c>
      <c r="Z19" s="67" t="s">
        <v>14</v>
      </c>
      <c r="AA19" s="66" t="s">
        <v>15</v>
      </c>
      <c r="AB19" s="66" t="s">
        <v>11</v>
      </c>
      <c r="AC19" s="67" t="s">
        <v>12</v>
      </c>
      <c r="AD19" s="66" t="s">
        <v>13</v>
      </c>
      <c r="AE19" s="67" t="s">
        <v>14</v>
      </c>
      <c r="AF19" s="66" t="s">
        <v>15</v>
      </c>
    </row>
    <row r="20" spans="1:32" s="44" customFormat="1" ht="29.25" customHeight="1" x14ac:dyDescent="0.25">
      <c r="A20" s="333" t="s">
        <v>35</v>
      </c>
      <c r="B20" s="200" t="s">
        <v>92</v>
      </c>
      <c r="C20" s="5"/>
      <c r="D20" s="6"/>
      <c r="E20" s="6"/>
      <c r="F20" s="6"/>
      <c r="G20" s="7"/>
      <c r="H20" s="5"/>
      <c r="I20" s="6"/>
      <c r="J20" s="6"/>
      <c r="K20" s="6"/>
      <c r="L20" s="7"/>
      <c r="M20" s="5"/>
      <c r="N20" s="6"/>
      <c r="O20" s="6"/>
      <c r="P20" s="6"/>
      <c r="Q20" s="7"/>
      <c r="R20" s="5"/>
      <c r="S20" s="6"/>
      <c r="T20" s="6"/>
      <c r="U20" s="6"/>
      <c r="V20" s="7"/>
      <c r="W20" s="5"/>
      <c r="X20" s="6"/>
      <c r="Y20" s="6"/>
      <c r="Z20" s="6"/>
      <c r="AA20" s="7"/>
      <c r="AB20" s="5"/>
      <c r="AC20" s="6"/>
      <c r="AD20" s="6"/>
      <c r="AE20" s="6"/>
      <c r="AF20" s="7"/>
    </row>
    <row r="21" spans="1:32" s="44" customFormat="1" ht="29.25" customHeight="1" thickBot="1" x14ac:dyDescent="0.3">
      <c r="A21" s="342"/>
      <c r="B21" s="201" t="s">
        <v>167</v>
      </c>
      <c r="C21" s="8"/>
      <c r="D21" s="9"/>
      <c r="E21" s="9"/>
      <c r="F21" s="9"/>
      <c r="G21" s="10"/>
      <c r="H21" s="11"/>
      <c r="I21" s="12"/>
      <c r="J21" s="12"/>
      <c r="K21" s="12"/>
      <c r="L21" s="13"/>
      <c r="M21" s="11"/>
      <c r="N21" s="12"/>
      <c r="O21" s="12"/>
      <c r="P21" s="12"/>
      <c r="Q21" s="13"/>
      <c r="R21" s="11"/>
      <c r="S21" s="12"/>
      <c r="T21" s="12"/>
      <c r="U21" s="12"/>
      <c r="V21" s="13"/>
      <c r="W21" s="11"/>
      <c r="X21" s="12"/>
      <c r="Y21" s="12"/>
      <c r="Z21" s="12"/>
      <c r="AA21" s="13"/>
      <c r="AB21" s="11"/>
      <c r="AC21" s="12"/>
      <c r="AD21" s="12"/>
      <c r="AE21" s="12"/>
      <c r="AF21" s="13"/>
    </row>
    <row r="22" spans="1:32" s="44" customFormat="1" ht="27.75" customHeight="1" thickBot="1" x14ac:dyDescent="0.3">
      <c r="A22" s="334"/>
      <c r="B22" s="73" t="s">
        <v>3</v>
      </c>
      <c r="C22" s="41"/>
      <c r="D22" s="42"/>
      <c r="E22" s="42"/>
      <c r="F22" s="42"/>
      <c r="G22" s="43"/>
      <c r="H22" s="41"/>
      <c r="I22" s="42"/>
      <c r="J22" s="42"/>
      <c r="K22" s="42"/>
      <c r="L22" s="43"/>
      <c r="M22" s="41"/>
      <c r="N22" s="42"/>
      <c r="O22" s="42"/>
      <c r="P22" s="42"/>
      <c r="Q22" s="43"/>
      <c r="R22" s="41"/>
      <c r="S22" s="42"/>
      <c r="T22" s="42"/>
      <c r="U22" s="42"/>
      <c r="V22" s="43"/>
      <c r="W22" s="41"/>
      <c r="X22" s="42"/>
      <c r="Y22" s="42"/>
      <c r="Z22" s="42"/>
      <c r="AA22" s="43"/>
      <c r="AB22" s="41"/>
      <c r="AC22" s="42"/>
      <c r="AD22" s="42"/>
      <c r="AE22" s="42"/>
      <c r="AF22" s="43"/>
    </row>
    <row r="23" spans="1:32" s="44" customFormat="1" ht="30" customHeight="1" thickBot="1" x14ac:dyDescent="0.3">
      <c r="A23" s="301" t="s">
        <v>4</v>
      </c>
      <c r="B23" s="302"/>
      <c r="C23" s="335"/>
      <c r="D23" s="336"/>
      <c r="E23" s="337"/>
      <c r="F23" s="30" t="s">
        <v>5</v>
      </c>
      <c r="G23" s="31"/>
      <c r="H23" s="296"/>
      <c r="I23" s="297"/>
      <c r="J23" s="338"/>
      <c r="K23" s="30" t="s">
        <v>5</v>
      </c>
      <c r="L23" s="31"/>
      <c r="M23" s="296"/>
      <c r="N23" s="297"/>
      <c r="O23" s="298"/>
      <c r="P23" s="32" t="s">
        <v>5</v>
      </c>
      <c r="Q23" s="31"/>
      <c r="R23" s="296"/>
      <c r="S23" s="297"/>
      <c r="T23" s="298"/>
      <c r="U23" s="32" t="s">
        <v>5</v>
      </c>
      <c r="V23" s="31"/>
      <c r="W23" s="296"/>
      <c r="X23" s="297"/>
      <c r="Y23" s="298"/>
      <c r="Z23" s="32" t="s">
        <v>5</v>
      </c>
      <c r="AA23" s="31"/>
      <c r="AB23" s="296"/>
      <c r="AC23" s="297"/>
      <c r="AD23" s="298"/>
      <c r="AE23" s="32" t="s">
        <v>5</v>
      </c>
      <c r="AF23" s="31"/>
    </row>
    <row r="24" spans="1:32" s="44" customFormat="1" ht="29.25" customHeight="1" x14ac:dyDescent="0.25">
      <c r="A24" s="351" t="s">
        <v>36</v>
      </c>
      <c r="B24" s="202" t="s">
        <v>119</v>
      </c>
      <c r="C24" s="14"/>
      <c r="D24" s="15"/>
      <c r="E24" s="15"/>
      <c r="F24" s="15"/>
      <c r="G24" s="16"/>
      <c r="H24" s="14"/>
      <c r="I24" s="15"/>
      <c r="J24" s="15"/>
      <c r="K24" s="15"/>
      <c r="L24" s="16"/>
      <c r="M24" s="14"/>
      <c r="N24" s="15"/>
      <c r="O24" s="15"/>
      <c r="P24" s="15"/>
      <c r="Q24" s="16"/>
      <c r="R24" s="14"/>
      <c r="S24" s="15"/>
      <c r="T24" s="15"/>
      <c r="U24" s="15"/>
      <c r="V24" s="16"/>
      <c r="W24" s="14"/>
      <c r="X24" s="15"/>
      <c r="Y24" s="15"/>
      <c r="Z24" s="15"/>
      <c r="AA24" s="16"/>
      <c r="AB24" s="14"/>
      <c r="AC24" s="15"/>
      <c r="AD24" s="15"/>
      <c r="AE24" s="15"/>
      <c r="AF24" s="16"/>
    </row>
    <row r="25" spans="1:32" s="44" customFormat="1" ht="29.25" customHeight="1" thickBot="1" x14ac:dyDescent="0.3">
      <c r="A25" s="299"/>
      <c r="B25" s="203" t="s">
        <v>109</v>
      </c>
      <c r="C25" s="19"/>
      <c r="D25" s="17"/>
      <c r="E25" s="17"/>
      <c r="F25" s="17"/>
      <c r="G25" s="18"/>
      <c r="H25" s="19"/>
      <c r="I25" s="17"/>
      <c r="J25" s="17"/>
      <c r="K25" s="17"/>
      <c r="L25" s="18"/>
      <c r="M25" s="19"/>
      <c r="N25" s="17"/>
      <c r="O25" s="17"/>
      <c r="P25" s="17"/>
      <c r="Q25" s="18"/>
      <c r="R25" s="19"/>
      <c r="S25" s="17"/>
      <c r="T25" s="17"/>
      <c r="U25" s="17"/>
      <c r="V25" s="18"/>
      <c r="W25" s="19"/>
      <c r="X25" s="17"/>
      <c r="Y25" s="17"/>
      <c r="Z25" s="17"/>
      <c r="AA25" s="18"/>
      <c r="AB25" s="19"/>
      <c r="AC25" s="17"/>
      <c r="AD25" s="17"/>
      <c r="AE25" s="17"/>
      <c r="AF25" s="18"/>
    </row>
    <row r="26" spans="1:32" s="44" customFormat="1" ht="30" customHeight="1" thickBot="1" x14ac:dyDescent="0.3">
      <c r="A26" s="300"/>
      <c r="B26" s="74" t="s">
        <v>3</v>
      </c>
      <c r="C26" s="41"/>
      <c r="D26" s="42"/>
      <c r="E26" s="42"/>
      <c r="F26" s="42"/>
      <c r="G26" s="43"/>
      <c r="H26" s="41"/>
      <c r="I26" s="42"/>
      <c r="J26" s="42"/>
      <c r="K26" s="42"/>
      <c r="L26" s="43"/>
      <c r="M26" s="41"/>
      <c r="N26" s="42"/>
      <c r="O26" s="42"/>
      <c r="P26" s="42"/>
      <c r="Q26" s="43"/>
      <c r="R26" s="41"/>
      <c r="S26" s="42"/>
      <c r="T26" s="42"/>
      <c r="U26" s="42"/>
      <c r="V26" s="43"/>
      <c r="W26" s="41"/>
      <c r="X26" s="42"/>
      <c r="Y26" s="42"/>
      <c r="Z26" s="42"/>
      <c r="AA26" s="43"/>
      <c r="AB26" s="41"/>
      <c r="AC26" s="42"/>
      <c r="AD26" s="42"/>
      <c r="AE26" s="42"/>
      <c r="AF26" s="43"/>
    </row>
    <row r="27" spans="1:32" s="44" customFormat="1" ht="30" customHeight="1" thickBot="1" x14ac:dyDescent="0.3">
      <c r="A27" s="301" t="s">
        <v>4</v>
      </c>
      <c r="B27" s="302"/>
      <c r="C27" s="335"/>
      <c r="D27" s="336"/>
      <c r="E27" s="337"/>
      <c r="F27" s="30" t="s">
        <v>5</v>
      </c>
      <c r="G27" s="31"/>
      <c r="H27" s="296"/>
      <c r="I27" s="297"/>
      <c r="J27" s="338"/>
      <c r="K27" s="30" t="s">
        <v>5</v>
      </c>
      <c r="L27" s="31"/>
      <c r="M27" s="296"/>
      <c r="N27" s="297"/>
      <c r="O27" s="298"/>
      <c r="P27" s="32" t="s">
        <v>5</v>
      </c>
      <c r="Q27" s="31"/>
      <c r="R27" s="296"/>
      <c r="S27" s="297"/>
      <c r="T27" s="298"/>
      <c r="U27" s="32" t="s">
        <v>5</v>
      </c>
      <c r="V27" s="31"/>
      <c r="W27" s="296"/>
      <c r="X27" s="297"/>
      <c r="Y27" s="298"/>
      <c r="Z27" s="32" t="s">
        <v>5</v>
      </c>
      <c r="AA27" s="31"/>
      <c r="AB27" s="296"/>
      <c r="AC27" s="297"/>
      <c r="AD27" s="298"/>
      <c r="AE27" s="32" t="s">
        <v>5</v>
      </c>
      <c r="AF27" s="31"/>
    </row>
    <row r="28" spans="1:32" s="44" customFormat="1" ht="29.25" customHeight="1" thickBot="1" x14ac:dyDescent="0.3">
      <c r="A28" s="357" t="s">
        <v>37</v>
      </c>
      <c r="B28" s="204" t="s">
        <v>110</v>
      </c>
      <c r="C28" s="34"/>
      <c r="D28" s="15"/>
      <c r="E28" s="15"/>
      <c r="F28" s="15"/>
      <c r="G28" s="16"/>
      <c r="H28" s="14"/>
      <c r="I28" s="15"/>
      <c r="J28" s="15"/>
      <c r="K28" s="15"/>
      <c r="L28" s="16"/>
      <c r="M28" s="14"/>
      <c r="N28" s="15"/>
      <c r="O28" s="15"/>
      <c r="P28" s="15"/>
      <c r="Q28" s="16"/>
      <c r="R28" s="14"/>
      <c r="S28" s="15"/>
      <c r="T28" s="15"/>
      <c r="U28" s="15"/>
      <c r="V28" s="16"/>
      <c r="W28" s="14"/>
      <c r="X28" s="15"/>
      <c r="Y28" s="15"/>
      <c r="Z28" s="15"/>
      <c r="AA28" s="16"/>
      <c r="AB28" s="14"/>
      <c r="AC28" s="15"/>
      <c r="AD28" s="15"/>
      <c r="AE28" s="15"/>
      <c r="AF28" s="16"/>
    </row>
    <row r="29" spans="1:32" s="44" customFormat="1" ht="29.25" customHeight="1" thickBot="1" x14ac:dyDescent="0.3">
      <c r="A29" s="358"/>
      <c r="B29" s="73" t="s">
        <v>3</v>
      </c>
      <c r="C29" s="45"/>
      <c r="D29" s="42"/>
      <c r="E29" s="42"/>
      <c r="F29" s="42"/>
      <c r="G29" s="43"/>
      <c r="H29" s="41"/>
      <c r="I29" s="42"/>
      <c r="J29" s="42"/>
      <c r="K29" s="42"/>
      <c r="L29" s="43"/>
      <c r="M29" s="41"/>
      <c r="N29" s="42"/>
      <c r="O29" s="42"/>
      <c r="P29" s="42"/>
      <c r="Q29" s="43"/>
      <c r="R29" s="41"/>
      <c r="S29" s="42"/>
      <c r="T29" s="42"/>
      <c r="U29" s="42"/>
      <c r="V29" s="43"/>
      <c r="W29" s="41"/>
      <c r="X29" s="42"/>
      <c r="Y29" s="42"/>
      <c r="Z29" s="42"/>
      <c r="AA29" s="43"/>
      <c r="AB29" s="41"/>
      <c r="AC29" s="42"/>
      <c r="AD29" s="42"/>
      <c r="AE29" s="42"/>
      <c r="AF29" s="43"/>
    </row>
    <row r="30" spans="1:32" s="44" customFormat="1" ht="30" customHeight="1" thickBot="1" x14ac:dyDescent="0.3">
      <c r="A30" s="301" t="s">
        <v>4</v>
      </c>
      <c r="B30" s="302"/>
      <c r="C30" s="335"/>
      <c r="D30" s="336"/>
      <c r="E30" s="337"/>
      <c r="F30" s="30" t="s">
        <v>5</v>
      </c>
      <c r="G30" s="31"/>
      <c r="H30" s="296"/>
      <c r="I30" s="297"/>
      <c r="J30" s="338"/>
      <c r="K30" s="30" t="s">
        <v>5</v>
      </c>
      <c r="L30" s="31"/>
      <c r="M30" s="296"/>
      <c r="N30" s="297"/>
      <c r="O30" s="298"/>
      <c r="P30" s="32" t="s">
        <v>5</v>
      </c>
      <c r="Q30" s="31"/>
      <c r="R30" s="296"/>
      <c r="S30" s="297"/>
      <c r="T30" s="298"/>
      <c r="U30" s="32" t="s">
        <v>5</v>
      </c>
      <c r="V30" s="31"/>
      <c r="W30" s="296"/>
      <c r="X30" s="297"/>
      <c r="Y30" s="298"/>
      <c r="Z30" s="32" t="s">
        <v>5</v>
      </c>
      <c r="AA30" s="31"/>
      <c r="AB30" s="296"/>
      <c r="AC30" s="297"/>
      <c r="AD30" s="298"/>
      <c r="AE30" s="32" t="s">
        <v>5</v>
      </c>
      <c r="AF30" s="31"/>
    </row>
    <row r="31" spans="1:32" s="76" customFormat="1" ht="30" customHeight="1" thickBot="1" x14ac:dyDescent="0.3">
      <c r="A31" s="63" t="s">
        <v>7</v>
      </c>
      <c r="B31" s="64" t="s">
        <v>50</v>
      </c>
      <c r="C31" s="343"/>
      <c r="D31" s="344"/>
      <c r="E31" s="344"/>
      <c r="F31" s="344"/>
      <c r="G31" s="345"/>
      <c r="H31" s="352" t="s">
        <v>9</v>
      </c>
      <c r="I31" s="353"/>
      <c r="J31" s="353"/>
      <c r="K31" s="353"/>
      <c r="L31" s="353"/>
      <c r="M31" s="470" t="str">
        <f>"PANTALON UNIFORME N4 FEMENINO SOBREM EJC  T- "&amp;U16&amp;""</f>
        <v>PANTALON UNIFORME N4 FEMENINO SOBREM EJC  T- 14</v>
      </c>
      <c r="N31" s="471"/>
      <c r="O31" s="471"/>
      <c r="P31" s="471"/>
      <c r="Q31" s="471"/>
      <c r="R31" s="471"/>
      <c r="S31" s="471"/>
      <c r="T31" s="471"/>
      <c r="U31" s="471"/>
      <c r="V31" s="472"/>
      <c r="W31" s="354" t="s">
        <v>27</v>
      </c>
      <c r="X31" s="355"/>
      <c r="Y31" s="355"/>
      <c r="Z31" s="355"/>
      <c r="AA31" s="356"/>
      <c r="AB31" s="273">
        <f>AB16</f>
        <v>2</v>
      </c>
      <c r="AC31" s="274"/>
      <c r="AD31" s="274"/>
      <c r="AE31" s="274"/>
      <c r="AF31" s="275"/>
    </row>
    <row r="32" spans="1:32" ht="26.25" customHeight="1" thickBot="1" x14ac:dyDescent="0.3">
      <c r="A32" s="287" t="s">
        <v>38</v>
      </c>
      <c r="B32" s="290" t="s">
        <v>0</v>
      </c>
      <c r="C32" s="68" t="s">
        <v>1</v>
      </c>
      <c r="D32" s="293"/>
      <c r="E32" s="294"/>
      <c r="F32" s="294"/>
      <c r="G32" s="295"/>
      <c r="H32" s="276" t="s">
        <v>1</v>
      </c>
      <c r="I32" s="277"/>
      <c r="J32" s="277"/>
      <c r="K32" s="277"/>
      <c r="L32" s="278"/>
      <c r="M32" s="276" t="s">
        <v>1</v>
      </c>
      <c r="N32" s="277"/>
      <c r="O32" s="277"/>
      <c r="P32" s="277"/>
      <c r="Q32" s="278"/>
      <c r="R32" s="276" t="s">
        <v>1</v>
      </c>
      <c r="S32" s="277"/>
      <c r="T32" s="277"/>
      <c r="U32" s="277"/>
      <c r="V32" s="278"/>
      <c r="W32" s="276" t="s">
        <v>1</v>
      </c>
      <c r="X32" s="277"/>
      <c r="Y32" s="277"/>
      <c r="Z32" s="277"/>
      <c r="AA32" s="278"/>
      <c r="AB32" s="276" t="s">
        <v>1</v>
      </c>
      <c r="AC32" s="277"/>
      <c r="AD32" s="277"/>
      <c r="AE32" s="277"/>
      <c r="AF32" s="278"/>
    </row>
    <row r="33" spans="1:32" ht="26.25" customHeight="1" thickBot="1" x14ac:dyDescent="0.3">
      <c r="A33" s="288"/>
      <c r="B33" s="291"/>
      <c r="C33" s="282" t="s">
        <v>2</v>
      </c>
      <c r="D33" s="283"/>
      <c r="E33" s="284">
        <f>E18-1</f>
        <v>9510920</v>
      </c>
      <c r="F33" s="285"/>
      <c r="G33" s="286"/>
      <c r="H33" s="279"/>
      <c r="I33" s="280"/>
      <c r="J33" s="280"/>
      <c r="K33" s="280"/>
      <c r="L33" s="281"/>
      <c r="M33" s="279"/>
      <c r="N33" s="280"/>
      <c r="O33" s="280"/>
      <c r="P33" s="280"/>
      <c r="Q33" s="281"/>
      <c r="R33" s="279"/>
      <c r="S33" s="280"/>
      <c r="T33" s="280"/>
      <c r="U33" s="280"/>
      <c r="V33" s="281"/>
      <c r="W33" s="279"/>
      <c r="X33" s="280"/>
      <c r="Y33" s="280"/>
      <c r="Z33" s="280"/>
      <c r="AA33" s="281"/>
      <c r="AB33" s="279"/>
      <c r="AC33" s="280"/>
      <c r="AD33" s="280"/>
      <c r="AE33" s="280"/>
      <c r="AF33" s="281"/>
    </row>
    <row r="34" spans="1:32" s="78" customFormat="1" ht="18.75" customHeight="1" thickBot="1" x14ac:dyDescent="0.3">
      <c r="A34" s="288"/>
      <c r="B34" s="292"/>
      <c r="C34" s="66" t="s">
        <v>11</v>
      </c>
      <c r="D34" s="67" t="s">
        <v>12</v>
      </c>
      <c r="E34" s="66" t="s">
        <v>13</v>
      </c>
      <c r="F34" s="67" t="s">
        <v>14</v>
      </c>
      <c r="G34" s="66" t="s">
        <v>15</v>
      </c>
      <c r="H34" s="66" t="s">
        <v>11</v>
      </c>
      <c r="I34" s="67" t="s">
        <v>12</v>
      </c>
      <c r="J34" s="66" t="s">
        <v>13</v>
      </c>
      <c r="K34" s="67" t="s">
        <v>14</v>
      </c>
      <c r="L34" s="66" t="s">
        <v>15</v>
      </c>
      <c r="M34" s="66" t="s">
        <v>11</v>
      </c>
      <c r="N34" s="67" t="s">
        <v>12</v>
      </c>
      <c r="O34" s="66" t="s">
        <v>13</v>
      </c>
      <c r="P34" s="67" t="s">
        <v>14</v>
      </c>
      <c r="Q34" s="66" t="s">
        <v>15</v>
      </c>
      <c r="R34" s="66" t="s">
        <v>11</v>
      </c>
      <c r="S34" s="67" t="s">
        <v>12</v>
      </c>
      <c r="T34" s="66" t="s">
        <v>13</v>
      </c>
      <c r="U34" s="67" t="s">
        <v>14</v>
      </c>
      <c r="V34" s="66" t="s">
        <v>15</v>
      </c>
      <c r="W34" s="66" t="s">
        <v>11</v>
      </c>
      <c r="X34" s="67" t="s">
        <v>12</v>
      </c>
      <c r="Y34" s="66" t="s">
        <v>13</v>
      </c>
      <c r="Z34" s="67" t="s">
        <v>14</v>
      </c>
      <c r="AA34" s="66" t="s">
        <v>15</v>
      </c>
      <c r="AB34" s="66" t="s">
        <v>11</v>
      </c>
      <c r="AC34" s="67" t="s">
        <v>12</v>
      </c>
      <c r="AD34" s="66" t="s">
        <v>13</v>
      </c>
      <c r="AE34" s="67" t="s">
        <v>14</v>
      </c>
      <c r="AF34" s="66" t="s">
        <v>15</v>
      </c>
    </row>
    <row r="35" spans="1:32" ht="30" customHeight="1" thickBot="1" x14ac:dyDescent="0.3">
      <c r="A35" s="359" t="s">
        <v>39</v>
      </c>
      <c r="B35" s="205" t="s">
        <v>92</v>
      </c>
      <c r="C35" s="5"/>
      <c r="D35" s="6"/>
      <c r="E35" s="6"/>
      <c r="F35" s="6"/>
      <c r="G35" s="7"/>
      <c r="H35" s="5"/>
      <c r="I35" s="6"/>
      <c r="J35" s="6"/>
      <c r="K35" s="6"/>
      <c r="L35" s="7"/>
      <c r="M35" s="5"/>
      <c r="N35" s="6"/>
      <c r="O35" s="6"/>
      <c r="P35" s="6"/>
      <c r="Q35" s="7"/>
      <c r="R35" s="5"/>
      <c r="S35" s="6"/>
      <c r="T35" s="6"/>
      <c r="U35" s="6"/>
      <c r="V35" s="7"/>
      <c r="W35" s="5"/>
      <c r="X35" s="6"/>
      <c r="Y35" s="6"/>
      <c r="Z35" s="6"/>
      <c r="AA35" s="7"/>
      <c r="AB35" s="5"/>
      <c r="AC35" s="6"/>
      <c r="AD35" s="6"/>
      <c r="AE35" s="6"/>
      <c r="AF35" s="7"/>
    </row>
    <row r="36" spans="1:32" ht="30" customHeight="1" thickBot="1" x14ac:dyDescent="0.3">
      <c r="A36" s="360"/>
      <c r="B36" s="201" t="s">
        <v>168</v>
      </c>
      <c r="C36" s="8"/>
      <c r="D36" s="9"/>
      <c r="E36" s="9"/>
      <c r="F36" s="9"/>
      <c r="G36" s="10"/>
      <c r="H36" s="11"/>
      <c r="I36" s="12"/>
      <c r="J36" s="12"/>
      <c r="K36" s="12"/>
      <c r="L36" s="13"/>
      <c r="M36" s="11"/>
      <c r="N36" s="12"/>
      <c r="O36" s="12"/>
      <c r="P36" s="12"/>
      <c r="Q36" s="13"/>
      <c r="R36" s="11"/>
      <c r="S36" s="12"/>
      <c r="T36" s="12"/>
      <c r="U36" s="12"/>
      <c r="V36" s="13"/>
      <c r="W36" s="11"/>
      <c r="X36" s="12"/>
      <c r="Y36" s="12"/>
      <c r="Z36" s="12"/>
      <c r="AA36" s="13"/>
      <c r="AB36" s="11"/>
      <c r="AC36" s="12"/>
      <c r="AD36" s="12"/>
      <c r="AE36" s="12"/>
      <c r="AF36" s="13"/>
    </row>
    <row r="37" spans="1:32" ht="28.5" customHeight="1" thickBot="1" x14ac:dyDescent="0.3">
      <c r="A37" s="361"/>
      <c r="B37" s="73" t="s">
        <v>3</v>
      </c>
      <c r="C37" s="41"/>
      <c r="D37" s="42"/>
      <c r="E37" s="42"/>
      <c r="F37" s="42"/>
      <c r="G37" s="43"/>
      <c r="H37" s="41"/>
      <c r="I37" s="42"/>
      <c r="J37" s="42"/>
      <c r="K37" s="42"/>
      <c r="L37" s="43"/>
      <c r="M37" s="41"/>
      <c r="N37" s="42"/>
      <c r="O37" s="42"/>
      <c r="P37" s="42"/>
      <c r="Q37" s="43"/>
      <c r="R37" s="41"/>
      <c r="S37" s="42"/>
      <c r="T37" s="42"/>
      <c r="U37" s="42"/>
      <c r="V37" s="43"/>
      <c r="W37" s="41"/>
      <c r="X37" s="42"/>
      <c r="Y37" s="42"/>
      <c r="Z37" s="42"/>
      <c r="AA37" s="43"/>
      <c r="AB37" s="41"/>
      <c r="AC37" s="42"/>
      <c r="AD37" s="42"/>
      <c r="AE37" s="42"/>
      <c r="AF37" s="43"/>
    </row>
    <row r="38" spans="1:32" ht="30" customHeight="1" thickBot="1" x14ac:dyDescent="0.3">
      <c r="A38" s="301" t="s">
        <v>4</v>
      </c>
      <c r="B38" s="302"/>
      <c r="C38" s="335"/>
      <c r="D38" s="336"/>
      <c r="E38" s="337"/>
      <c r="F38" s="30" t="s">
        <v>5</v>
      </c>
      <c r="G38" s="31"/>
      <c r="H38" s="296"/>
      <c r="I38" s="297"/>
      <c r="J38" s="338"/>
      <c r="K38" s="30" t="s">
        <v>5</v>
      </c>
      <c r="L38" s="31"/>
      <c r="M38" s="296"/>
      <c r="N38" s="297"/>
      <c r="O38" s="298"/>
      <c r="P38" s="32" t="s">
        <v>5</v>
      </c>
      <c r="Q38" s="31"/>
      <c r="R38" s="296"/>
      <c r="S38" s="297"/>
      <c r="T38" s="298"/>
      <c r="U38" s="32" t="s">
        <v>5</v>
      </c>
      <c r="V38" s="31"/>
      <c r="W38" s="296"/>
      <c r="X38" s="297"/>
      <c r="Y38" s="298"/>
      <c r="Z38" s="32" t="s">
        <v>5</v>
      </c>
      <c r="AA38" s="31"/>
      <c r="AB38" s="296"/>
      <c r="AC38" s="297"/>
      <c r="AD38" s="298"/>
      <c r="AE38" s="32" t="s">
        <v>5</v>
      </c>
      <c r="AF38" s="31"/>
    </row>
    <row r="39" spans="1:32" ht="27.75" customHeight="1" x14ac:dyDescent="0.25">
      <c r="A39" s="299" t="s">
        <v>36</v>
      </c>
      <c r="B39" s="200" t="s">
        <v>169</v>
      </c>
      <c r="C39" s="14"/>
      <c r="D39" s="15"/>
      <c r="E39" s="15"/>
      <c r="F39" s="15"/>
      <c r="G39" s="16"/>
      <c r="H39" s="14"/>
      <c r="I39" s="15"/>
      <c r="J39" s="15"/>
      <c r="K39" s="15"/>
      <c r="L39" s="16"/>
      <c r="M39" s="14"/>
      <c r="N39" s="15"/>
      <c r="O39" s="15"/>
      <c r="P39" s="15"/>
      <c r="Q39" s="16"/>
      <c r="R39" s="14"/>
      <c r="S39" s="15"/>
      <c r="T39" s="15"/>
      <c r="U39" s="15"/>
      <c r="V39" s="16"/>
      <c r="W39" s="14"/>
      <c r="X39" s="15"/>
      <c r="Y39" s="15"/>
      <c r="Z39" s="15"/>
      <c r="AA39" s="16"/>
      <c r="AB39" s="14"/>
      <c r="AC39" s="15"/>
      <c r="AD39" s="15"/>
      <c r="AE39" s="15"/>
      <c r="AF39" s="16"/>
    </row>
    <row r="40" spans="1:32" ht="27" customHeight="1" thickBot="1" x14ac:dyDescent="0.3">
      <c r="A40" s="299"/>
      <c r="B40" s="202" t="s">
        <v>40</v>
      </c>
      <c r="C40" s="19"/>
      <c r="D40" s="17"/>
      <c r="E40" s="17"/>
      <c r="F40" s="17"/>
      <c r="G40" s="18"/>
      <c r="H40" s="19"/>
      <c r="I40" s="17"/>
      <c r="J40" s="17"/>
      <c r="K40" s="17"/>
      <c r="L40" s="18"/>
      <c r="M40" s="19"/>
      <c r="N40" s="17"/>
      <c r="O40" s="17"/>
      <c r="P40" s="17"/>
      <c r="Q40" s="18"/>
      <c r="R40" s="19"/>
      <c r="S40" s="17"/>
      <c r="T40" s="17"/>
      <c r="U40" s="17"/>
      <c r="V40" s="18"/>
      <c r="W40" s="19"/>
      <c r="X40" s="17"/>
      <c r="Y40" s="17"/>
      <c r="Z40" s="17"/>
      <c r="AA40" s="18"/>
      <c r="AB40" s="19"/>
      <c r="AC40" s="17"/>
      <c r="AD40" s="17"/>
      <c r="AE40" s="17"/>
      <c r="AF40" s="18"/>
    </row>
    <row r="41" spans="1:32" ht="25.5" customHeight="1" thickBot="1" x14ac:dyDescent="0.3">
      <c r="A41" s="300"/>
      <c r="B41" s="73" t="s">
        <v>3</v>
      </c>
      <c r="C41" s="41"/>
      <c r="D41" s="42"/>
      <c r="E41" s="42"/>
      <c r="F41" s="42"/>
      <c r="G41" s="43"/>
      <c r="H41" s="41"/>
      <c r="I41" s="42"/>
      <c r="J41" s="42"/>
      <c r="K41" s="42"/>
      <c r="L41" s="43"/>
      <c r="M41" s="41"/>
      <c r="N41" s="42"/>
      <c r="O41" s="42"/>
      <c r="P41" s="42"/>
      <c r="Q41" s="43"/>
      <c r="R41" s="41"/>
      <c r="S41" s="42"/>
      <c r="T41" s="42"/>
      <c r="U41" s="42"/>
      <c r="V41" s="43"/>
      <c r="W41" s="41"/>
      <c r="X41" s="42"/>
      <c r="Y41" s="42"/>
      <c r="Z41" s="42"/>
      <c r="AA41" s="43"/>
      <c r="AB41" s="41"/>
      <c r="AC41" s="42"/>
      <c r="AD41" s="42"/>
      <c r="AE41" s="42"/>
      <c r="AF41" s="43"/>
    </row>
    <row r="42" spans="1:32" ht="30" customHeight="1" thickBot="1" x14ac:dyDescent="0.3">
      <c r="A42" s="301" t="s">
        <v>4</v>
      </c>
      <c r="B42" s="302"/>
      <c r="C42" s="335"/>
      <c r="D42" s="336"/>
      <c r="E42" s="337"/>
      <c r="F42" s="30" t="s">
        <v>5</v>
      </c>
      <c r="G42" s="31"/>
      <c r="H42" s="296"/>
      <c r="I42" s="297"/>
      <c r="J42" s="338"/>
      <c r="K42" s="30" t="s">
        <v>5</v>
      </c>
      <c r="L42" s="31"/>
      <c r="M42" s="296"/>
      <c r="N42" s="297"/>
      <c r="O42" s="298"/>
      <c r="P42" s="32" t="s">
        <v>5</v>
      </c>
      <c r="Q42" s="31"/>
      <c r="R42" s="296"/>
      <c r="S42" s="297"/>
      <c r="T42" s="298"/>
      <c r="U42" s="32" t="s">
        <v>5</v>
      </c>
      <c r="V42" s="31"/>
      <c r="W42" s="296"/>
      <c r="X42" s="297"/>
      <c r="Y42" s="298"/>
      <c r="Z42" s="32" t="s">
        <v>5</v>
      </c>
      <c r="AA42" s="31"/>
      <c r="AB42" s="296"/>
      <c r="AC42" s="297"/>
      <c r="AD42" s="298"/>
      <c r="AE42" s="32" t="s">
        <v>5</v>
      </c>
      <c r="AF42" s="31"/>
    </row>
    <row r="43" spans="1:32" ht="30" customHeight="1" thickBot="1" x14ac:dyDescent="0.3">
      <c r="A43" s="362" t="s">
        <v>48</v>
      </c>
      <c r="B43" s="204" t="s">
        <v>110</v>
      </c>
      <c r="C43" s="34"/>
      <c r="D43" s="15"/>
      <c r="E43" s="15"/>
      <c r="F43" s="15"/>
      <c r="G43" s="16"/>
      <c r="H43" s="14"/>
      <c r="I43" s="15"/>
      <c r="J43" s="15"/>
      <c r="K43" s="15"/>
      <c r="L43" s="16"/>
      <c r="M43" s="14"/>
      <c r="N43" s="15"/>
      <c r="O43" s="15"/>
      <c r="P43" s="15"/>
      <c r="Q43" s="16"/>
      <c r="R43" s="14"/>
      <c r="S43" s="15"/>
      <c r="T43" s="15"/>
      <c r="U43" s="15"/>
      <c r="V43" s="16"/>
      <c r="W43" s="14"/>
      <c r="X43" s="15"/>
      <c r="Y43" s="15"/>
      <c r="Z43" s="15"/>
      <c r="AA43" s="16"/>
      <c r="AB43" s="14"/>
      <c r="AC43" s="15"/>
      <c r="AD43" s="15"/>
      <c r="AE43" s="15"/>
      <c r="AF43" s="16"/>
    </row>
    <row r="44" spans="1:32" ht="29.25" customHeight="1" thickBot="1" x14ac:dyDescent="0.3">
      <c r="A44" s="363"/>
      <c r="B44" s="73" t="s">
        <v>3</v>
      </c>
      <c r="C44" s="45"/>
      <c r="D44" s="42"/>
      <c r="E44" s="42"/>
      <c r="F44" s="42"/>
      <c r="G44" s="43"/>
      <c r="H44" s="41"/>
      <c r="I44" s="42"/>
      <c r="J44" s="42"/>
      <c r="K44" s="42"/>
      <c r="L44" s="43"/>
      <c r="M44" s="41"/>
      <c r="N44" s="42"/>
      <c r="O44" s="42"/>
      <c r="P44" s="42"/>
      <c r="Q44" s="43"/>
      <c r="R44" s="41"/>
      <c r="S44" s="42"/>
      <c r="T44" s="42"/>
      <c r="U44" s="42"/>
      <c r="V44" s="43"/>
      <c r="W44" s="41"/>
      <c r="X44" s="42"/>
      <c r="Y44" s="42"/>
      <c r="Z44" s="42"/>
      <c r="AA44" s="43"/>
      <c r="AB44" s="41"/>
      <c r="AC44" s="42"/>
      <c r="AD44" s="42"/>
      <c r="AE44" s="42"/>
      <c r="AF44" s="43"/>
    </row>
    <row r="45" spans="1:32" ht="30" customHeight="1" thickBot="1" x14ac:dyDescent="0.3">
      <c r="A45" s="301" t="s">
        <v>4</v>
      </c>
      <c r="B45" s="302"/>
      <c r="C45" s="335"/>
      <c r="D45" s="336"/>
      <c r="E45" s="337"/>
      <c r="F45" s="30" t="s">
        <v>5</v>
      </c>
      <c r="G45" s="31"/>
      <c r="H45" s="296"/>
      <c r="I45" s="297"/>
      <c r="J45" s="338"/>
      <c r="K45" s="30" t="s">
        <v>5</v>
      </c>
      <c r="L45" s="31"/>
      <c r="M45" s="296"/>
      <c r="N45" s="297"/>
      <c r="O45" s="298"/>
      <c r="P45" s="32" t="s">
        <v>5</v>
      </c>
      <c r="Q45" s="31"/>
      <c r="R45" s="296"/>
      <c r="S45" s="297"/>
      <c r="T45" s="298"/>
      <c r="U45" s="32" t="s">
        <v>5</v>
      </c>
      <c r="V45" s="31"/>
      <c r="W45" s="296"/>
      <c r="X45" s="297"/>
      <c r="Y45" s="298"/>
      <c r="Z45" s="32" t="s">
        <v>5</v>
      </c>
      <c r="AA45" s="31"/>
      <c r="AB45" s="296"/>
      <c r="AC45" s="297"/>
      <c r="AD45" s="298"/>
      <c r="AE45" s="32" t="s">
        <v>5</v>
      </c>
      <c r="AF45" s="31"/>
    </row>
    <row r="46" spans="1:32" s="76" customFormat="1" ht="30" customHeight="1" thickBot="1" x14ac:dyDescent="0.3">
      <c r="A46" s="63" t="s">
        <v>7</v>
      </c>
      <c r="B46" s="64" t="s">
        <v>50</v>
      </c>
      <c r="C46" s="343"/>
      <c r="D46" s="344"/>
      <c r="E46" s="344"/>
      <c r="F46" s="344"/>
      <c r="G46" s="345"/>
      <c r="H46" s="352" t="s">
        <v>9</v>
      </c>
      <c r="I46" s="353"/>
      <c r="J46" s="353"/>
      <c r="K46" s="353"/>
      <c r="L46" s="353"/>
      <c r="M46" s="470" t="str">
        <f>"CAMISA UNIFORME N4 FEMENINO SOBREM EJC T- "&amp;U16&amp;""</f>
        <v>CAMISA UNIFORME N4 FEMENINO SOBREM EJC T- 14</v>
      </c>
      <c r="N46" s="471"/>
      <c r="O46" s="471"/>
      <c r="P46" s="471"/>
      <c r="Q46" s="471"/>
      <c r="R46" s="471"/>
      <c r="S46" s="471"/>
      <c r="T46" s="471"/>
      <c r="U46" s="471"/>
      <c r="V46" s="472"/>
      <c r="W46" s="354" t="s">
        <v>27</v>
      </c>
      <c r="X46" s="355"/>
      <c r="Y46" s="355"/>
      <c r="Z46" s="355"/>
      <c r="AA46" s="356"/>
      <c r="AB46" s="273">
        <f>AB31</f>
        <v>2</v>
      </c>
      <c r="AC46" s="274"/>
      <c r="AD46" s="274"/>
      <c r="AE46" s="274"/>
      <c r="AF46" s="275"/>
    </row>
    <row r="47" spans="1:32" ht="26.25" customHeight="1" thickBot="1" x14ac:dyDescent="0.3">
      <c r="A47" s="368" t="s">
        <v>41</v>
      </c>
      <c r="B47" s="290" t="s">
        <v>0</v>
      </c>
      <c r="C47" s="68" t="s">
        <v>1</v>
      </c>
      <c r="D47" s="293"/>
      <c r="E47" s="294"/>
      <c r="F47" s="294"/>
      <c r="G47" s="295"/>
      <c r="H47" s="276" t="s">
        <v>1</v>
      </c>
      <c r="I47" s="277"/>
      <c r="J47" s="277"/>
      <c r="K47" s="277"/>
      <c r="L47" s="278"/>
      <c r="M47" s="276" t="s">
        <v>1</v>
      </c>
      <c r="N47" s="277"/>
      <c r="O47" s="277"/>
      <c r="P47" s="277"/>
      <c r="Q47" s="278"/>
      <c r="R47" s="276" t="s">
        <v>1</v>
      </c>
      <c r="S47" s="277"/>
      <c r="T47" s="277"/>
      <c r="U47" s="277"/>
      <c r="V47" s="278"/>
      <c r="W47" s="276" t="s">
        <v>1</v>
      </c>
      <c r="X47" s="277"/>
      <c r="Y47" s="277"/>
      <c r="Z47" s="277"/>
      <c r="AA47" s="278"/>
      <c r="AB47" s="276" t="s">
        <v>1</v>
      </c>
      <c r="AC47" s="277"/>
      <c r="AD47" s="277"/>
      <c r="AE47" s="277"/>
      <c r="AF47" s="278"/>
    </row>
    <row r="48" spans="1:32" ht="26.25" customHeight="1" thickBot="1" x14ac:dyDescent="0.3">
      <c r="A48" s="369"/>
      <c r="B48" s="291"/>
      <c r="C48" s="282" t="s">
        <v>2</v>
      </c>
      <c r="D48" s="283"/>
      <c r="E48" s="284">
        <f>E33-1</f>
        <v>9510919</v>
      </c>
      <c r="F48" s="285"/>
      <c r="G48" s="286"/>
      <c r="H48" s="279"/>
      <c r="I48" s="280"/>
      <c r="J48" s="280"/>
      <c r="K48" s="280"/>
      <c r="L48" s="281"/>
      <c r="M48" s="279"/>
      <c r="N48" s="280"/>
      <c r="O48" s="280"/>
      <c r="P48" s="280"/>
      <c r="Q48" s="281"/>
      <c r="R48" s="279"/>
      <c r="S48" s="280"/>
      <c r="T48" s="280"/>
      <c r="U48" s="280"/>
      <c r="V48" s="281"/>
      <c r="W48" s="279"/>
      <c r="X48" s="280"/>
      <c r="Y48" s="280"/>
      <c r="Z48" s="280"/>
      <c r="AA48" s="281"/>
      <c r="AB48" s="279"/>
      <c r="AC48" s="280"/>
      <c r="AD48" s="280"/>
      <c r="AE48" s="280"/>
      <c r="AF48" s="281"/>
    </row>
    <row r="49" spans="1:32 12133:12136" s="78" customFormat="1" ht="18.75" customHeight="1" thickBot="1" x14ac:dyDescent="0.3">
      <c r="A49" s="369"/>
      <c r="B49" s="292"/>
      <c r="C49" s="66" t="s">
        <v>11</v>
      </c>
      <c r="D49" s="67" t="s">
        <v>12</v>
      </c>
      <c r="E49" s="66" t="s">
        <v>13</v>
      </c>
      <c r="F49" s="67" t="s">
        <v>14</v>
      </c>
      <c r="G49" s="66" t="s">
        <v>15</v>
      </c>
      <c r="H49" s="66" t="s">
        <v>11</v>
      </c>
      <c r="I49" s="67" t="s">
        <v>12</v>
      </c>
      <c r="J49" s="66" t="s">
        <v>13</v>
      </c>
      <c r="K49" s="67" t="s">
        <v>14</v>
      </c>
      <c r="L49" s="66" t="s">
        <v>15</v>
      </c>
      <c r="M49" s="66" t="s">
        <v>11</v>
      </c>
      <c r="N49" s="67" t="s">
        <v>12</v>
      </c>
      <c r="O49" s="66" t="s">
        <v>13</v>
      </c>
      <c r="P49" s="67" t="s">
        <v>14</v>
      </c>
      <c r="Q49" s="66" t="s">
        <v>15</v>
      </c>
      <c r="R49" s="66" t="s">
        <v>11</v>
      </c>
      <c r="S49" s="67" t="s">
        <v>12</v>
      </c>
      <c r="T49" s="66" t="s">
        <v>13</v>
      </c>
      <c r="U49" s="67" t="s">
        <v>14</v>
      </c>
      <c r="V49" s="66" t="s">
        <v>15</v>
      </c>
      <c r="W49" s="66" t="s">
        <v>11</v>
      </c>
      <c r="X49" s="67" t="s">
        <v>12</v>
      </c>
      <c r="Y49" s="66" t="s">
        <v>13</v>
      </c>
      <c r="Z49" s="67" t="s">
        <v>14</v>
      </c>
      <c r="AA49" s="66" t="s">
        <v>15</v>
      </c>
      <c r="AB49" s="66" t="s">
        <v>11</v>
      </c>
      <c r="AC49" s="67" t="s">
        <v>12</v>
      </c>
      <c r="AD49" s="66" t="s">
        <v>13</v>
      </c>
      <c r="AE49" s="67" t="s">
        <v>14</v>
      </c>
      <c r="AF49" s="66" t="s">
        <v>15</v>
      </c>
    </row>
    <row r="50" spans="1:32 12133:12136" ht="30" customHeight="1" thickBot="1" x14ac:dyDescent="0.3">
      <c r="A50" s="359" t="s">
        <v>39</v>
      </c>
      <c r="B50" s="204" t="s">
        <v>92</v>
      </c>
      <c r="C50" s="5"/>
      <c r="D50" s="6"/>
      <c r="E50" s="6"/>
      <c r="F50" s="6"/>
      <c r="G50" s="7"/>
      <c r="H50" s="5"/>
      <c r="I50" s="6"/>
      <c r="J50" s="6"/>
      <c r="K50" s="6"/>
      <c r="L50" s="7"/>
      <c r="M50" s="5"/>
      <c r="N50" s="6"/>
      <c r="O50" s="6"/>
      <c r="P50" s="6"/>
      <c r="Q50" s="7"/>
      <c r="R50" s="5"/>
      <c r="S50" s="6"/>
      <c r="T50" s="6"/>
      <c r="U50" s="6"/>
      <c r="V50" s="7"/>
      <c r="W50" s="5"/>
      <c r="X50" s="6"/>
      <c r="Y50" s="6"/>
      <c r="Z50" s="6"/>
      <c r="AA50" s="7"/>
      <c r="AB50" s="5"/>
      <c r="AC50" s="6"/>
      <c r="AD50" s="6"/>
      <c r="AE50" s="6"/>
      <c r="AF50" s="7"/>
    </row>
    <row r="51" spans="1:32 12133:12136" ht="30" customHeight="1" thickBot="1" x14ac:dyDescent="0.3">
      <c r="A51" s="360"/>
      <c r="B51" s="38" t="s">
        <v>170</v>
      </c>
      <c r="C51" s="8"/>
      <c r="D51" s="9"/>
      <c r="E51" s="9"/>
      <c r="F51" s="9"/>
      <c r="G51" s="10"/>
      <c r="H51" s="11"/>
      <c r="I51" s="12"/>
      <c r="J51" s="12"/>
      <c r="K51" s="12"/>
      <c r="L51" s="13"/>
      <c r="M51" s="11"/>
      <c r="N51" s="12"/>
      <c r="O51" s="12"/>
      <c r="P51" s="12"/>
      <c r="Q51" s="13"/>
      <c r="R51" s="11"/>
      <c r="S51" s="12"/>
      <c r="T51" s="12"/>
      <c r="U51" s="12"/>
      <c r="V51" s="13"/>
      <c r="W51" s="11"/>
      <c r="X51" s="12"/>
      <c r="Y51" s="12"/>
      <c r="Z51" s="12"/>
      <c r="AA51" s="13"/>
      <c r="AB51" s="11"/>
      <c r="AC51" s="12"/>
      <c r="AD51" s="12"/>
      <c r="AE51" s="12"/>
      <c r="AF51" s="13"/>
      <c r="QXQ51" s="79"/>
      <c r="QXR51" s="79"/>
      <c r="QXT51" s="79"/>
    </row>
    <row r="52" spans="1:32 12133:12136" ht="27" customHeight="1" thickBot="1" x14ac:dyDescent="0.3">
      <c r="A52" s="361"/>
      <c r="B52" s="73" t="s">
        <v>3</v>
      </c>
      <c r="C52" s="41"/>
      <c r="D52" s="42"/>
      <c r="E52" s="42"/>
      <c r="F52" s="42"/>
      <c r="G52" s="43"/>
      <c r="H52" s="41"/>
      <c r="I52" s="42"/>
      <c r="J52" s="42"/>
      <c r="K52" s="42"/>
      <c r="L52" s="43"/>
      <c r="M52" s="41"/>
      <c r="N52" s="42"/>
      <c r="O52" s="42"/>
      <c r="P52" s="42"/>
      <c r="Q52" s="43"/>
      <c r="R52" s="41"/>
      <c r="S52" s="42"/>
      <c r="T52" s="42"/>
      <c r="U52" s="42"/>
      <c r="V52" s="43"/>
      <c r="W52" s="41"/>
      <c r="X52" s="42"/>
      <c r="Y52" s="42"/>
      <c r="Z52" s="42"/>
      <c r="AA52" s="43"/>
      <c r="AB52" s="41"/>
      <c r="AC52" s="42"/>
      <c r="AD52" s="42"/>
      <c r="AE52" s="42"/>
      <c r="AF52" s="43"/>
      <c r="QXQ52" s="79"/>
      <c r="QXR52" s="79"/>
    </row>
    <row r="53" spans="1:32 12133:12136" s="79" customFormat="1" ht="30" customHeight="1" thickBot="1" x14ac:dyDescent="0.3">
      <c r="A53" s="301"/>
      <c r="B53" s="302"/>
      <c r="C53" s="364"/>
      <c r="D53" s="365"/>
      <c r="E53" s="366"/>
      <c r="F53" s="30" t="s">
        <v>5</v>
      </c>
      <c r="G53" s="31"/>
      <c r="H53" s="364"/>
      <c r="I53" s="365"/>
      <c r="J53" s="366"/>
      <c r="K53" s="30" t="s">
        <v>5</v>
      </c>
      <c r="L53" s="31"/>
      <c r="M53" s="364"/>
      <c r="N53" s="365"/>
      <c r="O53" s="367"/>
      <c r="P53" s="30" t="s">
        <v>5</v>
      </c>
      <c r="Q53" s="31"/>
      <c r="R53" s="364"/>
      <c r="S53" s="365"/>
      <c r="T53" s="367"/>
      <c r="U53" s="40" t="s">
        <v>5</v>
      </c>
      <c r="V53" s="39"/>
      <c r="W53" s="364"/>
      <c r="X53" s="365"/>
      <c r="Y53" s="367"/>
      <c r="Z53" s="32" t="s">
        <v>5</v>
      </c>
      <c r="AA53" s="31"/>
      <c r="AB53" s="364"/>
      <c r="AC53" s="365"/>
      <c r="AD53" s="367"/>
      <c r="AE53" s="30" t="s">
        <v>5</v>
      </c>
      <c r="AF53" s="31"/>
    </row>
    <row r="54" spans="1:32 12133:12136" ht="30" customHeight="1" x14ac:dyDescent="0.25">
      <c r="A54" s="299" t="s">
        <v>36</v>
      </c>
      <c r="B54" s="200" t="s">
        <v>111</v>
      </c>
      <c r="C54" s="14"/>
      <c r="D54" s="15"/>
      <c r="E54" s="15"/>
      <c r="F54" s="15"/>
      <c r="G54" s="16"/>
      <c r="H54" s="14"/>
      <c r="I54" s="15"/>
      <c r="J54" s="15"/>
      <c r="K54" s="15"/>
      <c r="L54" s="16"/>
      <c r="M54" s="14"/>
      <c r="N54" s="15"/>
      <c r="O54" s="15"/>
      <c r="P54" s="15"/>
      <c r="Q54" s="16"/>
      <c r="R54" s="14"/>
      <c r="S54" s="15"/>
      <c r="T54" s="15"/>
      <c r="U54" s="15"/>
      <c r="V54" s="16"/>
      <c r="W54" s="14"/>
      <c r="X54" s="15"/>
      <c r="Y54" s="15"/>
      <c r="Z54" s="15"/>
      <c r="AA54" s="16"/>
      <c r="AB54" s="14"/>
      <c r="AC54" s="15"/>
      <c r="AD54" s="15"/>
      <c r="AE54" s="15"/>
      <c r="AF54" s="16"/>
      <c r="QXQ54" s="79"/>
    </row>
    <row r="55" spans="1:32 12133:12136" ht="30" customHeight="1" thickBot="1" x14ac:dyDescent="0.3">
      <c r="A55" s="299"/>
      <c r="B55" s="201" t="s">
        <v>42</v>
      </c>
      <c r="C55" s="19"/>
      <c r="D55" s="17"/>
      <c r="E55" s="17"/>
      <c r="F55" s="17"/>
      <c r="G55" s="18"/>
      <c r="H55" s="19"/>
      <c r="I55" s="17"/>
      <c r="J55" s="17"/>
      <c r="K55" s="17"/>
      <c r="L55" s="18"/>
      <c r="M55" s="19"/>
      <c r="N55" s="17"/>
      <c r="O55" s="17"/>
      <c r="P55" s="17"/>
      <c r="Q55" s="18"/>
      <c r="R55" s="19"/>
      <c r="S55" s="17"/>
      <c r="T55" s="17"/>
      <c r="U55" s="17"/>
      <c r="V55" s="18"/>
      <c r="W55" s="19"/>
      <c r="X55" s="17"/>
      <c r="Y55" s="17"/>
      <c r="Z55" s="17"/>
      <c r="AA55" s="18"/>
      <c r="AB55" s="19"/>
      <c r="AC55" s="17"/>
      <c r="AD55" s="17"/>
      <c r="AE55" s="17"/>
      <c r="AF55" s="18"/>
      <c r="QXQ55" s="79"/>
    </row>
    <row r="56" spans="1:32 12133:12136" ht="22.5" customHeight="1" thickBot="1" x14ac:dyDescent="0.3">
      <c r="A56" s="300"/>
      <c r="B56" s="73" t="s">
        <v>3</v>
      </c>
      <c r="C56" s="41"/>
      <c r="D56" s="42"/>
      <c r="E56" s="42"/>
      <c r="F56" s="42"/>
      <c r="G56" s="43"/>
      <c r="H56" s="41"/>
      <c r="I56" s="42"/>
      <c r="J56" s="42"/>
      <c r="K56" s="42"/>
      <c r="L56" s="43"/>
      <c r="M56" s="41"/>
      <c r="N56" s="42"/>
      <c r="O56" s="42"/>
      <c r="P56" s="42"/>
      <c r="Q56" s="43"/>
      <c r="R56" s="41"/>
      <c r="S56" s="42"/>
      <c r="T56" s="42"/>
      <c r="U56" s="42"/>
      <c r="V56" s="43"/>
      <c r="W56" s="41"/>
      <c r="X56" s="42"/>
      <c r="Y56" s="42"/>
      <c r="Z56" s="42"/>
      <c r="AA56" s="43"/>
      <c r="AB56" s="41"/>
      <c r="AC56" s="42"/>
      <c r="AD56" s="42"/>
      <c r="AE56" s="42"/>
      <c r="AF56" s="43"/>
      <c r="QXQ56" s="79"/>
    </row>
    <row r="57" spans="1:32 12133:12136" ht="30" customHeight="1" thickBot="1" x14ac:dyDescent="0.3">
      <c r="A57" s="301" t="s">
        <v>4</v>
      </c>
      <c r="B57" s="302"/>
      <c r="C57" s="335"/>
      <c r="D57" s="336"/>
      <c r="E57" s="337"/>
      <c r="F57" s="30" t="s">
        <v>5</v>
      </c>
      <c r="G57" s="31"/>
      <c r="H57" s="296"/>
      <c r="I57" s="297"/>
      <c r="J57" s="338"/>
      <c r="K57" s="30" t="s">
        <v>5</v>
      </c>
      <c r="L57" s="31"/>
      <c r="M57" s="296"/>
      <c r="N57" s="297"/>
      <c r="O57" s="298"/>
      <c r="P57" s="32" t="s">
        <v>5</v>
      </c>
      <c r="Q57" s="31"/>
      <c r="R57" s="296"/>
      <c r="S57" s="297"/>
      <c r="T57" s="298"/>
      <c r="U57" s="32" t="s">
        <v>5</v>
      </c>
      <c r="V57" s="31"/>
      <c r="W57" s="296"/>
      <c r="X57" s="297"/>
      <c r="Y57" s="298"/>
      <c r="Z57" s="32" t="s">
        <v>5</v>
      </c>
      <c r="AA57" s="31"/>
      <c r="AB57" s="296"/>
      <c r="AC57" s="297"/>
      <c r="AD57" s="298"/>
      <c r="AE57" s="32" t="s">
        <v>5</v>
      </c>
      <c r="AF57" s="31"/>
      <c r="QXQ57" s="79"/>
    </row>
    <row r="58" spans="1:32 12133:12136" ht="30" customHeight="1" thickBot="1" x14ac:dyDescent="0.3">
      <c r="A58" s="370" t="s">
        <v>37</v>
      </c>
      <c r="B58" s="204" t="s">
        <v>110</v>
      </c>
      <c r="C58" s="34"/>
      <c r="D58" s="15"/>
      <c r="E58" s="15"/>
      <c r="F58" s="15"/>
      <c r="G58" s="16"/>
      <c r="H58" s="14"/>
      <c r="I58" s="15"/>
      <c r="J58" s="15"/>
      <c r="K58" s="15"/>
      <c r="L58" s="16"/>
      <c r="M58" s="14"/>
      <c r="N58" s="15"/>
      <c r="O58" s="15"/>
      <c r="P58" s="15"/>
      <c r="Q58" s="16"/>
      <c r="R58" s="14"/>
      <c r="S58" s="15"/>
      <c r="T58" s="15"/>
      <c r="U58" s="15"/>
      <c r="V58" s="16"/>
      <c r="W58" s="14"/>
      <c r="X58" s="15"/>
      <c r="Y58" s="15"/>
      <c r="Z58" s="15"/>
      <c r="AA58" s="16"/>
      <c r="AB58" s="14"/>
      <c r="AC58" s="15"/>
      <c r="AD58" s="15"/>
      <c r="AE58" s="15"/>
      <c r="AF58" s="16"/>
      <c r="QXQ58" s="79"/>
    </row>
    <row r="59" spans="1:32 12133:12136" ht="25.5" customHeight="1" thickBot="1" x14ac:dyDescent="0.3">
      <c r="A59" s="358"/>
      <c r="B59" s="73" t="s">
        <v>3</v>
      </c>
      <c r="C59" s="45"/>
      <c r="D59" s="42"/>
      <c r="E59" s="42"/>
      <c r="F59" s="42"/>
      <c r="G59" s="43"/>
      <c r="H59" s="41"/>
      <c r="I59" s="42"/>
      <c r="J59" s="42"/>
      <c r="K59" s="42"/>
      <c r="L59" s="43"/>
      <c r="M59" s="41"/>
      <c r="N59" s="42"/>
      <c r="O59" s="42"/>
      <c r="P59" s="42"/>
      <c r="Q59" s="43"/>
      <c r="R59" s="41"/>
      <c r="S59" s="42"/>
      <c r="T59" s="42"/>
      <c r="U59" s="42"/>
      <c r="V59" s="43"/>
      <c r="W59" s="41"/>
      <c r="X59" s="42"/>
      <c r="Y59" s="42"/>
      <c r="Z59" s="42"/>
      <c r="AA59" s="43"/>
      <c r="AB59" s="41"/>
      <c r="AC59" s="42"/>
      <c r="AD59" s="42"/>
      <c r="AE59" s="42"/>
      <c r="AF59" s="43"/>
      <c r="QXQ59" s="79"/>
    </row>
    <row r="60" spans="1:32 12133:12136" ht="30" customHeight="1" thickBot="1" x14ac:dyDescent="0.3">
      <c r="A60" s="301" t="s">
        <v>4</v>
      </c>
      <c r="B60" s="302"/>
      <c r="C60" s="335"/>
      <c r="D60" s="336"/>
      <c r="E60" s="337"/>
      <c r="F60" s="30" t="s">
        <v>5</v>
      </c>
      <c r="G60" s="31"/>
      <c r="H60" s="296"/>
      <c r="I60" s="297"/>
      <c r="J60" s="338"/>
      <c r="K60" s="30" t="s">
        <v>5</v>
      </c>
      <c r="L60" s="31"/>
      <c r="M60" s="296"/>
      <c r="N60" s="297"/>
      <c r="O60" s="298"/>
      <c r="P60" s="32" t="s">
        <v>5</v>
      </c>
      <c r="Q60" s="31"/>
      <c r="R60" s="296"/>
      <c r="S60" s="297"/>
      <c r="T60" s="298"/>
      <c r="U60" s="32" t="s">
        <v>5</v>
      </c>
      <c r="V60" s="31"/>
      <c r="W60" s="296"/>
      <c r="X60" s="297"/>
      <c r="Y60" s="298"/>
      <c r="Z60" s="32" t="s">
        <v>5</v>
      </c>
      <c r="AA60" s="31"/>
      <c r="AB60" s="296"/>
      <c r="AC60" s="297"/>
      <c r="AD60" s="298"/>
      <c r="AE60" s="32" t="s">
        <v>5</v>
      </c>
      <c r="AF60" s="31"/>
      <c r="QXQ60" s="79"/>
    </row>
    <row r="61" spans="1:32 12133:12136" s="76" customFormat="1" ht="30" customHeight="1" thickBot="1" x14ac:dyDescent="0.3">
      <c r="A61" s="63"/>
      <c r="B61" s="64" t="s">
        <v>50</v>
      </c>
      <c r="C61" s="343"/>
      <c r="D61" s="344"/>
      <c r="E61" s="344"/>
      <c r="F61" s="344"/>
      <c r="G61" s="345"/>
      <c r="H61" s="352" t="s">
        <v>9</v>
      </c>
      <c r="I61" s="353"/>
      <c r="J61" s="353"/>
      <c r="K61" s="353"/>
      <c r="L61" s="353"/>
      <c r="M61" s="267" t="str">
        <f>"UNIFORME N4 FEMENINO SOBREM EJC  T- "&amp;U16&amp;""</f>
        <v>UNIFORME N4 FEMENINO SOBREM EJC  T- 14</v>
      </c>
      <c r="N61" s="268"/>
      <c r="O61" s="268"/>
      <c r="P61" s="268"/>
      <c r="Q61" s="268"/>
      <c r="R61" s="268"/>
      <c r="S61" s="268"/>
      <c r="T61" s="268"/>
      <c r="U61" s="268"/>
      <c r="V61" s="269"/>
      <c r="W61" s="354" t="s">
        <v>27</v>
      </c>
      <c r="X61" s="355"/>
      <c r="Y61" s="355"/>
      <c r="Z61" s="355"/>
      <c r="AA61" s="356"/>
      <c r="AB61" s="273">
        <f>AB46</f>
        <v>2</v>
      </c>
      <c r="AC61" s="274"/>
      <c r="AD61" s="274"/>
      <c r="AE61" s="274"/>
      <c r="AF61" s="275"/>
      <c r="QXQ61" s="79"/>
    </row>
    <row r="62" spans="1:32 12133:12136" ht="26.25" customHeight="1" thickBot="1" x14ac:dyDescent="0.3">
      <c r="A62" s="368" t="s">
        <v>44</v>
      </c>
      <c r="B62" s="290" t="s">
        <v>0</v>
      </c>
      <c r="C62" s="68" t="s">
        <v>1</v>
      </c>
      <c r="D62" s="293"/>
      <c r="E62" s="294"/>
      <c r="F62" s="294"/>
      <c r="G62" s="295"/>
      <c r="H62" s="276" t="s">
        <v>1</v>
      </c>
      <c r="I62" s="277"/>
      <c r="J62" s="277"/>
      <c r="K62" s="277"/>
      <c r="L62" s="278"/>
      <c r="M62" s="276" t="s">
        <v>1</v>
      </c>
      <c r="N62" s="277"/>
      <c r="O62" s="277"/>
      <c r="P62" s="277"/>
      <c r="Q62" s="278"/>
      <c r="R62" s="276" t="s">
        <v>1</v>
      </c>
      <c r="S62" s="277"/>
      <c r="T62" s="277"/>
      <c r="U62" s="277"/>
      <c r="V62" s="278"/>
      <c r="W62" s="276" t="s">
        <v>1</v>
      </c>
      <c r="X62" s="277"/>
      <c r="Y62" s="277"/>
      <c r="Z62" s="277"/>
      <c r="AA62" s="278"/>
      <c r="AB62" s="382" t="s">
        <v>1</v>
      </c>
      <c r="AC62" s="383"/>
      <c r="AD62" s="383"/>
      <c r="AE62" s="383"/>
      <c r="AF62" s="384"/>
      <c r="QXQ62" s="79"/>
    </row>
    <row r="63" spans="1:32 12133:12136" ht="26.25" customHeight="1" thickBot="1" x14ac:dyDescent="0.3">
      <c r="A63" s="369"/>
      <c r="B63" s="291"/>
      <c r="C63" s="282" t="s">
        <v>2</v>
      </c>
      <c r="D63" s="283"/>
      <c r="E63" s="284">
        <v>9510922</v>
      </c>
      <c r="F63" s="285"/>
      <c r="G63" s="286"/>
      <c r="H63" s="279"/>
      <c r="I63" s="280"/>
      <c r="J63" s="280"/>
      <c r="K63" s="280"/>
      <c r="L63" s="281"/>
      <c r="M63" s="279"/>
      <c r="N63" s="280"/>
      <c r="O63" s="280"/>
      <c r="P63" s="280"/>
      <c r="Q63" s="281"/>
      <c r="R63" s="279"/>
      <c r="S63" s="280"/>
      <c r="T63" s="280"/>
      <c r="U63" s="280"/>
      <c r="V63" s="281"/>
      <c r="W63" s="279"/>
      <c r="X63" s="280"/>
      <c r="Y63" s="280"/>
      <c r="Z63" s="280"/>
      <c r="AA63" s="281"/>
      <c r="AB63" s="385"/>
      <c r="AC63" s="386"/>
      <c r="AD63" s="386"/>
      <c r="AE63" s="386"/>
      <c r="AF63" s="387"/>
    </row>
    <row r="64" spans="1:32 12133:12136" s="78" customFormat="1" ht="18.75" customHeight="1" thickBot="1" x14ac:dyDescent="0.3">
      <c r="A64" s="369"/>
      <c r="B64" s="292"/>
      <c r="C64" s="66" t="s">
        <v>11</v>
      </c>
      <c r="D64" s="67" t="s">
        <v>12</v>
      </c>
      <c r="E64" s="66" t="s">
        <v>13</v>
      </c>
      <c r="F64" s="67" t="s">
        <v>14</v>
      </c>
      <c r="G64" s="66" t="s">
        <v>15</v>
      </c>
      <c r="H64" s="66" t="s">
        <v>11</v>
      </c>
      <c r="I64" s="67" t="s">
        <v>12</v>
      </c>
      <c r="J64" s="66" t="s">
        <v>13</v>
      </c>
      <c r="K64" s="67" t="s">
        <v>14</v>
      </c>
      <c r="L64" s="66" t="s">
        <v>15</v>
      </c>
      <c r="M64" s="66" t="s">
        <v>11</v>
      </c>
      <c r="N64" s="67" t="s">
        <v>12</v>
      </c>
      <c r="O64" s="66" t="s">
        <v>13</v>
      </c>
      <c r="P64" s="67" t="s">
        <v>14</v>
      </c>
      <c r="Q64" s="66" t="s">
        <v>15</v>
      </c>
      <c r="R64" s="66" t="s">
        <v>11</v>
      </c>
      <c r="S64" s="67" t="s">
        <v>12</v>
      </c>
      <c r="T64" s="66" t="s">
        <v>13</v>
      </c>
      <c r="U64" s="67" t="s">
        <v>14</v>
      </c>
      <c r="V64" s="66" t="s">
        <v>15</v>
      </c>
      <c r="W64" s="66" t="s">
        <v>11</v>
      </c>
      <c r="X64" s="67" t="s">
        <v>12</v>
      </c>
      <c r="Y64" s="66" t="s">
        <v>13</v>
      </c>
      <c r="Z64" s="67" t="s">
        <v>14</v>
      </c>
      <c r="AA64" s="66" t="s">
        <v>15</v>
      </c>
      <c r="AB64" s="66" t="s">
        <v>11</v>
      </c>
      <c r="AC64" s="67" t="s">
        <v>12</v>
      </c>
      <c r="AD64" s="66" t="s">
        <v>13</v>
      </c>
      <c r="AE64" s="67" t="s">
        <v>14</v>
      </c>
      <c r="AF64" s="66" t="s">
        <v>15</v>
      </c>
    </row>
    <row r="65" spans="1:32" ht="27.75" customHeight="1" x14ac:dyDescent="0.25">
      <c r="A65" s="333" t="s">
        <v>45</v>
      </c>
      <c r="B65" s="70" t="s">
        <v>46</v>
      </c>
      <c r="C65" s="5"/>
      <c r="D65" s="6"/>
      <c r="E65" s="6"/>
      <c r="F65" s="6"/>
      <c r="G65" s="7"/>
      <c r="H65" s="5"/>
      <c r="I65" s="6"/>
      <c r="J65" s="6"/>
      <c r="K65" s="6"/>
      <c r="L65" s="7"/>
      <c r="M65" s="5"/>
      <c r="N65" s="6"/>
      <c r="O65" s="6"/>
      <c r="P65" s="6"/>
      <c r="Q65" s="7"/>
      <c r="R65" s="5"/>
      <c r="S65" s="6"/>
      <c r="T65" s="6"/>
      <c r="U65" s="6"/>
      <c r="V65" s="7"/>
      <c r="W65" s="5"/>
      <c r="X65" s="6"/>
      <c r="Y65" s="6"/>
      <c r="Z65" s="6"/>
      <c r="AA65" s="7"/>
      <c r="AB65" s="5"/>
      <c r="AC65" s="6"/>
      <c r="AD65" s="6"/>
      <c r="AE65" s="6"/>
      <c r="AF65" s="7"/>
    </row>
    <row r="66" spans="1:32" ht="27.75" customHeight="1" thickBot="1" x14ac:dyDescent="0.3">
      <c r="A66" s="342"/>
      <c r="B66" s="69" t="s">
        <v>47</v>
      </c>
      <c r="C66" s="8"/>
      <c r="D66" s="9"/>
      <c r="E66" s="9"/>
      <c r="F66" s="9"/>
      <c r="G66" s="10"/>
      <c r="H66" s="11"/>
      <c r="I66" s="12"/>
      <c r="J66" s="12"/>
      <c r="K66" s="12"/>
      <c r="L66" s="13"/>
      <c r="M66" s="11"/>
      <c r="N66" s="12"/>
      <c r="O66" s="12"/>
      <c r="P66" s="12"/>
      <c r="Q66" s="13"/>
      <c r="R66" s="11"/>
      <c r="S66" s="12"/>
      <c r="T66" s="12"/>
      <c r="U66" s="12"/>
      <c r="V66" s="13"/>
      <c r="W66" s="11"/>
      <c r="X66" s="12"/>
      <c r="Y66" s="12"/>
      <c r="Z66" s="12"/>
      <c r="AA66" s="13"/>
      <c r="AB66" s="11"/>
      <c r="AC66" s="12"/>
      <c r="AD66" s="12"/>
      <c r="AE66" s="12"/>
      <c r="AF66" s="13"/>
    </row>
    <row r="67" spans="1:32" ht="25.5" customHeight="1" thickBot="1" x14ac:dyDescent="0.3">
      <c r="A67" s="334"/>
      <c r="B67" s="73" t="s">
        <v>3</v>
      </c>
      <c r="C67" s="41"/>
      <c r="D67" s="42"/>
      <c r="E67" s="42"/>
      <c r="F67" s="42"/>
      <c r="G67" s="43"/>
      <c r="H67" s="41"/>
      <c r="I67" s="42"/>
      <c r="J67" s="42"/>
      <c r="K67" s="42"/>
      <c r="L67" s="43"/>
      <c r="M67" s="41"/>
      <c r="N67" s="42"/>
      <c r="O67" s="42"/>
      <c r="P67" s="42"/>
      <c r="Q67" s="43"/>
      <c r="R67" s="41"/>
      <c r="S67" s="42"/>
      <c r="T67" s="42"/>
      <c r="U67" s="42"/>
      <c r="V67" s="43"/>
      <c r="W67" s="41"/>
      <c r="X67" s="42"/>
      <c r="Y67" s="42"/>
      <c r="Z67" s="42"/>
      <c r="AA67" s="43"/>
      <c r="AB67" s="41"/>
      <c r="AC67" s="42"/>
      <c r="AD67" s="42"/>
      <c r="AE67" s="42"/>
      <c r="AF67" s="43"/>
    </row>
    <row r="68" spans="1:32" ht="30" customHeight="1" thickBot="1" x14ac:dyDescent="0.3">
      <c r="A68" s="388" t="s">
        <v>4</v>
      </c>
      <c r="B68" s="389"/>
      <c r="C68" s="335"/>
      <c r="D68" s="336"/>
      <c r="E68" s="337"/>
      <c r="F68" s="30" t="s">
        <v>5</v>
      </c>
      <c r="G68" s="31"/>
      <c r="H68" s="296"/>
      <c r="I68" s="297"/>
      <c r="J68" s="338"/>
      <c r="K68" s="30" t="s">
        <v>5</v>
      </c>
      <c r="L68" s="31"/>
      <c r="M68" s="296"/>
      <c r="N68" s="297"/>
      <c r="O68" s="298"/>
      <c r="P68" s="32" t="s">
        <v>5</v>
      </c>
      <c r="Q68" s="31"/>
      <c r="R68" s="296"/>
      <c r="S68" s="297"/>
      <c r="T68" s="298"/>
      <c r="U68" s="32" t="s">
        <v>5</v>
      </c>
      <c r="V68" s="31"/>
      <c r="W68" s="296"/>
      <c r="X68" s="297"/>
      <c r="Y68" s="298"/>
      <c r="Z68" s="32" t="s">
        <v>5</v>
      </c>
      <c r="AA68" s="31"/>
      <c r="AB68" s="296"/>
      <c r="AC68" s="297"/>
      <c r="AD68" s="298"/>
      <c r="AE68" s="32" t="s">
        <v>5</v>
      </c>
      <c r="AF68" s="31"/>
    </row>
    <row r="69" spans="1:32" ht="29.25" customHeight="1" thickBot="1" x14ac:dyDescent="0.3">
      <c r="A69" s="396" t="s">
        <v>10</v>
      </c>
      <c r="B69" s="397"/>
      <c r="C69" s="20"/>
      <c r="D69" s="21"/>
      <c r="E69" s="21"/>
      <c r="F69" s="21"/>
      <c r="G69" s="22"/>
      <c r="H69" s="20"/>
      <c r="I69" s="21"/>
      <c r="J69" s="21"/>
      <c r="K69" s="21"/>
      <c r="L69" s="23"/>
      <c r="M69" s="24"/>
      <c r="N69" s="21"/>
      <c r="O69" s="21"/>
      <c r="P69" s="21"/>
      <c r="Q69" s="22"/>
      <c r="R69" s="20"/>
      <c r="S69" s="21"/>
      <c r="T69" s="21"/>
      <c r="U69" s="21"/>
      <c r="V69" s="23"/>
      <c r="W69" s="24"/>
      <c r="X69" s="21"/>
      <c r="Y69" s="21"/>
      <c r="Z69" s="21"/>
      <c r="AA69" s="47"/>
      <c r="AB69" s="48"/>
      <c r="AC69" s="49"/>
      <c r="AD69" s="49"/>
      <c r="AE69" s="49"/>
      <c r="AF69" s="50"/>
    </row>
    <row r="70" spans="1:32" ht="39" customHeight="1" thickBot="1" x14ac:dyDescent="0.3">
      <c r="A70" s="398" t="s">
        <v>16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401"/>
    </row>
    <row r="71" spans="1:32" ht="54" customHeight="1" thickBot="1" x14ac:dyDescent="0.3">
      <c r="A71" s="36" t="s">
        <v>28</v>
      </c>
      <c r="B71" s="37" t="s">
        <v>17</v>
      </c>
      <c r="C71" s="33" t="s">
        <v>21</v>
      </c>
      <c r="D71" s="33" t="s">
        <v>25</v>
      </c>
      <c r="E71" s="449" t="s">
        <v>18</v>
      </c>
      <c r="F71" s="450"/>
      <c r="G71" s="450"/>
      <c r="H71" s="450"/>
      <c r="I71" s="451"/>
      <c r="J71" s="33" t="s">
        <v>22</v>
      </c>
      <c r="K71" s="33" t="s">
        <v>24</v>
      </c>
      <c r="L71" s="408" t="s">
        <v>26</v>
      </c>
      <c r="M71" s="409"/>
      <c r="N71" s="452" t="s">
        <v>28</v>
      </c>
      <c r="O71" s="453"/>
      <c r="P71" s="454" t="s">
        <v>17</v>
      </c>
      <c r="Q71" s="455"/>
      <c r="R71" s="455"/>
      <c r="S71" s="455"/>
      <c r="T71" s="455"/>
      <c r="U71" s="456"/>
      <c r="V71" s="33" t="s">
        <v>21</v>
      </c>
      <c r="W71" s="33" t="s">
        <v>25</v>
      </c>
      <c r="X71" s="449" t="s">
        <v>18</v>
      </c>
      <c r="Y71" s="450"/>
      <c r="Z71" s="450"/>
      <c r="AA71" s="450"/>
      <c r="AB71" s="451"/>
      <c r="AC71" s="33" t="s">
        <v>22</v>
      </c>
      <c r="AD71" s="33" t="s">
        <v>24</v>
      </c>
      <c r="AE71" s="408" t="s">
        <v>26</v>
      </c>
      <c r="AF71" s="409"/>
    </row>
    <row r="72" spans="1:32" ht="37.5" customHeight="1" x14ac:dyDescent="0.25">
      <c r="A72" s="58"/>
      <c r="B72" s="59"/>
      <c r="C72" s="60"/>
      <c r="D72" s="60"/>
      <c r="E72" s="457"/>
      <c r="F72" s="458"/>
      <c r="G72" s="458"/>
      <c r="H72" s="458"/>
      <c r="I72" s="459"/>
      <c r="J72" s="60"/>
      <c r="K72" s="60"/>
      <c r="L72" s="60"/>
      <c r="M72" s="61"/>
      <c r="N72" s="370"/>
      <c r="O72" s="390"/>
      <c r="P72" s="391"/>
      <c r="Q72" s="392"/>
      <c r="R72" s="392"/>
      <c r="S72" s="392"/>
      <c r="T72" s="392"/>
      <c r="U72" s="390"/>
      <c r="V72" s="80"/>
      <c r="W72" s="81"/>
      <c r="X72" s="393"/>
      <c r="Y72" s="394"/>
      <c r="Z72" s="394"/>
      <c r="AA72" s="394"/>
      <c r="AB72" s="395"/>
      <c r="AC72" s="82"/>
      <c r="AD72" s="82"/>
      <c r="AE72" s="82"/>
      <c r="AF72" s="83"/>
    </row>
    <row r="73" spans="1:32" ht="37.5" customHeight="1" x14ac:dyDescent="0.25">
      <c r="A73" s="62"/>
      <c r="B73" s="35"/>
      <c r="C73" s="29"/>
      <c r="D73" s="29"/>
      <c r="E73" s="376"/>
      <c r="F73" s="377"/>
      <c r="G73" s="377"/>
      <c r="H73" s="377"/>
      <c r="I73" s="378"/>
      <c r="J73" s="29"/>
      <c r="K73" s="29"/>
      <c r="L73" s="29"/>
      <c r="M73" s="3"/>
      <c r="N73" s="371"/>
      <c r="O73" s="372"/>
      <c r="P73" s="373"/>
      <c r="Q73" s="374"/>
      <c r="R73" s="374"/>
      <c r="S73" s="374"/>
      <c r="T73" s="374"/>
      <c r="U73" s="375"/>
      <c r="V73" s="1"/>
      <c r="W73" s="29"/>
      <c r="X73" s="376"/>
      <c r="Y73" s="377"/>
      <c r="Z73" s="377"/>
      <c r="AA73" s="377"/>
      <c r="AB73" s="378"/>
      <c r="AC73" s="51"/>
      <c r="AD73" s="51"/>
      <c r="AE73" s="51"/>
      <c r="AF73" s="52"/>
    </row>
    <row r="74" spans="1:32" ht="37.5" customHeight="1" x14ac:dyDescent="0.25">
      <c r="A74" s="62"/>
      <c r="B74" s="35"/>
      <c r="C74" s="29"/>
      <c r="D74" s="29"/>
      <c r="E74" s="376"/>
      <c r="F74" s="377"/>
      <c r="G74" s="377"/>
      <c r="H74" s="377"/>
      <c r="I74" s="378"/>
      <c r="J74" s="29"/>
      <c r="K74" s="29"/>
      <c r="L74" s="29"/>
      <c r="M74" s="3"/>
      <c r="N74" s="371"/>
      <c r="O74" s="372"/>
      <c r="P74" s="373"/>
      <c r="Q74" s="374"/>
      <c r="R74" s="374"/>
      <c r="S74" s="374"/>
      <c r="T74" s="374"/>
      <c r="U74" s="375"/>
      <c r="V74" s="1"/>
      <c r="W74" s="29"/>
      <c r="X74" s="376"/>
      <c r="Y74" s="377"/>
      <c r="Z74" s="377"/>
      <c r="AA74" s="377"/>
      <c r="AB74" s="378"/>
      <c r="AC74" s="51"/>
      <c r="AD74" s="51"/>
      <c r="AE74" s="51"/>
      <c r="AF74" s="52"/>
    </row>
    <row r="75" spans="1:32" ht="37.5" customHeight="1" x14ac:dyDescent="0.25">
      <c r="A75" s="62"/>
      <c r="B75" s="35"/>
      <c r="C75" s="29"/>
      <c r="D75" s="29"/>
      <c r="E75" s="376"/>
      <c r="F75" s="377"/>
      <c r="G75" s="377"/>
      <c r="H75" s="377"/>
      <c r="I75" s="378"/>
      <c r="J75" s="29"/>
      <c r="K75" s="29"/>
      <c r="L75" s="29"/>
      <c r="M75" s="3"/>
      <c r="N75" s="371"/>
      <c r="O75" s="372"/>
      <c r="P75" s="373"/>
      <c r="Q75" s="374"/>
      <c r="R75" s="374"/>
      <c r="S75" s="374"/>
      <c r="T75" s="374"/>
      <c r="U75" s="375"/>
      <c r="V75" s="1"/>
      <c r="W75" s="29"/>
      <c r="X75" s="376"/>
      <c r="Y75" s="377"/>
      <c r="Z75" s="377"/>
      <c r="AA75" s="377"/>
      <c r="AB75" s="378"/>
      <c r="AC75" s="51"/>
      <c r="AD75" s="51"/>
      <c r="AE75" s="51"/>
      <c r="AF75" s="52"/>
    </row>
    <row r="76" spans="1:32" ht="37.5" customHeight="1" x14ac:dyDescent="0.25">
      <c r="A76" s="62"/>
      <c r="B76" s="35"/>
      <c r="C76" s="29"/>
      <c r="D76" s="29"/>
      <c r="E76" s="234"/>
      <c r="F76" s="235"/>
      <c r="G76" s="235"/>
      <c r="H76" s="235"/>
      <c r="I76" s="236"/>
      <c r="J76" s="29"/>
      <c r="K76" s="29"/>
      <c r="L76" s="29"/>
      <c r="M76" s="3"/>
      <c r="N76" s="371"/>
      <c r="O76" s="372"/>
      <c r="P76" s="373"/>
      <c r="Q76" s="374"/>
      <c r="R76" s="374"/>
      <c r="S76" s="374"/>
      <c r="T76" s="374"/>
      <c r="U76" s="375"/>
      <c r="V76" s="1"/>
      <c r="W76" s="29"/>
      <c r="X76" s="234"/>
      <c r="Y76" s="235"/>
      <c r="Z76" s="235"/>
      <c r="AA76" s="235"/>
      <c r="AB76" s="236"/>
      <c r="AC76" s="51"/>
      <c r="AD76" s="51"/>
      <c r="AE76" s="51"/>
      <c r="AF76" s="52"/>
    </row>
    <row r="77" spans="1:32" ht="37.5" customHeight="1" x14ac:dyDescent="0.25">
      <c r="A77" s="62"/>
      <c r="B77" s="35"/>
      <c r="C77" s="29"/>
      <c r="D77" s="29"/>
      <c r="E77" s="234"/>
      <c r="F77" s="235"/>
      <c r="G77" s="235"/>
      <c r="H77" s="235"/>
      <c r="I77" s="236"/>
      <c r="J77" s="29"/>
      <c r="K77" s="29"/>
      <c r="L77" s="29"/>
      <c r="M77" s="3"/>
      <c r="N77" s="371"/>
      <c r="O77" s="372"/>
      <c r="P77" s="373"/>
      <c r="Q77" s="374"/>
      <c r="R77" s="374"/>
      <c r="S77" s="374"/>
      <c r="T77" s="374"/>
      <c r="U77" s="375"/>
      <c r="V77" s="1"/>
      <c r="W77" s="29"/>
      <c r="X77" s="234"/>
      <c r="Y77" s="235"/>
      <c r="Z77" s="235"/>
      <c r="AA77" s="235"/>
      <c r="AB77" s="236"/>
      <c r="AC77" s="51"/>
      <c r="AD77" s="51"/>
      <c r="AE77" s="51"/>
      <c r="AF77" s="52"/>
    </row>
    <row r="78" spans="1:32" ht="37.5" customHeight="1" x14ac:dyDescent="0.25">
      <c r="A78" s="62"/>
      <c r="B78" s="35"/>
      <c r="C78" s="29"/>
      <c r="D78" s="29"/>
      <c r="E78" s="234"/>
      <c r="F78" s="235"/>
      <c r="G78" s="235"/>
      <c r="H78" s="235"/>
      <c r="I78" s="236"/>
      <c r="J78" s="29"/>
      <c r="K78" s="29"/>
      <c r="L78" s="29"/>
      <c r="M78" s="3"/>
      <c r="N78" s="371"/>
      <c r="O78" s="372"/>
      <c r="P78" s="373"/>
      <c r="Q78" s="374"/>
      <c r="R78" s="374"/>
      <c r="S78" s="374"/>
      <c r="T78" s="374"/>
      <c r="U78" s="375"/>
      <c r="V78" s="1"/>
      <c r="W78" s="29"/>
      <c r="X78" s="234"/>
      <c r="Y78" s="235"/>
      <c r="Z78" s="235"/>
      <c r="AA78" s="235"/>
      <c r="AB78" s="236"/>
      <c r="AC78" s="51"/>
      <c r="AD78" s="51"/>
      <c r="AE78" s="51"/>
      <c r="AF78" s="52"/>
    </row>
    <row r="79" spans="1:32" ht="37.5" customHeight="1" x14ac:dyDescent="0.25">
      <c r="A79" s="62"/>
      <c r="B79" s="35"/>
      <c r="C79" s="29"/>
      <c r="D79" s="29"/>
      <c r="E79" s="234"/>
      <c r="F79" s="235"/>
      <c r="G79" s="235"/>
      <c r="H79" s="235"/>
      <c r="I79" s="236"/>
      <c r="J79" s="29"/>
      <c r="K79" s="29"/>
      <c r="L79" s="29"/>
      <c r="M79" s="3"/>
      <c r="N79" s="371"/>
      <c r="O79" s="372"/>
      <c r="P79" s="373"/>
      <c r="Q79" s="374"/>
      <c r="R79" s="374"/>
      <c r="S79" s="374"/>
      <c r="T79" s="374"/>
      <c r="U79" s="375"/>
      <c r="V79" s="1"/>
      <c r="W79" s="29"/>
      <c r="X79" s="234"/>
      <c r="Y79" s="235"/>
      <c r="Z79" s="235"/>
      <c r="AA79" s="235"/>
      <c r="AB79" s="236"/>
      <c r="AC79" s="51"/>
      <c r="AD79" s="51"/>
      <c r="AE79" s="51"/>
      <c r="AF79" s="52"/>
    </row>
    <row r="80" spans="1:32" ht="37.5" customHeight="1" x14ac:dyDescent="0.25">
      <c r="A80" s="62"/>
      <c r="B80" s="35"/>
      <c r="C80" s="29"/>
      <c r="D80" s="29"/>
      <c r="E80" s="234"/>
      <c r="F80" s="235"/>
      <c r="G80" s="235"/>
      <c r="H80" s="235"/>
      <c r="I80" s="236"/>
      <c r="J80" s="29"/>
      <c r="K80" s="29"/>
      <c r="L80" s="29"/>
      <c r="M80" s="3"/>
      <c r="N80" s="371"/>
      <c r="O80" s="372"/>
      <c r="P80" s="373"/>
      <c r="Q80" s="374"/>
      <c r="R80" s="374"/>
      <c r="S80" s="374"/>
      <c r="T80" s="374"/>
      <c r="U80" s="375"/>
      <c r="V80" s="1"/>
      <c r="W80" s="29"/>
      <c r="X80" s="234"/>
      <c r="Y80" s="235"/>
      <c r="Z80" s="235"/>
      <c r="AA80" s="235"/>
      <c r="AB80" s="236"/>
      <c r="AC80" s="51"/>
      <c r="AD80" s="51"/>
      <c r="AE80" s="51"/>
      <c r="AF80" s="52"/>
    </row>
    <row r="81" spans="1:32" ht="37.5" customHeight="1" x14ac:dyDescent="0.25">
      <c r="A81" s="62"/>
      <c r="B81" s="35"/>
      <c r="C81" s="29"/>
      <c r="D81" s="29"/>
      <c r="E81" s="234"/>
      <c r="F81" s="235"/>
      <c r="G81" s="235"/>
      <c r="H81" s="235"/>
      <c r="I81" s="236"/>
      <c r="J81" s="29"/>
      <c r="K81" s="29"/>
      <c r="L81" s="29"/>
      <c r="M81" s="3"/>
      <c r="N81" s="371"/>
      <c r="O81" s="372"/>
      <c r="P81" s="373"/>
      <c r="Q81" s="374"/>
      <c r="R81" s="374"/>
      <c r="S81" s="374"/>
      <c r="T81" s="374"/>
      <c r="U81" s="375"/>
      <c r="V81" s="1"/>
      <c r="W81" s="29"/>
      <c r="X81" s="234"/>
      <c r="Y81" s="235"/>
      <c r="Z81" s="235"/>
      <c r="AA81" s="235"/>
      <c r="AB81" s="236"/>
      <c r="AC81" s="51"/>
      <c r="AD81" s="51"/>
      <c r="AE81" s="51"/>
      <c r="AF81" s="52"/>
    </row>
    <row r="82" spans="1:32" ht="37.5" customHeight="1" x14ac:dyDescent="0.25">
      <c r="A82" s="62"/>
      <c r="B82" s="35"/>
      <c r="C82" s="29"/>
      <c r="D82" s="29"/>
      <c r="E82" s="234"/>
      <c r="F82" s="235"/>
      <c r="G82" s="235"/>
      <c r="H82" s="235"/>
      <c r="I82" s="236"/>
      <c r="J82" s="29"/>
      <c r="K82" s="29"/>
      <c r="L82" s="29"/>
      <c r="M82" s="3"/>
      <c r="N82" s="371"/>
      <c r="O82" s="372"/>
      <c r="P82" s="373"/>
      <c r="Q82" s="374"/>
      <c r="R82" s="374"/>
      <c r="S82" s="374"/>
      <c r="T82" s="374"/>
      <c r="U82" s="375"/>
      <c r="V82" s="1"/>
      <c r="W82" s="29"/>
      <c r="X82" s="234"/>
      <c r="Y82" s="235"/>
      <c r="Z82" s="235"/>
      <c r="AA82" s="235"/>
      <c r="AB82" s="236"/>
      <c r="AC82" s="51"/>
      <c r="AD82" s="51"/>
      <c r="AE82" s="51"/>
      <c r="AF82" s="52"/>
    </row>
    <row r="83" spans="1:32" ht="37.5" customHeight="1" x14ac:dyDescent="0.25">
      <c r="A83" s="62"/>
      <c r="B83" s="35"/>
      <c r="C83" s="29"/>
      <c r="D83" s="29"/>
      <c r="E83" s="234"/>
      <c r="F83" s="235"/>
      <c r="G83" s="235"/>
      <c r="H83" s="235"/>
      <c r="I83" s="236"/>
      <c r="J83" s="29"/>
      <c r="K83" s="29"/>
      <c r="L83" s="29"/>
      <c r="M83" s="3"/>
      <c r="N83" s="371"/>
      <c r="O83" s="372"/>
      <c r="P83" s="373"/>
      <c r="Q83" s="374"/>
      <c r="R83" s="374"/>
      <c r="S83" s="374"/>
      <c r="T83" s="374"/>
      <c r="U83" s="375"/>
      <c r="V83" s="1"/>
      <c r="W83" s="29"/>
      <c r="X83" s="234"/>
      <c r="Y83" s="235"/>
      <c r="Z83" s="235"/>
      <c r="AA83" s="235"/>
      <c r="AB83" s="236"/>
      <c r="AC83" s="51"/>
      <c r="AD83" s="51"/>
      <c r="AE83" s="51"/>
      <c r="AF83" s="52"/>
    </row>
    <row r="84" spans="1:32" ht="37.5" customHeight="1" x14ac:dyDescent="0.25">
      <c r="A84" s="62"/>
      <c r="B84" s="35"/>
      <c r="C84" s="29"/>
      <c r="D84" s="29"/>
      <c r="E84" s="234"/>
      <c r="F84" s="235"/>
      <c r="G84" s="235"/>
      <c r="H84" s="235"/>
      <c r="I84" s="236"/>
      <c r="J84" s="29"/>
      <c r="K84" s="29"/>
      <c r="L84" s="29"/>
      <c r="M84" s="3"/>
      <c r="N84" s="371"/>
      <c r="O84" s="372"/>
      <c r="P84" s="373"/>
      <c r="Q84" s="374"/>
      <c r="R84" s="374"/>
      <c r="S84" s="374"/>
      <c r="T84" s="374"/>
      <c r="U84" s="375"/>
      <c r="V84" s="1"/>
      <c r="W84" s="29"/>
      <c r="X84" s="234"/>
      <c r="Y84" s="235"/>
      <c r="Z84" s="235"/>
      <c r="AA84" s="235"/>
      <c r="AB84" s="236"/>
      <c r="AC84" s="51"/>
      <c r="AD84" s="51"/>
      <c r="AE84" s="51"/>
      <c r="AF84" s="52"/>
    </row>
    <row r="85" spans="1:32" ht="37.5" customHeight="1" x14ac:dyDescent="0.25">
      <c r="A85" s="62"/>
      <c r="B85" s="35"/>
      <c r="C85" s="29"/>
      <c r="D85" s="29"/>
      <c r="E85" s="234"/>
      <c r="F85" s="235"/>
      <c r="G85" s="235"/>
      <c r="H85" s="235"/>
      <c r="I85" s="236"/>
      <c r="J85" s="29"/>
      <c r="K85" s="29"/>
      <c r="L85" s="29"/>
      <c r="M85" s="3"/>
      <c r="N85" s="371"/>
      <c r="O85" s="372"/>
      <c r="P85" s="373"/>
      <c r="Q85" s="374"/>
      <c r="R85" s="374"/>
      <c r="S85" s="374"/>
      <c r="T85" s="374"/>
      <c r="U85" s="375"/>
      <c r="V85" s="1"/>
      <c r="W85" s="29"/>
      <c r="X85" s="234"/>
      <c r="Y85" s="235"/>
      <c r="Z85" s="235"/>
      <c r="AA85" s="235"/>
      <c r="AB85" s="236"/>
      <c r="AC85" s="51"/>
      <c r="AD85" s="51"/>
      <c r="AE85" s="51"/>
      <c r="AF85" s="52"/>
    </row>
    <row r="86" spans="1:32" ht="37.5" customHeight="1" x14ac:dyDescent="0.25">
      <c r="A86" s="62"/>
      <c r="B86" s="35"/>
      <c r="C86" s="29"/>
      <c r="D86" s="29"/>
      <c r="E86" s="234"/>
      <c r="F86" s="235"/>
      <c r="G86" s="235"/>
      <c r="H86" s="235"/>
      <c r="I86" s="236"/>
      <c r="J86" s="29"/>
      <c r="K86" s="29"/>
      <c r="L86" s="29"/>
      <c r="M86" s="3"/>
      <c r="N86" s="371"/>
      <c r="O86" s="372"/>
      <c r="P86" s="373"/>
      <c r="Q86" s="374"/>
      <c r="R86" s="374"/>
      <c r="S86" s="374"/>
      <c r="T86" s="374"/>
      <c r="U86" s="375"/>
      <c r="V86" s="1"/>
      <c r="W86" s="29"/>
      <c r="X86" s="234"/>
      <c r="Y86" s="235"/>
      <c r="Z86" s="235"/>
      <c r="AA86" s="235"/>
      <c r="AB86" s="236"/>
      <c r="AC86" s="51"/>
      <c r="AD86" s="51"/>
      <c r="AE86" s="51"/>
      <c r="AF86" s="52"/>
    </row>
    <row r="87" spans="1:32" ht="37.5" customHeight="1" x14ac:dyDescent="0.25">
      <c r="A87" s="62"/>
      <c r="B87" s="35"/>
      <c r="C87" s="29"/>
      <c r="D87" s="29"/>
      <c r="E87" s="234"/>
      <c r="F87" s="235"/>
      <c r="G87" s="235"/>
      <c r="H87" s="235"/>
      <c r="I87" s="236"/>
      <c r="J87" s="29"/>
      <c r="K87" s="29"/>
      <c r="L87" s="29"/>
      <c r="M87" s="3"/>
      <c r="N87" s="371"/>
      <c r="O87" s="372"/>
      <c r="P87" s="373"/>
      <c r="Q87" s="374"/>
      <c r="R87" s="374"/>
      <c r="S87" s="374"/>
      <c r="T87" s="374"/>
      <c r="U87" s="375"/>
      <c r="V87" s="1"/>
      <c r="W87" s="29"/>
      <c r="X87" s="234"/>
      <c r="Y87" s="235"/>
      <c r="Z87" s="235"/>
      <c r="AA87" s="235"/>
      <c r="AB87" s="236"/>
      <c r="AC87" s="51"/>
      <c r="AD87" s="51"/>
      <c r="AE87" s="51"/>
      <c r="AF87" s="52"/>
    </row>
    <row r="88" spans="1:32" ht="37.5" customHeight="1" x14ac:dyDescent="0.25">
      <c r="A88" s="62"/>
      <c r="B88" s="35"/>
      <c r="C88" s="29"/>
      <c r="D88" s="29"/>
      <c r="E88" s="234"/>
      <c r="F88" s="235"/>
      <c r="G88" s="235"/>
      <c r="H88" s="235"/>
      <c r="I88" s="236"/>
      <c r="J88" s="29"/>
      <c r="K88" s="29"/>
      <c r="L88" s="29"/>
      <c r="M88" s="3"/>
      <c r="N88" s="371"/>
      <c r="O88" s="372"/>
      <c r="P88" s="373"/>
      <c r="Q88" s="374"/>
      <c r="R88" s="374"/>
      <c r="S88" s="374"/>
      <c r="T88" s="374"/>
      <c r="U88" s="375"/>
      <c r="V88" s="1"/>
      <c r="W88" s="29"/>
      <c r="X88" s="234"/>
      <c r="Y88" s="235"/>
      <c r="Z88" s="235"/>
      <c r="AA88" s="235"/>
      <c r="AB88" s="236"/>
      <c r="AC88" s="51"/>
      <c r="AD88" s="51"/>
      <c r="AE88" s="51"/>
      <c r="AF88" s="52"/>
    </row>
    <row r="89" spans="1:32" ht="37.5" customHeight="1" thickBot="1" x14ac:dyDescent="0.3">
      <c r="A89" s="88"/>
      <c r="B89" s="89"/>
      <c r="C89" s="90"/>
      <c r="D89" s="90"/>
      <c r="E89" s="85"/>
      <c r="F89" s="86"/>
      <c r="G89" s="86"/>
      <c r="H89" s="86"/>
      <c r="I89" s="87"/>
      <c r="J89" s="90"/>
      <c r="K89" s="90"/>
      <c r="L89" s="90"/>
      <c r="M89" s="91"/>
      <c r="N89" s="371"/>
      <c r="O89" s="372"/>
      <c r="P89" s="373"/>
      <c r="Q89" s="374"/>
      <c r="R89" s="374"/>
      <c r="S89" s="374"/>
      <c r="T89" s="374"/>
      <c r="U89" s="375"/>
      <c r="V89" s="1"/>
      <c r="W89" s="29"/>
      <c r="X89" s="234"/>
      <c r="Y89" s="235"/>
      <c r="Z89" s="235"/>
      <c r="AA89" s="235"/>
      <c r="AB89" s="236"/>
      <c r="AC89" s="51"/>
      <c r="AD89" s="92"/>
      <c r="AE89" s="92"/>
      <c r="AF89" s="93"/>
    </row>
    <row r="90" spans="1:32" ht="27" customHeight="1" thickBot="1" x14ac:dyDescent="0.3">
      <c r="A90" s="427" t="s">
        <v>20</v>
      </c>
      <c r="B90" s="428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5"/>
      <c r="N90" s="429" t="s">
        <v>23</v>
      </c>
      <c r="O90" s="430"/>
      <c r="P90" s="430"/>
      <c r="Q90" s="430"/>
      <c r="R90" s="430"/>
      <c r="S90" s="430"/>
      <c r="T90" s="430"/>
      <c r="U90" s="430"/>
      <c r="V90" s="430"/>
      <c r="W90" s="430"/>
      <c r="X90" s="430"/>
      <c r="Y90" s="430"/>
      <c r="Z90" s="430"/>
      <c r="AA90" s="430"/>
      <c r="AB90" s="431"/>
      <c r="AC90" s="84"/>
      <c r="AD90" s="412"/>
      <c r="AE90" s="413"/>
      <c r="AF90" s="414"/>
    </row>
    <row r="91" spans="1:32" ht="23.25" customHeight="1" x14ac:dyDescent="0.25">
      <c r="A91" s="96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8"/>
    </row>
    <row r="92" spans="1:32" ht="23.25" customHeight="1" x14ac:dyDescent="0.25">
      <c r="A92" s="99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1"/>
    </row>
    <row r="93" spans="1:32" ht="23.25" customHeight="1" x14ac:dyDescent="0.25">
      <c r="A93" s="102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4"/>
    </row>
    <row r="94" spans="1:32" ht="23.25" customHeight="1" x14ac:dyDescent="0.25">
      <c r="A94" s="99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1"/>
    </row>
    <row r="95" spans="1:32" ht="23.25" customHeight="1" x14ac:dyDescent="0.25">
      <c r="A95" s="102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4"/>
    </row>
    <row r="96" spans="1:32" ht="23.25" customHeight="1" x14ac:dyDescent="0.25">
      <c r="A96" s="99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1"/>
    </row>
    <row r="97" spans="1:32" ht="23.25" customHeight="1" x14ac:dyDescent="0.25">
      <c r="A97" s="102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4"/>
    </row>
    <row r="98" spans="1:32" ht="23.25" customHeight="1" x14ac:dyDescent="0.25">
      <c r="A98" s="99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1"/>
    </row>
    <row r="99" spans="1:32" ht="23.25" customHeight="1" x14ac:dyDescent="0.25">
      <c r="A99" s="102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/>
    </row>
    <row r="100" spans="1:32" ht="23.25" customHeight="1" x14ac:dyDescent="0.25">
      <c r="A100" s="99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1"/>
    </row>
    <row r="101" spans="1:32" ht="23.25" customHeight="1" x14ac:dyDescent="0.25">
      <c r="A101" s="102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4"/>
    </row>
    <row r="102" spans="1:32" ht="23.25" customHeight="1" x14ac:dyDescent="0.25">
      <c r="A102" s="99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1"/>
    </row>
    <row r="103" spans="1:32" ht="23.25" customHeight="1" x14ac:dyDescent="0.25">
      <c r="A103" s="102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4"/>
    </row>
    <row r="104" spans="1:32" ht="23.25" customHeight="1" x14ac:dyDescent="0.25">
      <c r="A104" s="99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1"/>
    </row>
    <row r="105" spans="1:32" ht="23.25" customHeight="1" x14ac:dyDescent="0.25">
      <c r="A105" s="102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4"/>
    </row>
    <row r="106" spans="1:32" ht="23.25" customHeight="1" x14ac:dyDescent="0.25">
      <c r="A106" s="99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1"/>
    </row>
    <row r="107" spans="1:32" s="76" customFormat="1" ht="23.25" customHeight="1" x14ac:dyDescent="0.25">
      <c r="A107" s="102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4"/>
    </row>
    <row r="108" spans="1:32" s="76" customFormat="1" ht="23.25" customHeight="1" x14ac:dyDescent="0.25">
      <c r="A108" s="99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1"/>
    </row>
    <row r="109" spans="1:32" s="76" customFormat="1" ht="23.25" customHeight="1" x14ac:dyDescent="0.25">
      <c r="A109" s="102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4"/>
    </row>
    <row r="110" spans="1:32" s="76" customFormat="1" ht="23.25" customHeight="1" x14ac:dyDescent="0.25">
      <c r="A110" s="99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1"/>
    </row>
    <row r="111" spans="1:32" s="76" customFormat="1" ht="23.25" customHeight="1" x14ac:dyDescent="0.25">
      <c r="A111" s="102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4"/>
    </row>
    <row r="112" spans="1:32" ht="23.25" customHeight="1" x14ac:dyDescent="0.25">
      <c r="A112" s="99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1"/>
    </row>
    <row r="113" spans="1:32" ht="23.25" customHeight="1" x14ac:dyDescent="0.25">
      <c r="A113" s="102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4"/>
    </row>
    <row r="114" spans="1:32" ht="23.25" customHeight="1" x14ac:dyDescent="0.25">
      <c r="A114" s="99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1"/>
    </row>
    <row r="115" spans="1:32" ht="23.25" customHeight="1" x14ac:dyDescent="0.25">
      <c r="A115" s="105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8"/>
    </row>
    <row r="116" spans="1:32" ht="23.25" customHeight="1" x14ac:dyDescent="0.25">
      <c r="A116" s="105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8"/>
    </row>
    <row r="117" spans="1:32" ht="23.25" customHeight="1" x14ac:dyDescent="0.25">
      <c r="A117" s="102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4"/>
    </row>
    <row r="118" spans="1:32" ht="23.25" customHeight="1" x14ac:dyDescent="0.25">
      <c r="A118" s="99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1"/>
    </row>
    <row r="119" spans="1:32" ht="23.25" customHeight="1" x14ac:dyDescent="0.25">
      <c r="A119" s="102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4"/>
    </row>
    <row r="120" spans="1:32" ht="23.25" customHeight="1" x14ac:dyDescent="0.25">
      <c r="A120" s="99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1"/>
    </row>
    <row r="121" spans="1:32" ht="23.25" customHeight="1" x14ac:dyDescent="0.25">
      <c r="A121" s="102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4"/>
    </row>
    <row r="122" spans="1:32" ht="23.25" customHeight="1" x14ac:dyDescent="0.25">
      <c r="A122" s="99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1"/>
    </row>
    <row r="123" spans="1:32" ht="23.25" customHeight="1" x14ac:dyDescent="0.25">
      <c r="A123" s="102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4"/>
    </row>
    <row r="124" spans="1:32" ht="23.25" customHeight="1" thickBot="1" x14ac:dyDescent="0.3">
      <c r="A124" s="106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8"/>
    </row>
    <row r="125" spans="1:32" ht="42" customHeight="1" x14ac:dyDescent="0.25">
      <c r="A125" s="415" t="s">
        <v>52</v>
      </c>
      <c r="B125" s="416"/>
      <c r="C125" s="416"/>
      <c r="D125" s="416"/>
      <c r="E125" s="416"/>
      <c r="F125" s="416"/>
      <c r="G125" s="416"/>
      <c r="H125" s="416"/>
      <c r="I125" s="416"/>
      <c r="J125" s="416"/>
      <c r="K125" s="416"/>
      <c r="L125" s="416"/>
      <c r="M125" s="416"/>
      <c r="N125" s="416" t="s">
        <v>53</v>
      </c>
      <c r="O125" s="416"/>
      <c r="P125" s="416"/>
      <c r="Q125" s="416"/>
      <c r="R125" s="416"/>
      <c r="S125" s="416"/>
      <c r="T125" s="416"/>
      <c r="U125" s="416"/>
      <c r="V125" s="416"/>
      <c r="W125" s="416"/>
      <c r="X125" s="416"/>
      <c r="Y125" s="416"/>
      <c r="Z125" s="416"/>
      <c r="AA125" s="416"/>
      <c r="AB125" s="416"/>
      <c r="AC125" s="416"/>
      <c r="AD125" s="416"/>
      <c r="AE125" s="416"/>
      <c r="AF125" s="417"/>
    </row>
    <row r="126" spans="1:32" ht="39.75" customHeight="1" x14ac:dyDescent="0.25">
      <c r="A126" s="418" t="s">
        <v>54</v>
      </c>
      <c r="B126" s="419"/>
      <c r="C126" s="419"/>
      <c r="D126" s="419"/>
      <c r="E126" s="419"/>
      <c r="F126" s="419"/>
      <c r="G126" s="419"/>
      <c r="H126" s="419"/>
      <c r="I126" s="419"/>
      <c r="J126" s="419"/>
      <c r="K126" s="419"/>
      <c r="L126" s="419"/>
      <c r="M126" s="419"/>
      <c r="N126" s="419" t="s">
        <v>55</v>
      </c>
      <c r="O126" s="419"/>
      <c r="P126" s="419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  <c r="AA126" s="419"/>
      <c r="AB126" s="419"/>
      <c r="AC126" s="419"/>
      <c r="AD126" s="419"/>
      <c r="AE126" s="419"/>
      <c r="AF126" s="420"/>
    </row>
    <row r="127" spans="1:32" ht="50.25" customHeight="1" x14ac:dyDescent="0.25">
      <c r="A127" s="418" t="s">
        <v>86</v>
      </c>
      <c r="B127" s="419"/>
      <c r="C127" s="419"/>
      <c r="D127" s="419"/>
      <c r="E127" s="421"/>
      <c r="F127" s="421"/>
      <c r="G127" s="421"/>
      <c r="H127" s="421"/>
      <c r="I127" s="421"/>
      <c r="J127" s="421"/>
      <c r="K127" s="421"/>
      <c r="L127" s="421"/>
      <c r="M127" s="421"/>
      <c r="N127" s="421"/>
      <c r="O127" s="421"/>
      <c r="P127" s="421"/>
      <c r="Q127" s="421"/>
      <c r="R127" s="421"/>
      <c r="S127" s="421"/>
      <c r="T127" s="421"/>
      <c r="U127" s="421"/>
      <c r="V127" s="421"/>
      <c r="W127" s="421"/>
      <c r="X127" s="421"/>
      <c r="Y127" s="421"/>
      <c r="Z127" s="421"/>
      <c r="AA127" s="421"/>
      <c r="AB127" s="421"/>
      <c r="AC127" s="421"/>
      <c r="AD127" s="421"/>
      <c r="AE127" s="421"/>
      <c r="AF127" s="422"/>
    </row>
    <row r="128" spans="1:32" ht="74.25" customHeight="1" x14ac:dyDescent="0.25">
      <c r="A128" s="423" t="s">
        <v>19</v>
      </c>
      <c r="B128" s="424"/>
      <c r="C128" s="424"/>
      <c r="D128" s="424"/>
      <c r="E128" s="425"/>
      <c r="F128" s="425"/>
      <c r="G128" s="425"/>
      <c r="H128" s="425"/>
      <c r="I128" s="425"/>
      <c r="J128" s="425"/>
      <c r="K128" s="425"/>
      <c r="L128" s="425"/>
      <c r="M128" s="425"/>
      <c r="N128" s="425"/>
      <c r="O128" s="425"/>
      <c r="P128" s="425"/>
      <c r="Q128" s="425"/>
      <c r="R128" s="425"/>
      <c r="S128" s="425"/>
      <c r="T128" s="425"/>
      <c r="U128" s="425"/>
      <c r="V128" s="425"/>
      <c r="W128" s="425"/>
      <c r="X128" s="425"/>
      <c r="Y128" s="425"/>
      <c r="Z128" s="425"/>
      <c r="AA128" s="425"/>
      <c r="AB128" s="425"/>
      <c r="AC128" s="425"/>
      <c r="AD128" s="425"/>
      <c r="AE128" s="425"/>
      <c r="AF128" s="426"/>
    </row>
    <row r="129" spans="1:16384" s="76" customFormat="1" ht="65.25" customHeight="1" thickBot="1" x14ac:dyDescent="0.3">
      <c r="A129" s="461" t="s">
        <v>147</v>
      </c>
      <c r="B129" s="462"/>
      <c r="C129" s="462"/>
      <c r="D129" s="462"/>
      <c r="E129" s="462"/>
      <c r="F129" s="462"/>
      <c r="G129" s="462"/>
      <c r="H129" s="462"/>
      <c r="I129" s="462"/>
      <c r="J129" s="462"/>
      <c r="K129" s="462"/>
      <c r="L129" s="462"/>
      <c r="M129" s="462"/>
      <c r="N129" s="462"/>
      <c r="O129" s="462"/>
      <c r="P129" s="462"/>
      <c r="Q129" s="462"/>
      <c r="R129" s="462"/>
      <c r="S129" s="462"/>
      <c r="T129" s="462"/>
      <c r="U129" s="462"/>
      <c r="V129" s="462"/>
      <c r="W129" s="462"/>
      <c r="X129" s="462"/>
      <c r="Y129" s="462"/>
      <c r="Z129" s="462"/>
      <c r="AA129" s="462"/>
      <c r="AB129" s="462"/>
      <c r="AC129" s="462"/>
      <c r="AD129" s="462"/>
      <c r="AE129" s="462"/>
      <c r="AF129" s="463"/>
    </row>
    <row r="130" spans="1:16384" ht="23.25" customHeight="1" x14ac:dyDescent="0.25">
      <c r="A130" s="99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1"/>
    </row>
    <row r="131" spans="1:16384" s="46" customFormat="1" ht="18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10"/>
      <c r="K131" s="410"/>
      <c r="L131" s="410"/>
      <c r="M131" s="410"/>
      <c r="N131" s="410"/>
      <c r="O131" s="410"/>
      <c r="P131" s="410"/>
      <c r="Q131" s="410"/>
      <c r="R131" s="410"/>
      <c r="S131" s="410"/>
      <c r="T131" s="410"/>
      <c r="U131" s="410"/>
      <c r="V131" s="410"/>
      <c r="W131" s="410"/>
      <c r="X131" s="410"/>
      <c r="Y131" s="410"/>
      <c r="Z131" s="410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  <c r="DC131" s="77"/>
      <c r="DD131" s="77"/>
      <c r="DE131" s="77"/>
      <c r="DF131" s="77"/>
      <c r="DG131" s="77"/>
      <c r="DH131" s="77"/>
      <c r="DI131" s="77"/>
      <c r="DJ131" s="77"/>
      <c r="DK131" s="77"/>
      <c r="DL131" s="77"/>
      <c r="DM131" s="77"/>
      <c r="DN131" s="77"/>
      <c r="DO131" s="77"/>
      <c r="DP131" s="77"/>
      <c r="DQ131" s="77"/>
      <c r="DR131" s="77"/>
      <c r="DS131" s="77"/>
      <c r="DT131" s="77"/>
      <c r="DU131" s="77"/>
      <c r="DV131" s="77"/>
      <c r="DW131" s="77"/>
      <c r="DX131" s="77"/>
      <c r="DY131" s="77"/>
      <c r="DZ131" s="77"/>
      <c r="EA131" s="77"/>
      <c r="EB131" s="77"/>
      <c r="EC131" s="77"/>
      <c r="ED131" s="77"/>
      <c r="EE131" s="77"/>
      <c r="EF131" s="77"/>
      <c r="EG131" s="77"/>
      <c r="EH131" s="77"/>
      <c r="EI131" s="77"/>
      <c r="EJ131" s="77"/>
      <c r="EK131" s="77"/>
      <c r="EL131" s="77"/>
      <c r="EM131" s="77"/>
      <c r="EN131" s="77"/>
      <c r="EO131" s="77"/>
      <c r="EP131" s="77"/>
      <c r="EQ131" s="77"/>
      <c r="ER131" s="77"/>
      <c r="ES131" s="77"/>
      <c r="ET131" s="77"/>
      <c r="EU131" s="77"/>
      <c r="EV131" s="77"/>
      <c r="EW131" s="77"/>
      <c r="EX131" s="77"/>
      <c r="EY131" s="77"/>
      <c r="EZ131" s="77"/>
      <c r="FA131" s="77"/>
      <c r="FB131" s="77"/>
      <c r="FC131" s="77"/>
      <c r="FD131" s="77"/>
      <c r="FE131" s="77"/>
      <c r="FF131" s="77"/>
      <c r="FG131" s="77"/>
      <c r="FH131" s="77"/>
      <c r="FI131" s="77"/>
      <c r="FJ131" s="77"/>
      <c r="FK131" s="77"/>
      <c r="FL131" s="77"/>
      <c r="FM131" s="77"/>
      <c r="FN131" s="77"/>
      <c r="FO131" s="77"/>
      <c r="FP131" s="77"/>
      <c r="FQ131" s="77"/>
      <c r="FR131" s="77"/>
      <c r="FS131" s="77"/>
      <c r="FT131" s="77"/>
      <c r="FU131" s="77"/>
      <c r="FV131" s="77"/>
      <c r="FW131" s="77"/>
      <c r="FX131" s="77"/>
      <c r="FY131" s="77"/>
      <c r="FZ131" s="77"/>
      <c r="GA131" s="77"/>
      <c r="GB131" s="77"/>
      <c r="GC131" s="77"/>
      <c r="GD131" s="77"/>
      <c r="GE131" s="77"/>
      <c r="GF131" s="77"/>
      <c r="GG131" s="77"/>
      <c r="GH131" s="77"/>
      <c r="GI131" s="77"/>
      <c r="GJ131" s="77"/>
      <c r="GK131" s="77"/>
      <c r="GL131" s="77"/>
      <c r="GM131" s="77"/>
      <c r="GN131" s="77"/>
      <c r="GO131" s="77"/>
      <c r="GP131" s="77"/>
      <c r="GQ131" s="77"/>
      <c r="GR131" s="77"/>
      <c r="GS131" s="77"/>
      <c r="GT131" s="77"/>
      <c r="GU131" s="77"/>
      <c r="GV131" s="77"/>
      <c r="GW131" s="77"/>
      <c r="GX131" s="77"/>
      <c r="GY131" s="77"/>
      <c r="GZ131" s="77"/>
      <c r="HA131" s="77"/>
      <c r="HB131" s="77"/>
      <c r="HC131" s="77"/>
      <c r="HD131" s="77"/>
      <c r="HE131" s="77"/>
      <c r="HF131" s="77"/>
      <c r="HG131" s="77"/>
      <c r="HH131" s="77"/>
      <c r="HI131" s="77"/>
      <c r="HJ131" s="77"/>
      <c r="HK131" s="77"/>
      <c r="HL131" s="77"/>
      <c r="HM131" s="77"/>
      <c r="HN131" s="77"/>
      <c r="HO131" s="77"/>
      <c r="HP131" s="77"/>
      <c r="HQ131" s="77"/>
      <c r="HR131" s="77"/>
      <c r="HS131" s="77"/>
      <c r="HT131" s="77"/>
      <c r="HU131" s="77"/>
      <c r="HV131" s="77"/>
      <c r="HW131" s="77"/>
      <c r="HX131" s="77"/>
      <c r="HY131" s="77"/>
      <c r="HZ131" s="77"/>
      <c r="IA131" s="77"/>
      <c r="IB131" s="77"/>
      <c r="IC131" s="77"/>
      <c r="ID131" s="77"/>
      <c r="IE131" s="77"/>
      <c r="IF131" s="77"/>
      <c r="IG131" s="77"/>
      <c r="IH131" s="77"/>
      <c r="II131" s="77"/>
      <c r="IJ131" s="77"/>
      <c r="IK131" s="77"/>
      <c r="IL131" s="77"/>
      <c r="IM131" s="77"/>
      <c r="IN131" s="77"/>
      <c r="IO131" s="77"/>
      <c r="IP131" s="77"/>
      <c r="IQ131" s="77"/>
      <c r="IR131" s="77"/>
      <c r="IS131" s="77"/>
      <c r="IT131" s="77"/>
      <c r="IU131" s="77"/>
      <c r="IV131" s="77"/>
      <c r="IW131" s="77"/>
      <c r="IX131" s="77"/>
      <c r="IY131" s="77"/>
      <c r="IZ131" s="77"/>
      <c r="JA131" s="77"/>
      <c r="JB131" s="77"/>
      <c r="JC131" s="77"/>
      <c r="JD131" s="77"/>
      <c r="JE131" s="77"/>
      <c r="JF131" s="77"/>
      <c r="JG131" s="77"/>
      <c r="JH131" s="77"/>
      <c r="JI131" s="77"/>
      <c r="JJ131" s="77"/>
      <c r="JK131" s="77"/>
      <c r="JL131" s="77"/>
      <c r="JM131" s="77"/>
      <c r="JN131" s="77"/>
      <c r="JO131" s="77"/>
      <c r="JP131" s="77"/>
      <c r="JQ131" s="77"/>
      <c r="JR131" s="77"/>
      <c r="JS131" s="77"/>
      <c r="JT131" s="77"/>
      <c r="JU131" s="77"/>
      <c r="JV131" s="77"/>
      <c r="JW131" s="77"/>
      <c r="JX131" s="77"/>
      <c r="JY131" s="77"/>
      <c r="JZ131" s="77"/>
      <c r="KA131" s="77"/>
      <c r="KB131" s="77"/>
      <c r="KC131" s="77"/>
      <c r="KD131" s="77"/>
      <c r="KE131" s="77"/>
      <c r="KF131" s="77"/>
      <c r="KG131" s="77"/>
      <c r="KH131" s="77"/>
      <c r="KI131" s="77"/>
      <c r="KJ131" s="77"/>
      <c r="KK131" s="77"/>
      <c r="KL131" s="77"/>
      <c r="KM131" s="77"/>
      <c r="KN131" s="77"/>
      <c r="KO131" s="77"/>
      <c r="KP131" s="77"/>
      <c r="KQ131" s="77"/>
      <c r="KR131" s="77"/>
      <c r="KS131" s="77"/>
      <c r="KT131" s="77"/>
      <c r="KU131" s="77"/>
      <c r="KV131" s="77"/>
      <c r="KW131" s="77"/>
      <c r="KX131" s="77"/>
      <c r="KY131" s="77"/>
      <c r="KZ131" s="77"/>
      <c r="LA131" s="77"/>
      <c r="LB131" s="77"/>
      <c r="LC131" s="77"/>
      <c r="LD131" s="77"/>
      <c r="LE131" s="77"/>
      <c r="LF131" s="77"/>
      <c r="LG131" s="77"/>
      <c r="LH131" s="77"/>
      <c r="LI131" s="77"/>
      <c r="LJ131" s="77"/>
      <c r="LK131" s="77"/>
      <c r="LL131" s="77"/>
      <c r="LM131" s="77"/>
      <c r="LN131" s="77"/>
      <c r="LO131" s="77"/>
      <c r="LP131" s="77"/>
      <c r="LQ131" s="77"/>
      <c r="LR131" s="77"/>
      <c r="LS131" s="77"/>
      <c r="LT131" s="77"/>
      <c r="LU131" s="77"/>
      <c r="LV131" s="77"/>
      <c r="LW131" s="77"/>
      <c r="LX131" s="77"/>
      <c r="LY131" s="77"/>
      <c r="LZ131" s="77"/>
      <c r="MA131" s="77"/>
      <c r="MB131" s="77"/>
      <c r="MC131" s="77"/>
      <c r="MD131" s="77"/>
      <c r="ME131" s="77"/>
      <c r="MF131" s="77"/>
      <c r="MG131" s="77"/>
      <c r="MH131" s="77"/>
      <c r="MI131" s="77"/>
      <c r="MJ131" s="77"/>
      <c r="MK131" s="77"/>
      <c r="ML131" s="77"/>
      <c r="MM131" s="77"/>
      <c r="MN131" s="77"/>
      <c r="MO131" s="77"/>
      <c r="MP131" s="77"/>
      <c r="MQ131" s="77"/>
      <c r="MR131" s="77"/>
      <c r="MS131" s="77"/>
      <c r="MT131" s="77"/>
      <c r="MU131" s="77"/>
      <c r="MV131" s="77"/>
      <c r="MW131" s="77"/>
      <c r="MX131" s="77"/>
      <c r="MY131" s="77"/>
      <c r="MZ131" s="77"/>
      <c r="NA131" s="77"/>
      <c r="NB131" s="77"/>
      <c r="NC131" s="77"/>
      <c r="ND131" s="77"/>
      <c r="NE131" s="77"/>
      <c r="NF131" s="77"/>
      <c r="NG131" s="77"/>
      <c r="NH131" s="77"/>
      <c r="NI131" s="77"/>
      <c r="NJ131" s="77"/>
      <c r="NK131" s="77"/>
      <c r="NL131" s="77"/>
      <c r="NM131" s="77"/>
      <c r="NN131" s="77"/>
      <c r="NO131" s="77"/>
      <c r="NP131" s="77"/>
      <c r="NQ131" s="77"/>
      <c r="NR131" s="77"/>
      <c r="NS131" s="77"/>
      <c r="NT131" s="77"/>
      <c r="NU131" s="77"/>
      <c r="NV131" s="77"/>
      <c r="NW131" s="77"/>
      <c r="NX131" s="77"/>
      <c r="NY131" s="77"/>
      <c r="NZ131" s="77"/>
      <c r="OA131" s="77"/>
      <c r="OB131" s="77"/>
      <c r="OC131" s="77"/>
      <c r="OD131" s="77"/>
      <c r="OE131" s="77"/>
      <c r="OF131" s="77"/>
      <c r="OG131" s="77"/>
      <c r="OH131" s="77"/>
      <c r="OI131" s="77"/>
      <c r="OJ131" s="77"/>
      <c r="OK131" s="77"/>
      <c r="OL131" s="77"/>
      <c r="OM131" s="77"/>
      <c r="ON131" s="77"/>
      <c r="OO131" s="77"/>
      <c r="OP131" s="77"/>
      <c r="OQ131" s="77"/>
      <c r="OR131" s="77"/>
      <c r="OS131" s="77"/>
      <c r="OT131" s="77"/>
      <c r="OU131" s="77"/>
      <c r="OV131" s="77"/>
      <c r="OW131" s="77"/>
      <c r="OX131" s="77"/>
      <c r="OY131" s="77"/>
      <c r="OZ131" s="77"/>
      <c r="PA131" s="77"/>
      <c r="PB131" s="77"/>
      <c r="PC131" s="77"/>
      <c r="PD131" s="77"/>
      <c r="PE131" s="77"/>
      <c r="PF131" s="77"/>
      <c r="PG131" s="77"/>
      <c r="PH131" s="77"/>
      <c r="PI131" s="77"/>
      <c r="PJ131" s="77"/>
      <c r="PK131" s="77"/>
      <c r="PL131" s="77"/>
      <c r="PM131" s="77"/>
      <c r="PN131" s="77"/>
      <c r="PO131" s="77"/>
      <c r="PP131" s="77"/>
      <c r="PQ131" s="77"/>
      <c r="PR131" s="77"/>
      <c r="PS131" s="77"/>
      <c r="PT131" s="77"/>
      <c r="PU131" s="77"/>
      <c r="PV131" s="77"/>
      <c r="PW131" s="77"/>
      <c r="PX131" s="77"/>
      <c r="PY131" s="77"/>
      <c r="PZ131" s="77"/>
      <c r="QA131" s="77"/>
      <c r="QB131" s="77"/>
      <c r="QC131" s="77"/>
      <c r="QD131" s="77"/>
      <c r="QE131" s="77"/>
      <c r="QF131" s="77"/>
      <c r="QG131" s="77"/>
      <c r="QH131" s="77"/>
      <c r="QI131" s="77"/>
      <c r="QJ131" s="77"/>
      <c r="QK131" s="77"/>
      <c r="QL131" s="77"/>
      <c r="QM131" s="77"/>
      <c r="QN131" s="77"/>
      <c r="QO131" s="77"/>
      <c r="QP131" s="77"/>
      <c r="QQ131" s="77"/>
      <c r="QR131" s="77"/>
      <c r="QS131" s="77"/>
      <c r="QT131" s="77"/>
      <c r="QU131" s="77"/>
      <c r="QV131" s="77"/>
      <c r="QW131" s="77"/>
      <c r="QX131" s="77"/>
      <c r="QY131" s="77"/>
      <c r="QZ131" s="77"/>
      <c r="RA131" s="77"/>
      <c r="RB131" s="77"/>
      <c r="RC131" s="77"/>
      <c r="RD131" s="77"/>
      <c r="RE131" s="77"/>
      <c r="RF131" s="77"/>
      <c r="RG131" s="77"/>
      <c r="RH131" s="77"/>
      <c r="RI131" s="77"/>
      <c r="RJ131" s="77"/>
      <c r="RK131" s="77"/>
      <c r="RL131" s="77"/>
      <c r="RM131" s="77"/>
      <c r="RN131" s="77"/>
      <c r="RO131" s="77"/>
      <c r="RP131" s="77"/>
      <c r="RQ131" s="77"/>
      <c r="RR131" s="77"/>
      <c r="RS131" s="77"/>
      <c r="RT131" s="77"/>
      <c r="RU131" s="77"/>
      <c r="RV131" s="77"/>
      <c r="RW131" s="77"/>
      <c r="RX131" s="77"/>
      <c r="RY131" s="77"/>
      <c r="RZ131" s="77"/>
      <c r="SA131" s="77"/>
      <c r="SB131" s="77"/>
      <c r="SC131" s="77"/>
      <c r="SD131" s="77"/>
      <c r="SE131" s="77"/>
      <c r="SF131" s="77"/>
      <c r="SG131" s="77"/>
      <c r="SH131" s="77"/>
      <c r="SI131" s="77"/>
      <c r="SJ131" s="77"/>
      <c r="SK131" s="77"/>
      <c r="SL131" s="77"/>
      <c r="SM131" s="77"/>
      <c r="SN131" s="77"/>
      <c r="SO131" s="77"/>
      <c r="SP131" s="77"/>
      <c r="SQ131" s="77"/>
      <c r="SR131" s="77"/>
      <c r="SS131" s="77"/>
      <c r="ST131" s="77"/>
      <c r="SU131" s="77"/>
      <c r="SV131" s="77"/>
      <c r="SW131" s="77"/>
      <c r="SX131" s="77"/>
      <c r="SY131" s="77"/>
      <c r="SZ131" s="77"/>
      <c r="TA131" s="77"/>
      <c r="TB131" s="77"/>
      <c r="TC131" s="77"/>
      <c r="TD131" s="77"/>
      <c r="TE131" s="77"/>
      <c r="TF131" s="77"/>
      <c r="TG131" s="77"/>
      <c r="TH131" s="77"/>
      <c r="TI131" s="77"/>
      <c r="TJ131" s="77"/>
      <c r="TK131" s="77"/>
      <c r="TL131" s="77"/>
      <c r="TM131" s="77"/>
      <c r="TN131" s="77"/>
      <c r="TO131" s="77"/>
      <c r="TP131" s="77"/>
      <c r="TQ131" s="77"/>
      <c r="TR131" s="77"/>
      <c r="TS131" s="77"/>
      <c r="TT131" s="77"/>
      <c r="TU131" s="77"/>
      <c r="TV131" s="77"/>
      <c r="TW131" s="77"/>
      <c r="TX131" s="77"/>
      <c r="TY131" s="77"/>
      <c r="TZ131" s="77"/>
      <c r="UA131" s="77"/>
      <c r="UB131" s="77"/>
      <c r="UC131" s="77"/>
      <c r="UD131" s="77"/>
      <c r="UE131" s="77"/>
      <c r="UF131" s="77"/>
      <c r="UG131" s="77"/>
      <c r="UH131" s="77"/>
      <c r="UI131" s="77"/>
      <c r="UJ131" s="77"/>
      <c r="UK131" s="77"/>
      <c r="UL131" s="77"/>
      <c r="UM131" s="77"/>
      <c r="UN131" s="77"/>
      <c r="UO131" s="77"/>
      <c r="UP131" s="77"/>
      <c r="UQ131" s="77"/>
      <c r="UR131" s="77"/>
      <c r="US131" s="77"/>
      <c r="UT131" s="77"/>
      <c r="UU131" s="77"/>
      <c r="UV131" s="77"/>
      <c r="UW131" s="77"/>
      <c r="UX131" s="77"/>
      <c r="UY131" s="77"/>
      <c r="UZ131" s="77"/>
      <c r="VA131" s="77"/>
      <c r="VB131" s="77"/>
      <c r="VC131" s="77"/>
      <c r="VD131" s="77"/>
      <c r="VE131" s="77"/>
      <c r="VF131" s="77"/>
      <c r="VG131" s="77"/>
      <c r="VH131" s="77"/>
      <c r="VI131" s="77"/>
      <c r="VJ131" s="77"/>
      <c r="VK131" s="77"/>
      <c r="VL131" s="77"/>
      <c r="VM131" s="77"/>
      <c r="VN131" s="77"/>
      <c r="VO131" s="77"/>
      <c r="VP131" s="77"/>
      <c r="VQ131" s="77"/>
      <c r="VR131" s="77"/>
      <c r="VS131" s="77"/>
      <c r="VT131" s="77"/>
      <c r="VU131" s="77"/>
      <c r="VV131" s="77"/>
      <c r="VW131" s="77"/>
      <c r="VX131" s="77"/>
      <c r="VY131" s="77"/>
      <c r="VZ131" s="77"/>
      <c r="WA131" s="77"/>
      <c r="WB131" s="77"/>
      <c r="WC131" s="77"/>
      <c r="WD131" s="77"/>
      <c r="WE131" s="77"/>
      <c r="WF131" s="77"/>
      <c r="WG131" s="77"/>
      <c r="WH131" s="77"/>
      <c r="WI131" s="77"/>
      <c r="WJ131" s="77"/>
      <c r="WK131" s="77"/>
      <c r="WL131" s="77"/>
      <c r="WM131" s="77"/>
      <c r="WN131" s="77"/>
      <c r="WO131" s="77"/>
      <c r="WP131" s="77"/>
      <c r="WQ131" s="77"/>
      <c r="WR131" s="77"/>
      <c r="WS131" s="77"/>
      <c r="WT131" s="77"/>
      <c r="WU131" s="77"/>
      <c r="WV131" s="77"/>
      <c r="WW131" s="77"/>
      <c r="WX131" s="77"/>
      <c r="WY131" s="77"/>
      <c r="WZ131" s="77"/>
      <c r="XA131" s="77"/>
      <c r="XB131" s="77"/>
      <c r="XC131" s="77"/>
      <c r="XD131" s="77"/>
      <c r="XE131" s="77"/>
      <c r="XF131" s="77"/>
      <c r="XG131" s="77"/>
      <c r="XH131" s="77"/>
      <c r="XI131" s="77"/>
      <c r="XJ131" s="77"/>
      <c r="XK131" s="77"/>
      <c r="XL131" s="77"/>
      <c r="XM131" s="77"/>
      <c r="XN131" s="77"/>
      <c r="XO131" s="77"/>
      <c r="XP131" s="77"/>
      <c r="XQ131" s="77"/>
      <c r="XR131" s="77"/>
      <c r="XS131" s="77"/>
      <c r="XT131" s="77"/>
      <c r="XU131" s="77"/>
      <c r="XV131" s="77"/>
      <c r="XW131" s="77"/>
      <c r="XX131" s="77"/>
      <c r="XY131" s="77"/>
      <c r="XZ131" s="77"/>
      <c r="YA131" s="77"/>
      <c r="YB131" s="77"/>
      <c r="YC131" s="77"/>
      <c r="YD131" s="77"/>
      <c r="YE131" s="77"/>
      <c r="YF131" s="77"/>
      <c r="YG131" s="77"/>
      <c r="YH131" s="77"/>
      <c r="YI131" s="77"/>
      <c r="YJ131" s="77"/>
      <c r="YK131" s="77"/>
      <c r="YL131" s="77"/>
      <c r="YM131" s="77"/>
      <c r="YN131" s="77"/>
      <c r="YO131" s="77"/>
      <c r="YP131" s="77"/>
      <c r="YQ131" s="77"/>
      <c r="YR131" s="77"/>
      <c r="YS131" s="77"/>
      <c r="YT131" s="77"/>
      <c r="YU131" s="77"/>
      <c r="YV131" s="77"/>
      <c r="YW131" s="77"/>
      <c r="YX131" s="77"/>
      <c r="YY131" s="77"/>
      <c r="YZ131" s="77"/>
      <c r="ZA131" s="77"/>
      <c r="ZB131" s="77"/>
      <c r="ZC131" s="77"/>
      <c r="ZD131" s="77"/>
      <c r="ZE131" s="77"/>
      <c r="ZF131" s="77"/>
      <c r="ZG131" s="77"/>
      <c r="ZH131" s="77"/>
      <c r="ZI131" s="77"/>
      <c r="ZJ131" s="77"/>
      <c r="ZK131" s="77"/>
      <c r="ZL131" s="77"/>
      <c r="ZM131" s="77"/>
      <c r="ZN131" s="77"/>
      <c r="ZO131" s="77"/>
      <c r="ZP131" s="77"/>
      <c r="ZQ131" s="77"/>
      <c r="ZR131" s="77"/>
      <c r="ZS131" s="77"/>
      <c r="ZT131" s="77"/>
      <c r="ZU131" s="77"/>
      <c r="ZV131" s="77"/>
      <c r="ZW131" s="77"/>
      <c r="ZX131" s="77"/>
      <c r="ZY131" s="77"/>
      <c r="ZZ131" s="77"/>
      <c r="AAA131" s="77"/>
      <c r="AAB131" s="77"/>
      <c r="AAC131" s="77"/>
      <c r="AAD131" s="77"/>
      <c r="AAE131" s="77"/>
      <c r="AAF131" s="77"/>
      <c r="AAG131" s="77"/>
      <c r="AAH131" s="77"/>
      <c r="AAI131" s="77"/>
      <c r="AAJ131" s="77"/>
      <c r="AAK131" s="77"/>
      <c r="AAL131" s="77"/>
      <c r="AAM131" s="77"/>
      <c r="AAN131" s="77"/>
      <c r="AAO131" s="77"/>
      <c r="AAP131" s="77"/>
      <c r="AAQ131" s="77"/>
      <c r="AAR131" s="77"/>
      <c r="AAS131" s="77"/>
      <c r="AAT131" s="77"/>
      <c r="AAU131" s="77"/>
      <c r="AAV131" s="77"/>
      <c r="AAW131" s="77"/>
      <c r="AAX131" s="77"/>
      <c r="AAY131" s="77"/>
      <c r="AAZ131" s="77"/>
      <c r="ABA131" s="77"/>
      <c r="ABB131" s="77"/>
      <c r="ABC131" s="77"/>
      <c r="ABD131" s="77"/>
      <c r="ABE131" s="77"/>
      <c r="ABF131" s="77"/>
      <c r="ABG131" s="77"/>
      <c r="ABH131" s="77"/>
      <c r="ABI131" s="77"/>
      <c r="ABJ131" s="77"/>
      <c r="ABK131" s="77"/>
      <c r="ABL131" s="77"/>
      <c r="ABM131" s="77"/>
      <c r="ABN131" s="77"/>
      <c r="ABO131" s="77"/>
      <c r="ABP131" s="77"/>
      <c r="ABQ131" s="77"/>
      <c r="ABR131" s="77"/>
      <c r="ABS131" s="77"/>
      <c r="ABT131" s="77"/>
      <c r="ABU131" s="77"/>
      <c r="ABV131" s="77"/>
      <c r="ABW131" s="77"/>
      <c r="ABX131" s="77"/>
      <c r="ABY131" s="77"/>
      <c r="ABZ131" s="77"/>
      <c r="ACA131" s="77"/>
      <c r="ACB131" s="77"/>
      <c r="ACC131" s="77"/>
      <c r="ACD131" s="77"/>
      <c r="ACE131" s="77"/>
      <c r="ACF131" s="77"/>
      <c r="ACG131" s="77"/>
      <c r="ACH131" s="77"/>
      <c r="ACI131" s="77"/>
      <c r="ACJ131" s="77"/>
      <c r="ACK131" s="77"/>
      <c r="ACL131" s="77"/>
      <c r="ACM131" s="77"/>
      <c r="ACN131" s="77"/>
      <c r="ACO131" s="77"/>
      <c r="ACP131" s="77"/>
      <c r="ACQ131" s="77"/>
      <c r="ACR131" s="77"/>
      <c r="ACS131" s="77"/>
      <c r="ACT131" s="77"/>
      <c r="ACU131" s="77"/>
      <c r="ACV131" s="77"/>
      <c r="ACW131" s="77"/>
      <c r="ACX131" s="77"/>
      <c r="ACY131" s="77"/>
      <c r="ACZ131" s="77"/>
      <c r="ADA131" s="77"/>
      <c r="ADB131" s="77"/>
      <c r="ADC131" s="77"/>
      <c r="ADD131" s="77"/>
      <c r="ADE131" s="77"/>
      <c r="ADF131" s="77"/>
      <c r="ADG131" s="77"/>
      <c r="ADH131" s="77"/>
      <c r="ADI131" s="77"/>
      <c r="ADJ131" s="77"/>
      <c r="ADK131" s="77"/>
      <c r="ADL131" s="77"/>
      <c r="ADM131" s="77"/>
      <c r="ADN131" s="77"/>
      <c r="ADO131" s="77"/>
      <c r="ADP131" s="77"/>
      <c r="ADQ131" s="77"/>
      <c r="ADR131" s="77"/>
      <c r="ADS131" s="77"/>
      <c r="ADT131" s="77"/>
      <c r="ADU131" s="77"/>
      <c r="ADV131" s="77"/>
      <c r="ADW131" s="77"/>
      <c r="ADX131" s="77"/>
      <c r="ADY131" s="77"/>
      <c r="ADZ131" s="77"/>
      <c r="AEA131" s="77"/>
      <c r="AEB131" s="77"/>
      <c r="AEC131" s="77"/>
      <c r="AED131" s="77"/>
      <c r="AEE131" s="77"/>
      <c r="AEF131" s="77"/>
      <c r="AEG131" s="77"/>
      <c r="AEH131" s="77"/>
      <c r="AEI131" s="77"/>
      <c r="AEJ131" s="77"/>
      <c r="AEK131" s="77"/>
      <c r="AEL131" s="77"/>
      <c r="AEM131" s="77"/>
      <c r="AEN131" s="77"/>
      <c r="AEO131" s="77"/>
      <c r="AEP131" s="77"/>
      <c r="AEQ131" s="77"/>
      <c r="AER131" s="77"/>
      <c r="AES131" s="77"/>
      <c r="AET131" s="77"/>
      <c r="AEU131" s="77"/>
      <c r="AEV131" s="77"/>
      <c r="AEW131" s="77"/>
      <c r="AEX131" s="77"/>
      <c r="AEY131" s="77"/>
      <c r="AEZ131" s="77"/>
      <c r="AFA131" s="77"/>
      <c r="AFB131" s="77"/>
      <c r="AFC131" s="77"/>
      <c r="AFD131" s="77"/>
      <c r="AFE131" s="77"/>
      <c r="AFF131" s="77"/>
      <c r="AFG131" s="77"/>
      <c r="AFH131" s="77"/>
      <c r="AFI131" s="77"/>
      <c r="AFJ131" s="77"/>
      <c r="AFK131" s="77"/>
      <c r="AFL131" s="77"/>
      <c r="AFM131" s="77"/>
      <c r="AFN131" s="77"/>
      <c r="AFO131" s="77"/>
      <c r="AFP131" s="77"/>
      <c r="AFQ131" s="77"/>
      <c r="AFR131" s="77"/>
      <c r="AFS131" s="77"/>
      <c r="AFT131" s="77"/>
      <c r="AFU131" s="77"/>
      <c r="AFV131" s="77"/>
      <c r="AFW131" s="77"/>
      <c r="AFX131" s="77"/>
      <c r="AFY131" s="77"/>
      <c r="AFZ131" s="77"/>
      <c r="AGA131" s="77"/>
      <c r="AGB131" s="77"/>
      <c r="AGC131" s="77"/>
      <c r="AGD131" s="77"/>
      <c r="AGE131" s="77"/>
      <c r="AGF131" s="77"/>
      <c r="AGG131" s="77"/>
      <c r="AGH131" s="77"/>
      <c r="AGI131" s="77"/>
      <c r="AGJ131" s="77"/>
      <c r="AGK131" s="77"/>
      <c r="AGL131" s="77"/>
      <c r="AGM131" s="77"/>
      <c r="AGN131" s="77"/>
      <c r="AGO131" s="77"/>
      <c r="AGP131" s="77"/>
      <c r="AGQ131" s="77"/>
      <c r="AGR131" s="77"/>
      <c r="AGS131" s="77"/>
      <c r="AGT131" s="77"/>
      <c r="AGU131" s="77"/>
      <c r="AGV131" s="77"/>
      <c r="AGW131" s="77"/>
      <c r="AGX131" s="77"/>
      <c r="AGY131" s="77"/>
      <c r="AGZ131" s="77"/>
      <c r="AHA131" s="77"/>
      <c r="AHB131" s="77"/>
      <c r="AHC131" s="77"/>
      <c r="AHD131" s="77"/>
      <c r="AHE131" s="77"/>
      <c r="AHF131" s="77"/>
      <c r="AHG131" s="77"/>
      <c r="AHH131" s="77"/>
      <c r="AHI131" s="77"/>
      <c r="AHJ131" s="77"/>
      <c r="AHK131" s="77"/>
      <c r="AHL131" s="77"/>
      <c r="AHM131" s="77"/>
      <c r="AHN131" s="77"/>
      <c r="AHO131" s="77"/>
      <c r="AHP131" s="77"/>
      <c r="AHQ131" s="77"/>
      <c r="AHR131" s="77"/>
      <c r="AHS131" s="77"/>
      <c r="AHT131" s="77"/>
      <c r="AHU131" s="77"/>
      <c r="AHV131" s="77"/>
      <c r="AHW131" s="77"/>
      <c r="AHX131" s="77"/>
      <c r="AHY131" s="77"/>
      <c r="AHZ131" s="77"/>
      <c r="AIA131" s="77"/>
      <c r="AIB131" s="77"/>
      <c r="AIC131" s="77"/>
      <c r="AID131" s="77"/>
      <c r="AIE131" s="77"/>
      <c r="AIF131" s="77"/>
      <c r="AIG131" s="77"/>
      <c r="AIH131" s="77"/>
      <c r="AII131" s="77"/>
      <c r="AIJ131" s="77"/>
      <c r="AIK131" s="77"/>
      <c r="AIL131" s="77"/>
      <c r="AIM131" s="77"/>
      <c r="AIN131" s="77"/>
      <c r="AIO131" s="77"/>
      <c r="AIP131" s="77"/>
      <c r="AIQ131" s="77"/>
      <c r="AIR131" s="77"/>
      <c r="AIS131" s="77"/>
      <c r="AIT131" s="77"/>
      <c r="AIU131" s="77"/>
      <c r="AIV131" s="77"/>
      <c r="AIW131" s="77"/>
      <c r="AIX131" s="77"/>
      <c r="AIY131" s="77"/>
      <c r="AIZ131" s="77"/>
      <c r="AJA131" s="77"/>
      <c r="AJB131" s="77"/>
      <c r="AJC131" s="77"/>
      <c r="AJD131" s="77"/>
      <c r="AJE131" s="77"/>
      <c r="AJF131" s="77"/>
      <c r="AJG131" s="77"/>
      <c r="AJH131" s="77"/>
      <c r="AJI131" s="77"/>
      <c r="AJJ131" s="77"/>
      <c r="AJK131" s="77"/>
      <c r="AJL131" s="77"/>
      <c r="AJM131" s="77"/>
      <c r="AJN131" s="77"/>
      <c r="AJO131" s="77"/>
      <c r="AJP131" s="77"/>
      <c r="AJQ131" s="77"/>
      <c r="AJR131" s="77"/>
      <c r="AJS131" s="77"/>
      <c r="AJT131" s="77"/>
      <c r="AJU131" s="77"/>
      <c r="AJV131" s="77"/>
      <c r="AJW131" s="77"/>
      <c r="AJX131" s="77"/>
      <c r="AJY131" s="77"/>
      <c r="AJZ131" s="77"/>
      <c r="AKA131" s="77"/>
      <c r="AKB131" s="77"/>
      <c r="AKC131" s="77"/>
      <c r="AKD131" s="77"/>
      <c r="AKE131" s="77"/>
      <c r="AKF131" s="77"/>
      <c r="AKG131" s="77"/>
      <c r="AKH131" s="77"/>
      <c r="AKI131" s="77"/>
      <c r="AKJ131" s="77"/>
      <c r="AKK131" s="77"/>
      <c r="AKL131" s="77"/>
      <c r="AKM131" s="77"/>
      <c r="AKN131" s="77"/>
      <c r="AKO131" s="77"/>
      <c r="AKP131" s="77"/>
      <c r="AKQ131" s="77"/>
      <c r="AKR131" s="77"/>
      <c r="AKS131" s="77"/>
      <c r="AKT131" s="77"/>
      <c r="AKU131" s="77"/>
      <c r="AKV131" s="77"/>
      <c r="AKW131" s="77"/>
      <c r="AKX131" s="77"/>
      <c r="AKY131" s="77"/>
      <c r="AKZ131" s="77"/>
      <c r="ALA131" s="77"/>
      <c r="ALB131" s="77"/>
      <c r="ALC131" s="77"/>
      <c r="ALD131" s="77"/>
      <c r="ALE131" s="77"/>
      <c r="ALF131" s="77"/>
      <c r="ALG131" s="77"/>
      <c r="ALH131" s="77"/>
      <c r="ALI131" s="77"/>
      <c r="ALJ131" s="77"/>
      <c r="ALK131" s="77"/>
      <c r="ALL131" s="77"/>
      <c r="ALM131" s="77"/>
      <c r="ALN131" s="77"/>
      <c r="ALO131" s="77"/>
      <c r="ALP131" s="77"/>
      <c r="ALQ131" s="77"/>
      <c r="ALR131" s="77"/>
      <c r="ALS131" s="77"/>
      <c r="ALT131" s="77"/>
      <c r="ALU131" s="77"/>
      <c r="ALV131" s="77"/>
      <c r="ALW131" s="77"/>
      <c r="ALX131" s="77"/>
      <c r="ALY131" s="77"/>
      <c r="ALZ131" s="77"/>
      <c r="AMA131" s="77"/>
      <c r="AMB131" s="77"/>
      <c r="AMC131" s="77"/>
      <c r="AMD131" s="77"/>
      <c r="AME131" s="77"/>
      <c r="AMF131" s="77"/>
      <c r="AMG131" s="77"/>
      <c r="AMH131" s="77"/>
      <c r="AMI131" s="77"/>
      <c r="AMJ131" s="77"/>
      <c r="AMK131" s="77"/>
      <c r="AML131" s="77"/>
      <c r="AMM131" s="77"/>
      <c r="AMN131" s="77"/>
      <c r="AMO131" s="77"/>
      <c r="AMP131" s="77"/>
      <c r="AMQ131" s="77"/>
      <c r="AMR131" s="77"/>
      <c r="AMS131" s="77"/>
      <c r="AMT131" s="77"/>
      <c r="AMU131" s="77"/>
      <c r="AMV131" s="77"/>
      <c r="AMW131" s="77"/>
      <c r="AMX131" s="77"/>
      <c r="AMY131" s="77"/>
      <c r="AMZ131" s="77"/>
      <c r="ANA131" s="77"/>
      <c r="ANB131" s="77"/>
      <c r="ANC131" s="77"/>
      <c r="AND131" s="77"/>
      <c r="ANE131" s="77"/>
      <c r="ANF131" s="77"/>
      <c r="ANG131" s="77"/>
      <c r="ANH131" s="77"/>
      <c r="ANI131" s="77"/>
      <c r="ANJ131" s="77"/>
      <c r="ANK131" s="77"/>
      <c r="ANL131" s="77"/>
      <c r="ANM131" s="77"/>
      <c r="ANN131" s="77"/>
      <c r="ANO131" s="77"/>
      <c r="ANP131" s="77"/>
      <c r="ANQ131" s="77"/>
      <c r="ANR131" s="77"/>
      <c r="ANS131" s="77"/>
      <c r="ANT131" s="77"/>
      <c r="ANU131" s="77"/>
      <c r="ANV131" s="77"/>
      <c r="ANW131" s="77"/>
      <c r="ANX131" s="77"/>
      <c r="ANY131" s="77"/>
      <c r="ANZ131" s="77"/>
      <c r="AOA131" s="77"/>
      <c r="AOB131" s="77"/>
      <c r="AOC131" s="77"/>
      <c r="AOD131" s="77"/>
      <c r="AOE131" s="77"/>
      <c r="AOF131" s="77"/>
      <c r="AOG131" s="77"/>
      <c r="AOH131" s="77"/>
      <c r="AOI131" s="77"/>
      <c r="AOJ131" s="77"/>
      <c r="AOK131" s="77"/>
      <c r="AOL131" s="77"/>
      <c r="AOM131" s="77"/>
      <c r="AON131" s="77"/>
      <c r="AOO131" s="77"/>
      <c r="AOP131" s="77"/>
      <c r="AOQ131" s="77"/>
      <c r="AOR131" s="77"/>
      <c r="AOS131" s="77"/>
      <c r="AOT131" s="77"/>
      <c r="AOU131" s="77"/>
      <c r="AOV131" s="77"/>
      <c r="AOW131" s="77"/>
      <c r="AOX131" s="77"/>
      <c r="AOY131" s="77"/>
      <c r="AOZ131" s="77"/>
      <c r="APA131" s="77"/>
      <c r="APB131" s="77"/>
      <c r="APC131" s="77"/>
      <c r="APD131" s="77"/>
      <c r="APE131" s="77"/>
      <c r="APF131" s="77"/>
      <c r="APG131" s="77"/>
      <c r="APH131" s="77"/>
      <c r="API131" s="77"/>
      <c r="APJ131" s="77"/>
      <c r="APK131" s="77"/>
      <c r="APL131" s="77"/>
      <c r="APM131" s="77"/>
      <c r="APN131" s="77"/>
      <c r="APO131" s="77"/>
      <c r="APP131" s="77"/>
      <c r="APQ131" s="77"/>
      <c r="APR131" s="77"/>
      <c r="APS131" s="77"/>
      <c r="APT131" s="77"/>
      <c r="APU131" s="77"/>
      <c r="APV131" s="77"/>
      <c r="APW131" s="77"/>
      <c r="APX131" s="77"/>
      <c r="APY131" s="77"/>
      <c r="APZ131" s="77"/>
      <c r="AQA131" s="77"/>
      <c r="AQB131" s="77"/>
      <c r="AQC131" s="77"/>
      <c r="AQD131" s="77"/>
      <c r="AQE131" s="77"/>
      <c r="AQF131" s="77"/>
      <c r="AQG131" s="77"/>
      <c r="AQH131" s="77"/>
      <c r="AQI131" s="77"/>
      <c r="AQJ131" s="77"/>
      <c r="AQK131" s="77"/>
      <c r="AQL131" s="77"/>
      <c r="AQM131" s="77"/>
      <c r="AQN131" s="77"/>
      <c r="AQO131" s="77"/>
      <c r="AQP131" s="77"/>
      <c r="AQQ131" s="77"/>
      <c r="AQR131" s="77"/>
      <c r="AQS131" s="77"/>
      <c r="AQT131" s="77"/>
      <c r="AQU131" s="77"/>
      <c r="AQV131" s="77"/>
      <c r="AQW131" s="77"/>
      <c r="AQX131" s="77"/>
      <c r="AQY131" s="77"/>
      <c r="AQZ131" s="77"/>
      <c r="ARA131" s="77"/>
      <c r="ARB131" s="77"/>
      <c r="ARC131" s="77"/>
      <c r="ARD131" s="77"/>
      <c r="ARE131" s="77"/>
      <c r="ARF131" s="77"/>
      <c r="ARG131" s="77"/>
      <c r="ARH131" s="77"/>
      <c r="ARI131" s="77"/>
      <c r="ARJ131" s="77"/>
      <c r="ARK131" s="77"/>
      <c r="ARL131" s="77"/>
      <c r="ARM131" s="77"/>
      <c r="ARN131" s="77"/>
      <c r="ARO131" s="77"/>
      <c r="ARP131" s="77"/>
      <c r="ARQ131" s="77"/>
      <c r="ARR131" s="77"/>
      <c r="ARS131" s="77"/>
      <c r="ART131" s="77"/>
      <c r="ARU131" s="77"/>
      <c r="ARV131" s="77"/>
      <c r="ARW131" s="77"/>
      <c r="ARX131" s="77"/>
      <c r="ARY131" s="77"/>
      <c r="ARZ131" s="77"/>
      <c r="ASA131" s="77"/>
      <c r="ASB131" s="77"/>
      <c r="ASC131" s="77"/>
      <c r="ASD131" s="77"/>
      <c r="ASE131" s="77"/>
      <c r="ASF131" s="77"/>
      <c r="ASG131" s="77"/>
      <c r="ASH131" s="77"/>
      <c r="ASI131" s="77"/>
      <c r="ASJ131" s="77"/>
      <c r="ASK131" s="77"/>
      <c r="ASL131" s="77"/>
      <c r="ASM131" s="77"/>
      <c r="ASN131" s="77"/>
      <c r="ASO131" s="77"/>
      <c r="ASP131" s="77"/>
      <c r="ASQ131" s="77"/>
      <c r="ASR131" s="77"/>
      <c r="ASS131" s="77"/>
      <c r="AST131" s="77"/>
      <c r="ASU131" s="77"/>
      <c r="ASV131" s="77"/>
      <c r="ASW131" s="77"/>
      <c r="ASX131" s="77"/>
      <c r="ASY131" s="77"/>
      <c r="ASZ131" s="77"/>
      <c r="ATA131" s="77"/>
      <c r="ATB131" s="77"/>
      <c r="ATC131" s="77"/>
      <c r="ATD131" s="77"/>
      <c r="ATE131" s="77"/>
      <c r="ATF131" s="77"/>
      <c r="ATG131" s="77"/>
      <c r="ATH131" s="77"/>
      <c r="ATI131" s="77"/>
      <c r="ATJ131" s="77"/>
      <c r="ATK131" s="77"/>
      <c r="ATL131" s="77"/>
      <c r="ATM131" s="77"/>
      <c r="ATN131" s="77"/>
      <c r="ATO131" s="77"/>
      <c r="ATP131" s="77"/>
      <c r="ATQ131" s="77"/>
      <c r="ATR131" s="77"/>
      <c r="ATS131" s="77"/>
      <c r="ATT131" s="77"/>
      <c r="ATU131" s="77"/>
      <c r="ATV131" s="77"/>
      <c r="ATW131" s="77"/>
      <c r="ATX131" s="77"/>
      <c r="ATY131" s="77"/>
      <c r="ATZ131" s="77"/>
      <c r="AUA131" s="77"/>
      <c r="AUB131" s="77"/>
      <c r="AUC131" s="77"/>
      <c r="AUD131" s="77"/>
      <c r="AUE131" s="77"/>
      <c r="AUF131" s="77"/>
      <c r="AUG131" s="77"/>
      <c r="AUH131" s="77"/>
      <c r="AUI131" s="77"/>
      <c r="AUJ131" s="77"/>
      <c r="AUK131" s="77"/>
      <c r="AUL131" s="77"/>
      <c r="AUM131" s="77"/>
      <c r="AUN131" s="77"/>
      <c r="AUO131" s="77"/>
      <c r="AUP131" s="77"/>
      <c r="AUQ131" s="77"/>
      <c r="AUR131" s="77"/>
      <c r="AUS131" s="77"/>
      <c r="AUT131" s="77"/>
      <c r="AUU131" s="77"/>
      <c r="AUV131" s="77"/>
      <c r="AUW131" s="77"/>
      <c r="AUX131" s="77"/>
      <c r="AUY131" s="77"/>
      <c r="AUZ131" s="77"/>
      <c r="AVA131" s="77"/>
      <c r="AVB131" s="77"/>
      <c r="AVC131" s="77"/>
      <c r="AVD131" s="77"/>
      <c r="AVE131" s="77"/>
      <c r="AVF131" s="77"/>
      <c r="AVG131" s="77"/>
      <c r="AVH131" s="77"/>
      <c r="AVI131" s="77"/>
      <c r="AVJ131" s="77"/>
      <c r="AVK131" s="77"/>
      <c r="AVL131" s="77"/>
      <c r="AVM131" s="77"/>
      <c r="AVN131" s="77"/>
      <c r="AVO131" s="77"/>
      <c r="AVP131" s="77"/>
      <c r="AVQ131" s="77"/>
      <c r="AVR131" s="77"/>
      <c r="AVS131" s="77"/>
      <c r="AVT131" s="77"/>
      <c r="AVU131" s="77"/>
      <c r="AVV131" s="77"/>
      <c r="AVW131" s="77"/>
      <c r="AVX131" s="77"/>
      <c r="AVY131" s="77"/>
      <c r="AVZ131" s="77"/>
      <c r="AWA131" s="77"/>
      <c r="AWB131" s="77"/>
      <c r="AWC131" s="77"/>
      <c r="AWD131" s="77"/>
      <c r="AWE131" s="77"/>
      <c r="AWF131" s="77"/>
      <c r="AWG131" s="77"/>
      <c r="AWH131" s="77"/>
      <c r="AWI131" s="77"/>
      <c r="AWJ131" s="77"/>
      <c r="AWK131" s="77"/>
      <c r="AWL131" s="77"/>
      <c r="AWM131" s="77"/>
      <c r="AWN131" s="77"/>
      <c r="AWO131" s="77"/>
      <c r="AWP131" s="77"/>
      <c r="AWQ131" s="77"/>
      <c r="AWR131" s="77"/>
      <c r="AWS131" s="77"/>
      <c r="AWT131" s="77"/>
      <c r="AWU131" s="77"/>
      <c r="AWV131" s="77"/>
      <c r="AWW131" s="77"/>
      <c r="AWX131" s="77"/>
      <c r="AWY131" s="77"/>
      <c r="AWZ131" s="77"/>
      <c r="AXA131" s="77"/>
      <c r="AXB131" s="77"/>
      <c r="AXC131" s="77"/>
      <c r="AXD131" s="77"/>
      <c r="AXE131" s="77"/>
      <c r="AXF131" s="77"/>
      <c r="AXG131" s="77"/>
      <c r="AXH131" s="77"/>
      <c r="AXI131" s="77"/>
      <c r="AXJ131" s="77"/>
      <c r="AXK131" s="77"/>
      <c r="AXL131" s="77"/>
      <c r="AXM131" s="77"/>
      <c r="AXN131" s="77"/>
      <c r="AXO131" s="77"/>
      <c r="AXP131" s="77"/>
      <c r="AXQ131" s="77"/>
      <c r="AXR131" s="77"/>
      <c r="AXS131" s="77"/>
      <c r="AXT131" s="77"/>
      <c r="AXU131" s="77"/>
      <c r="AXV131" s="77"/>
      <c r="AXW131" s="77"/>
      <c r="AXX131" s="77"/>
      <c r="AXY131" s="77"/>
      <c r="AXZ131" s="77"/>
      <c r="AYA131" s="77"/>
      <c r="AYB131" s="77"/>
      <c r="AYC131" s="77"/>
      <c r="AYD131" s="77"/>
      <c r="AYE131" s="77"/>
      <c r="AYF131" s="77"/>
      <c r="AYG131" s="77"/>
      <c r="AYH131" s="77"/>
      <c r="AYI131" s="77"/>
      <c r="AYJ131" s="77"/>
      <c r="AYK131" s="77"/>
      <c r="AYL131" s="77"/>
      <c r="AYM131" s="77"/>
      <c r="AYN131" s="77"/>
      <c r="AYO131" s="77"/>
      <c r="AYP131" s="77"/>
      <c r="AYQ131" s="77"/>
      <c r="AYR131" s="77"/>
      <c r="AYS131" s="77"/>
      <c r="AYT131" s="77"/>
      <c r="AYU131" s="77"/>
      <c r="AYV131" s="77"/>
      <c r="AYW131" s="77"/>
      <c r="AYX131" s="77"/>
      <c r="AYY131" s="77"/>
      <c r="AYZ131" s="77"/>
      <c r="AZA131" s="77"/>
      <c r="AZB131" s="77"/>
      <c r="AZC131" s="77"/>
      <c r="AZD131" s="77"/>
      <c r="AZE131" s="77"/>
      <c r="AZF131" s="77"/>
      <c r="AZG131" s="77"/>
      <c r="AZH131" s="77"/>
      <c r="AZI131" s="77"/>
      <c r="AZJ131" s="77"/>
      <c r="AZK131" s="77"/>
      <c r="AZL131" s="77"/>
      <c r="AZM131" s="77"/>
      <c r="AZN131" s="77"/>
      <c r="AZO131" s="77"/>
      <c r="AZP131" s="77"/>
      <c r="AZQ131" s="77"/>
      <c r="AZR131" s="77"/>
      <c r="AZS131" s="77"/>
      <c r="AZT131" s="77"/>
      <c r="AZU131" s="77"/>
      <c r="AZV131" s="77"/>
      <c r="AZW131" s="77"/>
      <c r="AZX131" s="77"/>
      <c r="AZY131" s="77"/>
      <c r="AZZ131" s="77"/>
      <c r="BAA131" s="77"/>
      <c r="BAB131" s="77"/>
      <c r="BAC131" s="77"/>
      <c r="BAD131" s="77"/>
      <c r="BAE131" s="77"/>
      <c r="BAF131" s="77"/>
      <c r="BAG131" s="77"/>
      <c r="BAH131" s="77"/>
      <c r="BAI131" s="77"/>
      <c r="BAJ131" s="77"/>
      <c r="BAK131" s="77"/>
      <c r="BAL131" s="77"/>
      <c r="BAM131" s="77"/>
      <c r="BAN131" s="77"/>
      <c r="BAO131" s="77"/>
      <c r="BAP131" s="77"/>
      <c r="BAQ131" s="77"/>
      <c r="BAR131" s="77"/>
      <c r="BAS131" s="77"/>
      <c r="BAT131" s="77"/>
      <c r="BAU131" s="77"/>
      <c r="BAV131" s="77"/>
      <c r="BAW131" s="77"/>
      <c r="BAX131" s="77"/>
      <c r="BAY131" s="77"/>
      <c r="BAZ131" s="77"/>
      <c r="BBA131" s="77"/>
      <c r="BBB131" s="77"/>
      <c r="BBC131" s="77"/>
      <c r="BBD131" s="77"/>
      <c r="BBE131" s="77"/>
      <c r="BBF131" s="77"/>
      <c r="BBG131" s="77"/>
      <c r="BBH131" s="77"/>
      <c r="BBI131" s="77"/>
      <c r="BBJ131" s="77"/>
      <c r="BBK131" s="77"/>
      <c r="BBL131" s="77"/>
      <c r="BBM131" s="77"/>
      <c r="BBN131" s="77"/>
      <c r="BBO131" s="77"/>
      <c r="BBP131" s="77"/>
      <c r="BBQ131" s="77"/>
      <c r="BBR131" s="77"/>
      <c r="BBS131" s="77"/>
      <c r="BBT131" s="77"/>
      <c r="BBU131" s="77"/>
      <c r="BBV131" s="77"/>
      <c r="BBW131" s="77"/>
      <c r="BBX131" s="77"/>
      <c r="BBY131" s="77"/>
      <c r="BBZ131" s="77"/>
      <c r="BCA131" s="77"/>
      <c r="BCB131" s="77"/>
      <c r="BCC131" s="77"/>
      <c r="BCD131" s="77"/>
      <c r="BCE131" s="77"/>
      <c r="BCF131" s="77"/>
      <c r="BCG131" s="77"/>
      <c r="BCH131" s="77"/>
      <c r="BCI131" s="77"/>
      <c r="BCJ131" s="77"/>
      <c r="BCK131" s="77"/>
      <c r="BCL131" s="77"/>
      <c r="BCM131" s="77"/>
      <c r="BCN131" s="77"/>
      <c r="BCO131" s="77"/>
      <c r="BCP131" s="77"/>
      <c r="BCQ131" s="77"/>
      <c r="BCR131" s="77"/>
      <c r="BCS131" s="77"/>
      <c r="BCT131" s="77"/>
      <c r="BCU131" s="77"/>
      <c r="BCV131" s="77"/>
      <c r="BCW131" s="77"/>
      <c r="BCX131" s="77"/>
      <c r="BCY131" s="77"/>
      <c r="BCZ131" s="77"/>
      <c r="BDA131" s="77"/>
      <c r="BDB131" s="77"/>
      <c r="BDC131" s="77"/>
      <c r="BDD131" s="77"/>
      <c r="BDE131" s="77"/>
      <c r="BDF131" s="77"/>
      <c r="BDG131" s="77"/>
      <c r="BDH131" s="77"/>
      <c r="BDI131" s="77"/>
      <c r="BDJ131" s="77"/>
      <c r="BDK131" s="77"/>
      <c r="BDL131" s="77"/>
      <c r="BDM131" s="77"/>
      <c r="BDN131" s="77"/>
      <c r="BDO131" s="77"/>
      <c r="BDP131" s="77"/>
      <c r="BDQ131" s="77"/>
      <c r="BDR131" s="77"/>
      <c r="BDS131" s="77"/>
      <c r="BDT131" s="77"/>
      <c r="BDU131" s="77"/>
      <c r="BDV131" s="77"/>
      <c r="BDW131" s="77"/>
      <c r="BDX131" s="77"/>
      <c r="BDY131" s="77"/>
      <c r="BDZ131" s="77"/>
      <c r="BEA131" s="77"/>
      <c r="BEB131" s="77"/>
      <c r="BEC131" s="77"/>
      <c r="BED131" s="77"/>
      <c r="BEE131" s="77"/>
      <c r="BEF131" s="77"/>
      <c r="BEG131" s="77"/>
      <c r="BEH131" s="77"/>
      <c r="BEI131" s="77"/>
      <c r="BEJ131" s="77"/>
      <c r="BEK131" s="77"/>
      <c r="BEL131" s="77"/>
      <c r="BEM131" s="77"/>
      <c r="BEN131" s="77"/>
      <c r="BEO131" s="77"/>
      <c r="BEP131" s="77"/>
      <c r="BEQ131" s="77"/>
      <c r="BER131" s="77"/>
      <c r="BES131" s="77"/>
      <c r="BET131" s="77"/>
      <c r="BEU131" s="77"/>
      <c r="BEV131" s="77"/>
      <c r="BEW131" s="77"/>
      <c r="BEX131" s="77"/>
      <c r="BEY131" s="77"/>
      <c r="BEZ131" s="77"/>
      <c r="BFA131" s="77"/>
      <c r="BFB131" s="77"/>
      <c r="BFC131" s="77"/>
      <c r="BFD131" s="77"/>
      <c r="BFE131" s="77"/>
      <c r="BFF131" s="77"/>
      <c r="BFG131" s="77"/>
      <c r="BFH131" s="77"/>
      <c r="BFI131" s="77"/>
      <c r="BFJ131" s="77"/>
      <c r="BFK131" s="77"/>
      <c r="BFL131" s="77"/>
      <c r="BFM131" s="77"/>
      <c r="BFN131" s="77"/>
      <c r="BFO131" s="77"/>
      <c r="BFP131" s="77"/>
      <c r="BFQ131" s="77"/>
      <c r="BFR131" s="77"/>
      <c r="BFS131" s="77"/>
      <c r="BFT131" s="77"/>
      <c r="BFU131" s="77"/>
      <c r="BFV131" s="77"/>
      <c r="BFW131" s="77"/>
      <c r="BFX131" s="77"/>
      <c r="BFY131" s="77"/>
      <c r="BFZ131" s="77"/>
      <c r="BGA131" s="77"/>
      <c r="BGB131" s="77"/>
      <c r="BGC131" s="77"/>
      <c r="BGD131" s="77"/>
      <c r="BGE131" s="77"/>
      <c r="BGF131" s="77"/>
      <c r="BGG131" s="77"/>
      <c r="BGH131" s="77"/>
      <c r="BGI131" s="77"/>
      <c r="BGJ131" s="77"/>
      <c r="BGK131" s="77"/>
      <c r="BGL131" s="77"/>
      <c r="BGM131" s="77"/>
      <c r="BGN131" s="77"/>
      <c r="BGO131" s="77"/>
      <c r="BGP131" s="77"/>
      <c r="BGQ131" s="77"/>
      <c r="BGR131" s="77"/>
      <c r="BGS131" s="77"/>
      <c r="BGT131" s="77"/>
      <c r="BGU131" s="77"/>
      <c r="BGV131" s="77"/>
      <c r="BGW131" s="77"/>
      <c r="BGX131" s="77"/>
      <c r="BGY131" s="77"/>
      <c r="BGZ131" s="77"/>
      <c r="BHA131" s="77"/>
      <c r="BHB131" s="77"/>
      <c r="BHC131" s="77"/>
      <c r="BHD131" s="77"/>
      <c r="BHE131" s="77"/>
      <c r="BHF131" s="77"/>
      <c r="BHG131" s="77"/>
      <c r="BHH131" s="77"/>
      <c r="BHI131" s="77"/>
      <c r="BHJ131" s="77"/>
      <c r="BHK131" s="77"/>
      <c r="BHL131" s="77"/>
      <c r="BHM131" s="77"/>
      <c r="BHN131" s="77"/>
      <c r="BHO131" s="77"/>
      <c r="BHP131" s="77"/>
      <c r="BHQ131" s="77"/>
      <c r="BHR131" s="77"/>
      <c r="BHS131" s="77"/>
      <c r="BHT131" s="77"/>
      <c r="BHU131" s="77"/>
      <c r="BHV131" s="77"/>
      <c r="BHW131" s="77"/>
      <c r="BHX131" s="77"/>
      <c r="BHY131" s="77"/>
      <c r="BHZ131" s="77"/>
      <c r="BIA131" s="77"/>
      <c r="BIB131" s="77"/>
      <c r="BIC131" s="77"/>
      <c r="BID131" s="77"/>
      <c r="BIE131" s="77"/>
      <c r="BIF131" s="77"/>
      <c r="BIG131" s="77"/>
      <c r="BIH131" s="77"/>
      <c r="BII131" s="77"/>
      <c r="BIJ131" s="77"/>
      <c r="BIK131" s="77"/>
      <c r="BIL131" s="77"/>
      <c r="BIM131" s="77"/>
      <c r="BIN131" s="77"/>
      <c r="BIO131" s="77"/>
      <c r="BIP131" s="77"/>
      <c r="BIQ131" s="77"/>
      <c r="BIR131" s="77"/>
      <c r="BIS131" s="77"/>
      <c r="BIT131" s="77"/>
      <c r="BIU131" s="77"/>
      <c r="BIV131" s="77"/>
      <c r="BIW131" s="77"/>
      <c r="BIX131" s="77"/>
      <c r="BIY131" s="77"/>
      <c r="BIZ131" s="77"/>
      <c r="BJA131" s="77"/>
      <c r="BJB131" s="77"/>
      <c r="BJC131" s="77"/>
      <c r="BJD131" s="77"/>
      <c r="BJE131" s="77"/>
      <c r="BJF131" s="77"/>
      <c r="BJG131" s="77"/>
      <c r="BJH131" s="77"/>
      <c r="BJI131" s="77"/>
      <c r="BJJ131" s="77"/>
      <c r="BJK131" s="77"/>
      <c r="BJL131" s="77"/>
      <c r="BJM131" s="77"/>
      <c r="BJN131" s="77"/>
      <c r="BJO131" s="77"/>
      <c r="BJP131" s="77"/>
      <c r="BJQ131" s="77"/>
      <c r="BJR131" s="77"/>
      <c r="BJS131" s="77"/>
      <c r="BJT131" s="77"/>
      <c r="BJU131" s="77"/>
      <c r="BJV131" s="77"/>
      <c r="BJW131" s="77"/>
      <c r="BJX131" s="77"/>
      <c r="BJY131" s="77"/>
      <c r="BJZ131" s="77"/>
      <c r="BKA131" s="77"/>
      <c r="BKB131" s="77"/>
      <c r="BKC131" s="77"/>
      <c r="BKD131" s="77"/>
      <c r="BKE131" s="77"/>
      <c r="BKF131" s="77"/>
      <c r="BKG131" s="77"/>
      <c r="BKH131" s="77"/>
      <c r="BKI131" s="77"/>
      <c r="BKJ131" s="77"/>
      <c r="BKK131" s="77"/>
      <c r="BKL131" s="77"/>
      <c r="BKM131" s="77"/>
      <c r="BKN131" s="77"/>
      <c r="BKO131" s="77"/>
      <c r="BKP131" s="77"/>
      <c r="BKQ131" s="77"/>
      <c r="BKR131" s="77"/>
      <c r="BKS131" s="77"/>
      <c r="BKT131" s="77"/>
      <c r="BKU131" s="77"/>
      <c r="BKV131" s="77"/>
      <c r="BKW131" s="77"/>
      <c r="BKX131" s="77"/>
      <c r="BKY131" s="77"/>
      <c r="BKZ131" s="77"/>
      <c r="BLA131" s="77"/>
      <c r="BLB131" s="77"/>
      <c r="BLC131" s="77"/>
      <c r="BLD131" s="77"/>
      <c r="BLE131" s="77"/>
      <c r="BLF131" s="77"/>
      <c r="BLG131" s="77"/>
      <c r="BLH131" s="77"/>
      <c r="BLI131" s="77"/>
      <c r="BLJ131" s="77"/>
      <c r="BLK131" s="77"/>
      <c r="BLL131" s="77"/>
      <c r="BLM131" s="77"/>
      <c r="BLN131" s="77"/>
      <c r="BLO131" s="77"/>
      <c r="BLP131" s="77"/>
      <c r="BLQ131" s="77"/>
      <c r="BLR131" s="77"/>
      <c r="BLS131" s="77"/>
      <c r="BLT131" s="77"/>
      <c r="BLU131" s="77"/>
      <c r="BLV131" s="77"/>
      <c r="BLW131" s="77"/>
      <c r="BLX131" s="77"/>
      <c r="BLY131" s="77"/>
      <c r="BLZ131" s="77"/>
      <c r="BMA131" s="77"/>
      <c r="BMB131" s="77"/>
      <c r="BMC131" s="77"/>
      <c r="BMD131" s="77"/>
      <c r="BME131" s="77"/>
      <c r="BMF131" s="77"/>
      <c r="BMG131" s="77"/>
      <c r="BMH131" s="77"/>
      <c r="BMI131" s="77"/>
      <c r="BMJ131" s="77"/>
      <c r="BMK131" s="77"/>
      <c r="BML131" s="77"/>
      <c r="BMM131" s="77"/>
      <c r="BMN131" s="77"/>
      <c r="BMO131" s="77"/>
      <c r="BMP131" s="77"/>
      <c r="BMQ131" s="77"/>
      <c r="BMR131" s="77"/>
      <c r="BMS131" s="77"/>
      <c r="BMT131" s="77"/>
      <c r="BMU131" s="77"/>
      <c r="BMV131" s="77"/>
      <c r="BMW131" s="77"/>
      <c r="BMX131" s="77"/>
      <c r="BMY131" s="77"/>
      <c r="BMZ131" s="77"/>
      <c r="BNA131" s="77"/>
      <c r="BNB131" s="77"/>
      <c r="BNC131" s="77"/>
      <c r="BND131" s="77"/>
      <c r="BNE131" s="77"/>
      <c r="BNF131" s="77"/>
      <c r="BNG131" s="77"/>
      <c r="BNH131" s="77"/>
      <c r="BNI131" s="77"/>
      <c r="BNJ131" s="77"/>
      <c r="BNK131" s="77"/>
      <c r="BNL131" s="77"/>
      <c r="BNM131" s="77"/>
      <c r="BNN131" s="77"/>
      <c r="BNO131" s="77"/>
      <c r="BNP131" s="77"/>
      <c r="BNQ131" s="77"/>
      <c r="BNR131" s="77"/>
      <c r="BNS131" s="77"/>
      <c r="BNT131" s="77"/>
      <c r="BNU131" s="77"/>
      <c r="BNV131" s="77"/>
      <c r="BNW131" s="77"/>
      <c r="BNX131" s="77"/>
      <c r="BNY131" s="77"/>
      <c r="BNZ131" s="77"/>
      <c r="BOA131" s="77"/>
      <c r="BOB131" s="77"/>
      <c r="BOC131" s="77"/>
      <c r="BOD131" s="77"/>
      <c r="BOE131" s="77"/>
      <c r="BOF131" s="77"/>
      <c r="BOG131" s="77"/>
      <c r="BOH131" s="77"/>
      <c r="BOI131" s="77"/>
      <c r="BOJ131" s="77"/>
      <c r="BOK131" s="77"/>
      <c r="BOL131" s="77"/>
      <c r="BOM131" s="77"/>
      <c r="BON131" s="77"/>
      <c r="BOO131" s="77"/>
      <c r="BOP131" s="77"/>
      <c r="BOQ131" s="77"/>
      <c r="BOR131" s="77"/>
      <c r="BOS131" s="77"/>
      <c r="BOT131" s="77"/>
      <c r="BOU131" s="77"/>
      <c r="BOV131" s="77"/>
      <c r="BOW131" s="77"/>
      <c r="BOX131" s="77"/>
      <c r="BOY131" s="77"/>
      <c r="BOZ131" s="77"/>
      <c r="BPA131" s="77"/>
      <c r="BPB131" s="77"/>
      <c r="BPC131" s="77"/>
      <c r="BPD131" s="77"/>
      <c r="BPE131" s="77"/>
      <c r="BPF131" s="77"/>
      <c r="BPG131" s="77"/>
      <c r="BPH131" s="77"/>
      <c r="BPI131" s="77"/>
      <c r="BPJ131" s="77"/>
      <c r="BPK131" s="77"/>
      <c r="BPL131" s="77"/>
      <c r="BPM131" s="77"/>
      <c r="BPN131" s="77"/>
      <c r="BPO131" s="77"/>
      <c r="BPP131" s="77"/>
      <c r="BPQ131" s="77"/>
      <c r="BPR131" s="77"/>
      <c r="BPS131" s="77"/>
      <c r="BPT131" s="77"/>
      <c r="BPU131" s="77"/>
      <c r="BPV131" s="77"/>
      <c r="BPW131" s="77"/>
      <c r="BPX131" s="77"/>
      <c r="BPY131" s="77"/>
      <c r="BPZ131" s="77"/>
      <c r="BQA131" s="77"/>
      <c r="BQB131" s="77"/>
      <c r="BQC131" s="77"/>
      <c r="BQD131" s="77"/>
      <c r="BQE131" s="77"/>
      <c r="BQF131" s="77"/>
      <c r="BQG131" s="77"/>
      <c r="BQH131" s="77"/>
      <c r="BQI131" s="77"/>
      <c r="BQJ131" s="77"/>
      <c r="BQK131" s="77"/>
      <c r="BQL131" s="77"/>
      <c r="BQM131" s="77"/>
      <c r="BQN131" s="77"/>
      <c r="BQO131" s="77"/>
      <c r="BQP131" s="77"/>
      <c r="BQQ131" s="77"/>
      <c r="BQR131" s="77"/>
      <c r="BQS131" s="77"/>
      <c r="BQT131" s="77"/>
      <c r="BQU131" s="77"/>
      <c r="BQV131" s="77"/>
      <c r="BQW131" s="77"/>
      <c r="BQX131" s="77"/>
      <c r="BQY131" s="77"/>
      <c r="BQZ131" s="77"/>
      <c r="BRA131" s="77"/>
      <c r="BRB131" s="77"/>
      <c r="BRC131" s="77"/>
      <c r="BRD131" s="77"/>
      <c r="BRE131" s="77"/>
      <c r="BRF131" s="77"/>
      <c r="BRG131" s="77"/>
      <c r="BRH131" s="77"/>
      <c r="BRI131" s="77"/>
      <c r="BRJ131" s="77"/>
      <c r="BRK131" s="77"/>
      <c r="BRL131" s="77"/>
      <c r="BRM131" s="77"/>
      <c r="BRN131" s="77"/>
      <c r="BRO131" s="77"/>
      <c r="BRP131" s="77"/>
      <c r="BRQ131" s="77"/>
      <c r="BRR131" s="77"/>
      <c r="BRS131" s="77"/>
      <c r="BRT131" s="77"/>
      <c r="BRU131" s="77"/>
      <c r="BRV131" s="77"/>
      <c r="BRW131" s="77"/>
      <c r="BRX131" s="77"/>
      <c r="BRY131" s="77"/>
      <c r="BRZ131" s="77"/>
      <c r="BSA131" s="77"/>
      <c r="BSB131" s="77"/>
      <c r="BSC131" s="77"/>
      <c r="BSD131" s="77"/>
      <c r="BSE131" s="77"/>
      <c r="BSF131" s="77"/>
      <c r="BSG131" s="77"/>
      <c r="BSH131" s="77"/>
      <c r="BSI131" s="77"/>
      <c r="BSJ131" s="77"/>
      <c r="BSK131" s="77"/>
      <c r="BSL131" s="77"/>
      <c r="BSM131" s="77"/>
      <c r="BSN131" s="77"/>
      <c r="BSO131" s="77"/>
      <c r="BSP131" s="77"/>
      <c r="BSQ131" s="77"/>
      <c r="BSR131" s="77"/>
      <c r="BSS131" s="77"/>
      <c r="BST131" s="77"/>
      <c r="BSU131" s="77"/>
      <c r="BSV131" s="77"/>
      <c r="BSW131" s="77"/>
      <c r="BSX131" s="77"/>
      <c r="BSY131" s="77"/>
      <c r="BSZ131" s="77"/>
      <c r="BTA131" s="77"/>
      <c r="BTB131" s="77"/>
      <c r="BTC131" s="77"/>
      <c r="BTD131" s="77"/>
      <c r="BTE131" s="77"/>
      <c r="BTF131" s="77"/>
      <c r="BTG131" s="77"/>
      <c r="BTH131" s="77"/>
      <c r="BTI131" s="77"/>
      <c r="BTJ131" s="77"/>
      <c r="BTK131" s="77"/>
      <c r="BTL131" s="77"/>
      <c r="BTM131" s="77"/>
      <c r="BTN131" s="77"/>
      <c r="BTO131" s="77"/>
      <c r="BTP131" s="77"/>
      <c r="BTQ131" s="77"/>
      <c r="BTR131" s="77"/>
      <c r="BTS131" s="77"/>
      <c r="BTT131" s="77"/>
      <c r="BTU131" s="77"/>
      <c r="BTV131" s="77"/>
      <c r="BTW131" s="77"/>
      <c r="BTX131" s="77"/>
      <c r="BTY131" s="77"/>
      <c r="BTZ131" s="77"/>
      <c r="BUA131" s="77"/>
      <c r="BUB131" s="77"/>
      <c r="BUC131" s="77"/>
      <c r="BUD131" s="77"/>
      <c r="BUE131" s="77"/>
      <c r="BUF131" s="77"/>
      <c r="BUG131" s="77"/>
      <c r="BUH131" s="77"/>
      <c r="BUI131" s="77"/>
      <c r="BUJ131" s="77"/>
      <c r="BUK131" s="77"/>
      <c r="BUL131" s="77"/>
      <c r="BUM131" s="77"/>
      <c r="BUN131" s="77"/>
      <c r="BUO131" s="77"/>
      <c r="BUP131" s="77"/>
      <c r="BUQ131" s="77"/>
      <c r="BUR131" s="77"/>
      <c r="BUS131" s="77"/>
      <c r="BUT131" s="77"/>
      <c r="BUU131" s="77"/>
      <c r="BUV131" s="77"/>
      <c r="BUW131" s="77"/>
      <c r="BUX131" s="77"/>
      <c r="BUY131" s="77"/>
      <c r="BUZ131" s="77"/>
      <c r="BVA131" s="77"/>
      <c r="BVB131" s="77"/>
      <c r="BVC131" s="77"/>
      <c r="BVD131" s="77"/>
      <c r="BVE131" s="77"/>
      <c r="BVF131" s="77"/>
      <c r="BVG131" s="77"/>
      <c r="BVH131" s="77"/>
      <c r="BVI131" s="77"/>
      <c r="BVJ131" s="77"/>
      <c r="BVK131" s="77"/>
      <c r="BVL131" s="77"/>
      <c r="BVM131" s="77"/>
      <c r="BVN131" s="77"/>
      <c r="BVO131" s="77"/>
      <c r="BVP131" s="77"/>
      <c r="BVQ131" s="77"/>
      <c r="BVR131" s="77"/>
      <c r="BVS131" s="77"/>
      <c r="BVT131" s="77"/>
      <c r="BVU131" s="77"/>
      <c r="BVV131" s="77"/>
      <c r="BVW131" s="77"/>
      <c r="BVX131" s="77"/>
      <c r="BVY131" s="77"/>
      <c r="BVZ131" s="77"/>
      <c r="BWA131" s="77"/>
      <c r="BWB131" s="77"/>
      <c r="BWC131" s="77"/>
      <c r="BWD131" s="77"/>
      <c r="BWE131" s="77"/>
      <c r="BWF131" s="77"/>
      <c r="BWG131" s="77"/>
      <c r="BWH131" s="77"/>
      <c r="BWI131" s="77"/>
      <c r="BWJ131" s="77"/>
      <c r="BWK131" s="77"/>
      <c r="BWL131" s="77"/>
      <c r="BWM131" s="77"/>
      <c r="BWN131" s="77"/>
      <c r="BWO131" s="77"/>
      <c r="BWP131" s="77"/>
      <c r="BWQ131" s="77"/>
      <c r="BWR131" s="77"/>
      <c r="BWS131" s="77"/>
      <c r="BWT131" s="77"/>
      <c r="BWU131" s="77"/>
      <c r="BWV131" s="77"/>
      <c r="BWW131" s="77"/>
      <c r="BWX131" s="77"/>
      <c r="BWY131" s="77"/>
      <c r="BWZ131" s="77"/>
      <c r="BXA131" s="77"/>
      <c r="BXB131" s="77"/>
      <c r="BXC131" s="77"/>
      <c r="BXD131" s="77"/>
      <c r="BXE131" s="77"/>
      <c r="BXF131" s="77"/>
      <c r="BXG131" s="77"/>
      <c r="BXH131" s="77"/>
      <c r="BXI131" s="77"/>
      <c r="BXJ131" s="77"/>
      <c r="BXK131" s="77"/>
      <c r="BXL131" s="77"/>
      <c r="BXM131" s="77"/>
      <c r="BXN131" s="77"/>
      <c r="BXO131" s="77"/>
      <c r="BXP131" s="77"/>
      <c r="BXQ131" s="77"/>
      <c r="BXR131" s="77"/>
      <c r="BXS131" s="77"/>
      <c r="BXT131" s="77"/>
      <c r="BXU131" s="77"/>
      <c r="BXV131" s="77"/>
      <c r="BXW131" s="77"/>
      <c r="BXX131" s="77"/>
      <c r="BXY131" s="77"/>
      <c r="BXZ131" s="77"/>
      <c r="BYA131" s="77"/>
      <c r="BYB131" s="77"/>
      <c r="BYC131" s="77"/>
      <c r="BYD131" s="77"/>
      <c r="BYE131" s="77"/>
      <c r="BYF131" s="77"/>
      <c r="BYG131" s="77"/>
      <c r="BYH131" s="77"/>
      <c r="BYI131" s="77"/>
      <c r="BYJ131" s="77"/>
      <c r="BYK131" s="77"/>
      <c r="BYL131" s="77"/>
      <c r="BYM131" s="77"/>
      <c r="BYN131" s="77"/>
      <c r="BYO131" s="77"/>
      <c r="BYP131" s="77"/>
      <c r="BYQ131" s="77"/>
      <c r="BYR131" s="77"/>
      <c r="BYS131" s="77"/>
      <c r="BYT131" s="77"/>
      <c r="BYU131" s="77"/>
      <c r="BYV131" s="77"/>
      <c r="BYW131" s="77"/>
      <c r="BYX131" s="77"/>
      <c r="BYY131" s="77"/>
      <c r="BYZ131" s="77"/>
      <c r="BZA131" s="77"/>
      <c r="BZB131" s="77"/>
      <c r="BZC131" s="77"/>
      <c r="BZD131" s="77"/>
      <c r="BZE131" s="77"/>
      <c r="BZF131" s="77"/>
      <c r="BZG131" s="77"/>
      <c r="BZH131" s="77"/>
      <c r="BZI131" s="77"/>
      <c r="BZJ131" s="77"/>
      <c r="BZK131" s="77"/>
      <c r="BZL131" s="77"/>
      <c r="BZM131" s="77"/>
      <c r="BZN131" s="77"/>
      <c r="BZO131" s="77"/>
      <c r="BZP131" s="77"/>
      <c r="BZQ131" s="77"/>
      <c r="BZR131" s="77"/>
      <c r="BZS131" s="77"/>
      <c r="BZT131" s="77"/>
      <c r="BZU131" s="77"/>
      <c r="BZV131" s="77"/>
      <c r="BZW131" s="77"/>
      <c r="BZX131" s="77"/>
      <c r="BZY131" s="77"/>
      <c r="BZZ131" s="77"/>
      <c r="CAA131" s="77"/>
      <c r="CAB131" s="77"/>
      <c r="CAC131" s="77"/>
      <c r="CAD131" s="77"/>
      <c r="CAE131" s="77"/>
      <c r="CAF131" s="77"/>
      <c r="CAG131" s="77"/>
      <c r="CAH131" s="77"/>
      <c r="CAI131" s="77"/>
      <c r="CAJ131" s="77"/>
      <c r="CAK131" s="77"/>
      <c r="CAL131" s="77"/>
      <c r="CAM131" s="77"/>
      <c r="CAN131" s="77"/>
      <c r="CAO131" s="77"/>
      <c r="CAP131" s="77"/>
      <c r="CAQ131" s="77"/>
      <c r="CAR131" s="77"/>
      <c r="CAS131" s="77"/>
      <c r="CAT131" s="77"/>
      <c r="CAU131" s="77"/>
      <c r="CAV131" s="77"/>
      <c r="CAW131" s="77"/>
      <c r="CAX131" s="77"/>
      <c r="CAY131" s="77"/>
      <c r="CAZ131" s="77"/>
      <c r="CBA131" s="77"/>
      <c r="CBB131" s="77"/>
      <c r="CBC131" s="77"/>
      <c r="CBD131" s="77"/>
      <c r="CBE131" s="77"/>
      <c r="CBF131" s="77"/>
      <c r="CBG131" s="77"/>
      <c r="CBH131" s="77"/>
      <c r="CBI131" s="77"/>
      <c r="CBJ131" s="77"/>
      <c r="CBK131" s="77"/>
      <c r="CBL131" s="77"/>
      <c r="CBM131" s="77"/>
      <c r="CBN131" s="77"/>
      <c r="CBO131" s="77"/>
      <c r="CBP131" s="77"/>
      <c r="CBQ131" s="77"/>
      <c r="CBR131" s="77"/>
      <c r="CBS131" s="77"/>
      <c r="CBT131" s="77"/>
      <c r="CBU131" s="77"/>
      <c r="CBV131" s="77"/>
      <c r="CBW131" s="77"/>
      <c r="CBX131" s="77"/>
      <c r="CBY131" s="77"/>
      <c r="CBZ131" s="77"/>
      <c r="CCA131" s="77"/>
      <c r="CCB131" s="77"/>
      <c r="CCC131" s="77"/>
      <c r="CCD131" s="77"/>
      <c r="CCE131" s="77"/>
      <c r="CCF131" s="77"/>
      <c r="CCG131" s="77"/>
      <c r="CCH131" s="77"/>
      <c r="CCI131" s="77"/>
      <c r="CCJ131" s="77"/>
      <c r="CCK131" s="77"/>
      <c r="CCL131" s="77"/>
      <c r="CCM131" s="77"/>
      <c r="CCN131" s="77"/>
      <c r="CCO131" s="77"/>
      <c r="CCP131" s="77"/>
      <c r="CCQ131" s="77"/>
      <c r="CCR131" s="77"/>
      <c r="CCS131" s="77"/>
      <c r="CCT131" s="77"/>
      <c r="CCU131" s="77"/>
      <c r="CCV131" s="77"/>
      <c r="CCW131" s="77"/>
      <c r="CCX131" s="77"/>
      <c r="CCY131" s="77"/>
      <c r="CCZ131" s="77"/>
      <c r="CDA131" s="77"/>
      <c r="CDB131" s="77"/>
      <c r="CDC131" s="77"/>
      <c r="CDD131" s="77"/>
      <c r="CDE131" s="77"/>
      <c r="CDF131" s="77"/>
      <c r="CDG131" s="77"/>
      <c r="CDH131" s="77"/>
      <c r="CDI131" s="77"/>
      <c r="CDJ131" s="77"/>
      <c r="CDK131" s="77"/>
      <c r="CDL131" s="77"/>
      <c r="CDM131" s="77"/>
      <c r="CDN131" s="77"/>
      <c r="CDO131" s="77"/>
      <c r="CDP131" s="77"/>
      <c r="CDQ131" s="77"/>
      <c r="CDR131" s="77"/>
      <c r="CDS131" s="77"/>
      <c r="CDT131" s="77"/>
      <c r="CDU131" s="77"/>
      <c r="CDV131" s="77"/>
      <c r="CDW131" s="77"/>
      <c r="CDX131" s="77"/>
      <c r="CDY131" s="77"/>
      <c r="CDZ131" s="77"/>
      <c r="CEA131" s="77"/>
      <c r="CEB131" s="77"/>
      <c r="CEC131" s="77"/>
      <c r="CED131" s="77"/>
      <c r="CEE131" s="77"/>
      <c r="CEF131" s="77"/>
      <c r="CEG131" s="77"/>
      <c r="CEH131" s="77"/>
      <c r="CEI131" s="77"/>
      <c r="CEJ131" s="77"/>
      <c r="CEK131" s="77"/>
      <c r="CEL131" s="77"/>
      <c r="CEM131" s="77"/>
      <c r="CEN131" s="77"/>
      <c r="CEO131" s="77"/>
      <c r="CEP131" s="77"/>
      <c r="CEQ131" s="77"/>
      <c r="CER131" s="77"/>
      <c r="CES131" s="77"/>
      <c r="CET131" s="77"/>
      <c r="CEU131" s="77"/>
      <c r="CEV131" s="77"/>
      <c r="CEW131" s="77"/>
      <c r="CEX131" s="77"/>
      <c r="CEY131" s="77"/>
      <c r="CEZ131" s="77"/>
      <c r="CFA131" s="77"/>
      <c r="CFB131" s="77"/>
      <c r="CFC131" s="77"/>
      <c r="CFD131" s="77"/>
      <c r="CFE131" s="77"/>
      <c r="CFF131" s="77"/>
      <c r="CFG131" s="77"/>
      <c r="CFH131" s="77"/>
      <c r="CFI131" s="77"/>
      <c r="CFJ131" s="77"/>
      <c r="CFK131" s="77"/>
      <c r="CFL131" s="77"/>
      <c r="CFM131" s="77"/>
      <c r="CFN131" s="77"/>
      <c r="CFO131" s="77"/>
      <c r="CFP131" s="77"/>
      <c r="CFQ131" s="77"/>
      <c r="CFR131" s="77"/>
      <c r="CFS131" s="77"/>
      <c r="CFT131" s="77"/>
      <c r="CFU131" s="77"/>
      <c r="CFV131" s="77"/>
      <c r="CFW131" s="77"/>
      <c r="CFX131" s="77"/>
      <c r="CFY131" s="77"/>
      <c r="CFZ131" s="77"/>
      <c r="CGA131" s="77"/>
      <c r="CGB131" s="77"/>
      <c r="CGC131" s="77"/>
      <c r="CGD131" s="77"/>
      <c r="CGE131" s="77"/>
      <c r="CGF131" s="77"/>
      <c r="CGG131" s="77"/>
      <c r="CGH131" s="77"/>
      <c r="CGI131" s="77"/>
      <c r="CGJ131" s="77"/>
      <c r="CGK131" s="77"/>
      <c r="CGL131" s="77"/>
      <c r="CGM131" s="77"/>
      <c r="CGN131" s="77"/>
      <c r="CGO131" s="77"/>
      <c r="CGP131" s="77"/>
      <c r="CGQ131" s="77"/>
      <c r="CGR131" s="77"/>
      <c r="CGS131" s="77"/>
      <c r="CGT131" s="77"/>
      <c r="CGU131" s="77"/>
      <c r="CGV131" s="77"/>
      <c r="CGW131" s="77"/>
      <c r="CGX131" s="77"/>
      <c r="CGY131" s="77"/>
      <c r="CGZ131" s="77"/>
      <c r="CHA131" s="77"/>
      <c r="CHB131" s="77"/>
      <c r="CHC131" s="77"/>
      <c r="CHD131" s="77"/>
      <c r="CHE131" s="77"/>
      <c r="CHF131" s="77"/>
      <c r="CHG131" s="77"/>
      <c r="CHH131" s="77"/>
      <c r="CHI131" s="77"/>
      <c r="CHJ131" s="77"/>
      <c r="CHK131" s="77"/>
      <c r="CHL131" s="77"/>
      <c r="CHM131" s="77"/>
      <c r="CHN131" s="77"/>
      <c r="CHO131" s="77"/>
      <c r="CHP131" s="77"/>
      <c r="CHQ131" s="77"/>
      <c r="CHR131" s="77"/>
      <c r="CHS131" s="77"/>
      <c r="CHT131" s="77"/>
      <c r="CHU131" s="77"/>
      <c r="CHV131" s="77"/>
      <c r="CHW131" s="77"/>
      <c r="CHX131" s="77"/>
      <c r="CHY131" s="77"/>
      <c r="CHZ131" s="77"/>
      <c r="CIA131" s="77"/>
      <c r="CIB131" s="77"/>
      <c r="CIC131" s="77"/>
      <c r="CID131" s="77"/>
      <c r="CIE131" s="77"/>
      <c r="CIF131" s="77"/>
      <c r="CIG131" s="77"/>
      <c r="CIH131" s="77"/>
      <c r="CII131" s="77"/>
      <c r="CIJ131" s="77"/>
      <c r="CIK131" s="77"/>
      <c r="CIL131" s="77"/>
      <c r="CIM131" s="77"/>
      <c r="CIN131" s="77"/>
      <c r="CIO131" s="77"/>
      <c r="CIP131" s="77"/>
      <c r="CIQ131" s="77"/>
      <c r="CIR131" s="77"/>
      <c r="CIS131" s="77"/>
      <c r="CIT131" s="77"/>
      <c r="CIU131" s="77"/>
      <c r="CIV131" s="77"/>
      <c r="CIW131" s="77"/>
      <c r="CIX131" s="77"/>
      <c r="CIY131" s="77"/>
      <c r="CIZ131" s="77"/>
      <c r="CJA131" s="77"/>
      <c r="CJB131" s="77"/>
      <c r="CJC131" s="77"/>
      <c r="CJD131" s="77"/>
      <c r="CJE131" s="77"/>
      <c r="CJF131" s="77"/>
      <c r="CJG131" s="77"/>
      <c r="CJH131" s="77"/>
      <c r="CJI131" s="77"/>
      <c r="CJJ131" s="77"/>
      <c r="CJK131" s="77"/>
      <c r="CJL131" s="77"/>
      <c r="CJM131" s="77"/>
      <c r="CJN131" s="77"/>
      <c r="CJO131" s="77"/>
      <c r="CJP131" s="77"/>
      <c r="CJQ131" s="77"/>
      <c r="CJR131" s="77"/>
      <c r="CJS131" s="77"/>
      <c r="CJT131" s="77"/>
      <c r="CJU131" s="77"/>
      <c r="CJV131" s="77"/>
      <c r="CJW131" s="77"/>
      <c r="CJX131" s="77"/>
      <c r="CJY131" s="77"/>
      <c r="CJZ131" s="77"/>
      <c r="CKA131" s="77"/>
      <c r="CKB131" s="77"/>
      <c r="CKC131" s="77"/>
      <c r="CKD131" s="77"/>
      <c r="CKE131" s="77"/>
      <c r="CKF131" s="77"/>
      <c r="CKG131" s="77"/>
      <c r="CKH131" s="77"/>
      <c r="CKI131" s="77"/>
      <c r="CKJ131" s="77"/>
      <c r="CKK131" s="77"/>
      <c r="CKL131" s="77"/>
      <c r="CKM131" s="77"/>
      <c r="CKN131" s="77"/>
      <c r="CKO131" s="77"/>
      <c r="CKP131" s="77"/>
      <c r="CKQ131" s="77"/>
      <c r="CKR131" s="77"/>
      <c r="CKS131" s="77"/>
      <c r="CKT131" s="77"/>
      <c r="CKU131" s="77"/>
      <c r="CKV131" s="77"/>
      <c r="CKW131" s="77"/>
      <c r="CKX131" s="77"/>
      <c r="CKY131" s="77"/>
      <c r="CKZ131" s="77"/>
      <c r="CLA131" s="77"/>
      <c r="CLB131" s="77"/>
      <c r="CLC131" s="77"/>
      <c r="CLD131" s="77"/>
      <c r="CLE131" s="77"/>
      <c r="CLF131" s="77"/>
      <c r="CLG131" s="77"/>
      <c r="CLH131" s="77"/>
      <c r="CLI131" s="77"/>
      <c r="CLJ131" s="77"/>
      <c r="CLK131" s="77"/>
      <c r="CLL131" s="77"/>
      <c r="CLM131" s="77"/>
      <c r="CLN131" s="77"/>
      <c r="CLO131" s="77"/>
      <c r="CLP131" s="77"/>
      <c r="CLQ131" s="77"/>
      <c r="CLR131" s="77"/>
      <c r="CLS131" s="77"/>
      <c r="CLT131" s="77"/>
      <c r="CLU131" s="77"/>
      <c r="CLV131" s="77"/>
      <c r="CLW131" s="77"/>
      <c r="CLX131" s="77"/>
      <c r="CLY131" s="77"/>
      <c r="CLZ131" s="77"/>
      <c r="CMA131" s="77"/>
      <c r="CMB131" s="77"/>
      <c r="CMC131" s="77"/>
      <c r="CMD131" s="77"/>
      <c r="CME131" s="77"/>
      <c r="CMF131" s="77"/>
      <c r="CMG131" s="77"/>
      <c r="CMH131" s="77"/>
      <c r="CMI131" s="77"/>
      <c r="CMJ131" s="77"/>
      <c r="CMK131" s="77"/>
      <c r="CML131" s="77"/>
      <c r="CMM131" s="77"/>
      <c r="CMN131" s="77"/>
      <c r="CMO131" s="77"/>
      <c r="CMP131" s="77"/>
      <c r="CMQ131" s="77"/>
      <c r="CMR131" s="77"/>
      <c r="CMS131" s="77"/>
      <c r="CMT131" s="77"/>
      <c r="CMU131" s="77"/>
      <c r="CMV131" s="77"/>
      <c r="CMW131" s="77"/>
      <c r="CMX131" s="77"/>
      <c r="CMY131" s="77"/>
      <c r="CMZ131" s="77"/>
      <c r="CNA131" s="77"/>
      <c r="CNB131" s="77"/>
      <c r="CNC131" s="77"/>
      <c r="CND131" s="77"/>
      <c r="CNE131" s="77"/>
      <c r="CNF131" s="77"/>
      <c r="CNG131" s="77"/>
      <c r="CNH131" s="77"/>
      <c r="CNI131" s="77"/>
      <c r="CNJ131" s="77"/>
      <c r="CNK131" s="77"/>
      <c r="CNL131" s="77"/>
      <c r="CNM131" s="77"/>
      <c r="CNN131" s="77"/>
      <c r="CNO131" s="77"/>
      <c r="CNP131" s="77"/>
      <c r="CNQ131" s="77"/>
      <c r="CNR131" s="77"/>
      <c r="CNS131" s="77"/>
      <c r="CNT131" s="77"/>
      <c r="CNU131" s="77"/>
      <c r="CNV131" s="77"/>
      <c r="CNW131" s="77"/>
      <c r="CNX131" s="77"/>
      <c r="CNY131" s="77"/>
      <c r="CNZ131" s="77"/>
      <c r="COA131" s="77"/>
      <c r="COB131" s="77"/>
      <c r="COC131" s="77"/>
      <c r="COD131" s="77"/>
      <c r="COE131" s="77"/>
      <c r="COF131" s="77"/>
      <c r="COG131" s="77"/>
      <c r="COH131" s="77"/>
      <c r="COI131" s="77"/>
      <c r="COJ131" s="77"/>
      <c r="COK131" s="77"/>
      <c r="COL131" s="77"/>
      <c r="COM131" s="77"/>
      <c r="CON131" s="77"/>
      <c r="COO131" s="77"/>
      <c r="COP131" s="77"/>
      <c r="COQ131" s="77"/>
      <c r="COR131" s="77"/>
      <c r="COS131" s="77"/>
      <c r="COT131" s="77"/>
      <c r="COU131" s="77"/>
      <c r="COV131" s="77"/>
      <c r="COW131" s="77"/>
      <c r="COX131" s="77"/>
      <c r="COY131" s="77"/>
      <c r="COZ131" s="77"/>
      <c r="CPA131" s="77"/>
      <c r="CPB131" s="77"/>
      <c r="CPC131" s="77"/>
      <c r="CPD131" s="77"/>
      <c r="CPE131" s="77"/>
      <c r="CPF131" s="77"/>
      <c r="CPG131" s="77"/>
      <c r="CPH131" s="77"/>
      <c r="CPI131" s="77"/>
      <c r="CPJ131" s="77"/>
      <c r="CPK131" s="77"/>
      <c r="CPL131" s="77"/>
      <c r="CPM131" s="77"/>
      <c r="CPN131" s="77"/>
      <c r="CPO131" s="77"/>
      <c r="CPP131" s="77"/>
      <c r="CPQ131" s="77"/>
      <c r="CPR131" s="77"/>
      <c r="CPS131" s="77"/>
      <c r="CPT131" s="77"/>
      <c r="CPU131" s="77"/>
      <c r="CPV131" s="77"/>
      <c r="CPW131" s="77"/>
      <c r="CPX131" s="77"/>
      <c r="CPY131" s="77"/>
      <c r="CPZ131" s="77"/>
      <c r="CQA131" s="77"/>
      <c r="CQB131" s="77"/>
      <c r="CQC131" s="77"/>
      <c r="CQD131" s="77"/>
      <c r="CQE131" s="77"/>
      <c r="CQF131" s="77"/>
      <c r="CQG131" s="77"/>
      <c r="CQH131" s="77"/>
      <c r="CQI131" s="77"/>
      <c r="CQJ131" s="77"/>
      <c r="CQK131" s="77"/>
      <c r="CQL131" s="77"/>
      <c r="CQM131" s="77"/>
      <c r="CQN131" s="77"/>
      <c r="CQO131" s="77"/>
      <c r="CQP131" s="77"/>
      <c r="CQQ131" s="77"/>
      <c r="CQR131" s="77"/>
      <c r="CQS131" s="77"/>
      <c r="CQT131" s="77"/>
      <c r="CQU131" s="77"/>
      <c r="CQV131" s="77"/>
      <c r="CQW131" s="77"/>
      <c r="CQX131" s="77"/>
      <c r="CQY131" s="77"/>
      <c r="CQZ131" s="77"/>
      <c r="CRA131" s="77"/>
      <c r="CRB131" s="77"/>
      <c r="CRC131" s="77"/>
      <c r="CRD131" s="77"/>
      <c r="CRE131" s="77"/>
      <c r="CRF131" s="77"/>
      <c r="CRG131" s="77"/>
      <c r="CRH131" s="77"/>
      <c r="CRI131" s="77"/>
      <c r="CRJ131" s="77"/>
      <c r="CRK131" s="77"/>
      <c r="CRL131" s="77"/>
      <c r="CRM131" s="77"/>
      <c r="CRN131" s="77"/>
      <c r="CRO131" s="77"/>
      <c r="CRP131" s="77"/>
      <c r="CRQ131" s="77"/>
      <c r="CRR131" s="77"/>
      <c r="CRS131" s="77"/>
      <c r="CRT131" s="77"/>
      <c r="CRU131" s="77"/>
      <c r="CRV131" s="77"/>
      <c r="CRW131" s="77"/>
      <c r="CRX131" s="77"/>
      <c r="CRY131" s="77"/>
      <c r="CRZ131" s="77"/>
      <c r="CSA131" s="77"/>
      <c r="CSB131" s="77"/>
      <c r="CSC131" s="77"/>
      <c r="CSD131" s="77"/>
      <c r="CSE131" s="77"/>
      <c r="CSF131" s="77"/>
      <c r="CSG131" s="77"/>
      <c r="CSH131" s="77"/>
      <c r="CSI131" s="77"/>
      <c r="CSJ131" s="77"/>
      <c r="CSK131" s="77"/>
      <c r="CSL131" s="77"/>
      <c r="CSM131" s="77"/>
      <c r="CSN131" s="77"/>
      <c r="CSO131" s="77"/>
      <c r="CSP131" s="77"/>
      <c r="CSQ131" s="77"/>
      <c r="CSR131" s="77"/>
      <c r="CSS131" s="77"/>
      <c r="CST131" s="77"/>
      <c r="CSU131" s="77"/>
      <c r="CSV131" s="77"/>
      <c r="CSW131" s="77"/>
      <c r="CSX131" s="77"/>
      <c r="CSY131" s="77"/>
      <c r="CSZ131" s="77"/>
      <c r="CTA131" s="77"/>
      <c r="CTB131" s="77"/>
      <c r="CTC131" s="77"/>
      <c r="CTD131" s="77"/>
      <c r="CTE131" s="77"/>
      <c r="CTF131" s="77"/>
      <c r="CTG131" s="77"/>
      <c r="CTH131" s="77"/>
      <c r="CTI131" s="77"/>
      <c r="CTJ131" s="77"/>
      <c r="CTK131" s="77"/>
      <c r="CTL131" s="77"/>
      <c r="CTM131" s="77"/>
      <c r="CTN131" s="77"/>
      <c r="CTO131" s="77"/>
      <c r="CTP131" s="77"/>
      <c r="CTQ131" s="77"/>
      <c r="CTR131" s="77"/>
      <c r="CTS131" s="77"/>
      <c r="CTT131" s="77"/>
      <c r="CTU131" s="77"/>
      <c r="CTV131" s="77"/>
      <c r="CTW131" s="77"/>
      <c r="CTX131" s="77"/>
      <c r="CTY131" s="77"/>
      <c r="CTZ131" s="77"/>
      <c r="CUA131" s="77"/>
      <c r="CUB131" s="77"/>
      <c r="CUC131" s="77"/>
      <c r="CUD131" s="77"/>
      <c r="CUE131" s="77"/>
      <c r="CUF131" s="77"/>
      <c r="CUG131" s="77"/>
      <c r="CUH131" s="77"/>
      <c r="CUI131" s="77"/>
      <c r="CUJ131" s="77"/>
      <c r="CUK131" s="77"/>
      <c r="CUL131" s="77"/>
      <c r="CUM131" s="77"/>
      <c r="CUN131" s="77"/>
      <c r="CUO131" s="77"/>
      <c r="CUP131" s="77"/>
      <c r="CUQ131" s="77"/>
      <c r="CUR131" s="77"/>
      <c r="CUS131" s="77"/>
      <c r="CUT131" s="77"/>
      <c r="CUU131" s="77"/>
      <c r="CUV131" s="77"/>
      <c r="CUW131" s="77"/>
      <c r="CUX131" s="77"/>
      <c r="CUY131" s="77"/>
      <c r="CUZ131" s="77"/>
      <c r="CVA131" s="77"/>
      <c r="CVB131" s="77"/>
      <c r="CVC131" s="77"/>
      <c r="CVD131" s="77"/>
      <c r="CVE131" s="77"/>
      <c r="CVF131" s="77"/>
      <c r="CVG131" s="77"/>
      <c r="CVH131" s="77"/>
      <c r="CVI131" s="77"/>
      <c r="CVJ131" s="77"/>
      <c r="CVK131" s="77"/>
      <c r="CVL131" s="77"/>
      <c r="CVM131" s="77"/>
      <c r="CVN131" s="77"/>
      <c r="CVO131" s="77"/>
      <c r="CVP131" s="77"/>
      <c r="CVQ131" s="77"/>
      <c r="CVR131" s="77"/>
      <c r="CVS131" s="77"/>
      <c r="CVT131" s="77"/>
      <c r="CVU131" s="77"/>
      <c r="CVV131" s="77"/>
      <c r="CVW131" s="77"/>
      <c r="CVX131" s="77"/>
      <c r="CVY131" s="77"/>
      <c r="CVZ131" s="77"/>
      <c r="CWA131" s="77"/>
      <c r="CWB131" s="77"/>
      <c r="CWC131" s="77"/>
      <c r="CWD131" s="77"/>
      <c r="CWE131" s="77"/>
      <c r="CWF131" s="77"/>
      <c r="CWG131" s="77"/>
      <c r="CWH131" s="77"/>
      <c r="CWI131" s="77"/>
      <c r="CWJ131" s="77"/>
      <c r="CWK131" s="77"/>
      <c r="CWL131" s="77"/>
      <c r="CWM131" s="77"/>
      <c r="CWN131" s="77"/>
      <c r="CWO131" s="77"/>
      <c r="CWP131" s="77"/>
      <c r="CWQ131" s="77"/>
      <c r="CWR131" s="77"/>
      <c r="CWS131" s="77"/>
      <c r="CWT131" s="77"/>
      <c r="CWU131" s="77"/>
      <c r="CWV131" s="77"/>
      <c r="CWW131" s="77"/>
      <c r="CWX131" s="77"/>
      <c r="CWY131" s="77"/>
      <c r="CWZ131" s="77"/>
      <c r="CXA131" s="77"/>
      <c r="CXB131" s="77"/>
      <c r="CXC131" s="77"/>
      <c r="CXD131" s="77"/>
      <c r="CXE131" s="77"/>
      <c r="CXF131" s="77"/>
      <c r="CXG131" s="77"/>
      <c r="CXH131" s="77"/>
      <c r="CXI131" s="77"/>
      <c r="CXJ131" s="77"/>
      <c r="CXK131" s="77"/>
      <c r="CXL131" s="77"/>
      <c r="CXM131" s="77"/>
      <c r="CXN131" s="77"/>
      <c r="CXO131" s="77"/>
      <c r="CXP131" s="77"/>
      <c r="CXQ131" s="77"/>
      <c r="CXR131" s="77"/>
      <c r="CXS131" s="77"/>
      <c r="CXT131" s="77"/>
      <c r="CXU131" s="77"/>
      <c r="CXV131" s="77"/>
      <c r="CXW131" s="77"/>
      <c r="CXX131" s="77"/>
      <c r="CXY131" s="77"/>
      <c r="CXZ131" s="77"/>
      <c r="CYA131" s="77"/>
      <c r="CYB131" s="77"/>
      <c r="CYC131" s="77"/>
      <c r="CYD131" s="77"/>
      <c r="CYE131" s="77"/>
      <c r="CYF131" s="77"/>
      <c r="CYG131" s="77"/>
      <c r="CYH131" s="77"/>
      <c r="CYI131" s="77"/>
      <c r="CYJ131" s="77"/>
      <c r="CYK131" s="77"/>
      <c r="CYL131" s="77"/>
      <c r="CYM131" s="77"/>
      <c r="CYN131" s="77"/>
      <c r="CYO131" s="77"/>
      <c r="CYP131" s="77"/>
      <c r="CYQ131" s="77"/>
      <c r="CYR131" s="77"/>
      <c r="CYS131" s="77"/>
      <c r="CYT131" s="77"/>
      <c r="CYU131" s="77"/>
      <c r="CYV131" s="77"/>
      <c r="CYW131" s="77"/>
      <c r="CYX131" s="77"/>
      <c r="CYY131" s="77"/>
      <c r="CYZ131" s="77"/>
      <c r="CZA131" s="77"/>
      <c r="CZB131" s="77"/>
      <c r="CZC131" s="77"/>
      <c r="CZD131" s="77"/>
      <c r="CZE131" s="77"/>
      <c r="CZF131" s="77"/>
      <c r="CZG131" s="77"/>
      <c r="CZH131" s="77"/>
      <c r="CZI131" s="77"/>
      <c r="CZJ131" s="77"/>
      <c r="CZK131" s="77"/>
      <c r="CZL131" s="77"/>
      <c r="CZM131" s="77"/>
      <c r="CZN131" s="77"/>
      <c r="CZO131" s="77"/>
      <c r="CZP131" s="77"/>
      <c r="CZQ131" s="77"/>
      <c r="CZR131" s="77"/>
      <c r="CZS131" s="77"/>
      <c r="CZT131" s="77"/>
      <c r="CZU131" s="77"/>
      <c r="CZV131" s="77"/>
      <c r="CZW131" s="77"/>
      <c r="CZX131" s="77"/>
      <c r="CZY131" s="77"/>
      <c r="CZZ131" s="77"/>
      <c r="DAA131" s="77"/>
      <c r="DAB131" s="77"/>
      <c r="DAC131" s="77"/>
      <c r="DAD131" s="77"/>
      <c r="DAE131" s="77"/>
      <c r="DAF131" s="77"/>
      <c r="DAG131" s="77"/>
      <c r="DAH131" s="77"/>
      <c r="DAI131" s="77"/>
      <c r="DAJ131" s="77"/>
      <c r="DAK131" s="77"/>
      <c r="DAL131" s="77"/>
      <c r="DAM131" s="77"/>
      <c r="DAN131" s="77"/>
      <c r="DAO131" s="77"/>
      <c r="DAP131" s="77"/>
      <c r="DAQ131" s="77"/>
      <c r="DAR131" s="77"/>
      <c r="DAS131" s="77"/>
      <c r="DAT131" s="77"/>
      <c r="DAU131" s="77"/>
      <c r="DAV131" s="77"/>
      <c r="DAW131" s="77"/>
      <c r="DAX131" s="77"/>
      <c r="DAY131" s="77"/>
      <c r="DAZ131" s="77"/>
      <c r="DBA131" s="77"/>
      <c r="DBB131" s="77"/>
      <c r="DBC131" s="77"/>
      <c r="DBD131" s="77"/>
      <c r="DBE131" s="77"/>
      <c r="DBF131" s="77"/>
      <c r="DBG131" s="77"/>
      <c r="DBH131" s="77"/>
      <c r="DBI131" s="77"/>
      <c r="DBJ131" s="77"/>
      <c r="DBK131" s="77"/>
      <c r="DBL131" s="77"/>
      <c r="DBM131" s="77"/>
      <c r="DBN131" s="77"/>
      <c r="DBO131" s="77"/>
      <c r="DBP131" s="77"/>
      <c r="DBQ131" s="77"/>
      <c r="DBR131" s="77"/>
      <c r="DBS131" s="77"/>
      <c r="DBT131" s="77"/>
      <c r="DBU131" s="77"/>
      <c r="DBV131" s="77"/>
      <c r="DBW131" s="77"/>
      <c r="DBX131" s="77"/>
      <c r="DBY131" s="77"/>
      <c r="DBZ131" s="77"/>
      <c r="DCA131" s="77"/>
      <c r="DCB131" s="77"/>
      <c r="DCC131" s="77"/>
      <c r="DCD131" s="77"/>
      <c r="DCE131" s="77"/>
      <c r="DCF131" s="77"/>
      <c r="DCG131" s="77"/>
      <c r="DCH131" s="77"/>
      <c r="DCI131" s="77"/>
      <c r="DCJ131" s="77"/>
      <c r="DCK131" s="77"/>
      <c r="DCL131" s="77"/>
      <c r="DCM131" s="77"/>
      <c r="DCN131" s="77"/>
      <c r="DCO131" s="77"/>
      <c r="DCP131" s="77"/>
      <c r="DCQ131" s="77"/>
      <c r="DCR131" s="77"/>
      <c r="DCS131" s="77"/>
      <c r="DCT131" s="77"/>
      <c r="DCU131" s="77"/>
      <c r="DCV131" s="77"/>
      <c r="DCW131" s="77"/>
      <c r="DCX131" s="77"/>
      <c r="DCY131" s="77"/>
      <c r="DCZ131" s="77"/>
      <c r="DDA131" s="77"/>
      <c r="DDB131" s="77"/>
      <c r="DDC131" s="77"/>
      <c r="DDD131" s="77"/>
      <c r="DDE131" s="77"/>
      <c r="DDF131" s="77"/>
      <c r="DDG131" s="77"/>
      <c r="DDH131" s="77"/>
      <c r="DDI131" s="77"/>
      <c r="DDJ131" s="77"/>
      <c r="DDK131" s="77"/>
      <c r="DDL131" s="77"/>
      <c r="DDM131" s="77"/>
      <c r="DDN131" s="77"/>
      <c r="DDO131" s="77"/>
      <c r="DDP131" s="77"/>
      <c r="DDQ131" s="77"/>
      <c r="DDR131" s="77"/>
      <c r="DDS131" s="77"/>
      <c r="DDT131" s="77"/>
      <c r="DDU131" s="77"/>
      <c r="DDV131" s="77"/>
      <c r="DDW131" s="77"/>
      <c r="DDX131" s="77"/>
      <c r="DDY131" s="77"/>
      <c r="DDZ131" s="77"/>
      <c r="DEA131" s="77"/>
      <c r="DEB131" s="77"/>
      <c r="DEC131" s="77"/>
      <c r="DED131" s="77"/>
      <c r="DEE131" s="77"/>
      <c r="DEF131" s="77"/>
      <c r="DEG131" s="77"/>
      <c r="DEH131" s="77"/>
      <c r="DEI131" s="77"/>
      <c r="DEJ131" s="77"/>
      <c r="DEK131" s="77"/>
      <c r="DEL131" s="77"/>
      <c r="DEM131" s="77"/>
      <c r="DEN131" s="77"/>
      <c r="DEO131" s="77"/>
      <c r="DEP131" s="77"/>
      <c r="DEQ131" s="77"/>
      <c r="DER131" s="77"/>
      <c r="DES131" s="77"/>
      <c r="DET131" s="77"/>
      <c r="DEU131" s="77"/>
      <c r="DEV131" s="77"/>
      <c r="DEW131" s="77"/>
      <c r="DEX131" s="77"/>
      <c r="DEY131" s="77"/>
      <c r="DEZ131" s="77"/>
      <c r="DFA131" s="77"/>
      <c r="DFB131" s="77"/>
      <c r="DFC131" s="77"/>
      <c r="DFD131" s="77"/>
      <c r="DFE131" s="77"/>
      <c r="DFF131" s="77"/>
      <c r="DFG131" s="77"/>
      <c r="DFH131" s="77"/>
      <c r="DFI131" s="77"/>
      <c r="DFJ131" s="77"/>
      <c r="DFK131" s="77"/>
      <c r="DFL131" s="77"/>
      <c r="DFM131" s="77"/>
      <c r="DFN131" s="77"/>
      <c r="DFO131" s="77"/>
      <c r="DFP131" s="77"/>
      <c r="DFQ131" s="77"/>
      <c r="DFR131" s="77"/>
      <c r="DFS131" s="77"/>
      <c r="DFT131" s="77"/>
      <c r="DFU131" s="77"/>
      <c r="DFV131" s="77"/>
      <c r="DFW131" s="77"/>
      <c r="DFX131" s="77"/>
      <c r="DFY131" s="77"/>
      <c r="DFZ131" s="77"/>
      <c r="DGA131" s="77"/>
      <c r="DGB131" s="77"/>
      <c r="DGC131" s="77"/>
      <c r="DGD131" s="77"/>
      <c r="DGE131" s="77"/>
      <c r="DGF131" s="77"/>
      <c r="DGG131" s="77"/>
      <c r="DGH131" s="77"/>
      <c r="DGI131" s="77"/>
      <c r="DGJ131" s="77"/>
      <c r="DGK131" s="77"/>
      <c r="DGL131" s="77"/>
      <c r="DGM131" s="77"/>
      <c r="DGN131" s="77"/>
      <c r="DGO131" s="77"/>
      <c r="DGP131" s="77"/>
      <c r="DGQ131" s="77"/>
      <c r="DGR131" s="77"/>
      <c r="DGS131" s="77"/>
      <c r="DGT131" s="77"/>
      <c r="DGU131" s="77"/>
      <c r="DGV131" s="77"/>
      <c r="DGW131" s="77"/>
      <c r="DGX131" s="77"/>
      <c r="DGY131" s="77"/>
      <c r="DGZ131" s="77"/>
      <c r="DHA131" s="77"/>
      <c r="DHB131" s="77"/>
      <c r="DHC131" s="77"/>
      <c r="DHD131" s="77"/>
      <c r="DHE131" s="77"/>
      <c r="DHF131" s="77"/>
      <c r="DHG131" s="77"/>
      <c r="DHH131" s="77"/>
      <c r="DHI131" s="77"/>
      <c r="DHJ131" s="77"/>
      <c r="DHK131" s="77"/>
      <c r="DHL131" s="77"/>
      <c r="DHM131" s="77"/>
      <c r="DHN131" s="77"/>
      <c r="DHO131" s="77"/>
      <c r="DHP131" s="77"/>
      <c r="DHQ131" s="77"/>
      <c r="DHR131" s="77"/>
      <c r="DHS131" s="77"/>
      <c r="DHT131" s="77"/>
      <c r="DHU131" s="77"/>
      <c r="DHV131" s="77"/>
      <c r="DHW131" s="77"/>
      <c r="DHX131" s="77"/>
      <c r="DHY131" s="77"/>
      <c r="DHZ131" s="77"/>
      <c r="DIA131" s="77"/>
      <c r="DIB131" s="77"/>
      <c r="DIC131" s="77"/>
      <c r="DID131" s="77"/>
      <c r="DIE131" s="77"/>
      <c r="DIF131" s="77"/>
      <c r="DIG131" s="77"/>
      <c r="DIH131" s="77"/>
      <c r="DII131" s="77"/>
      <c r="DIJ131" s="77"/>
      <c r="DIK131" s="77"/>
      <c r="DIL131" s="77"/>
      <c r="DIM131" s="77"/>
      <c r="DIN131" s="77"/>
      <c r="DIO131" s="77"/>
      <c r="DIP131" s="77"/>
      <c r="DIQ131" s="77"/>
      <c r="DIR131" s="77"/>
      <c r="DIS131" s="77"/>
      <c r="DIT131" s="77"/>
      <c r="DIU131" s="77"/>
      <c r="DIV131" s="77"/>
      <c r="DIW131" s="77"/>
      <c r="DIX131" s="77"/>
      <c r="DIY131" s="77"/>
      <c r="DIZ131" s="77"/>
      <c r="DJA131" s="77"/>
      <c r="DJB131" s="77"/>
      <c r="DJC131" s="77"/>
      <c r="DJD131" s="77"/>
      <c r="DJE131" s="77"/>
      <c r="DJF131" s="77"/>
      <c r="DJG131" s="77"/>
      <c r="DJH131" s="77"/>
      <c r="DJI131" s="77"/>
      <c r="DJJ131" s="77"/>
      <c r="DJK131" s="77"/>
      <c r="DJL131" s="77"/>
      <c r="DJM131" s="77"/>
      <c r="DJN131" s="77"/>
      <c r="DJO131" s="77"/>
      <c r="DJP131" s="77"/>
      <c r="DJQ131" s="77"/>
      <c r="DJR131" s="77"/>
      <c r="DJS131" s="77"/>
      <c r="DJT131" s="77"/>
      <c r="DJU131" s="77"/>
      <c r="DJV131" s="77"/>
      <c r="DJW131" s="77"/>
      <c r="DJX131" s="77"/>
      <c r="DJY131" s="77"/>
      <c r="DJZ131" s="77"/>
      <c r="DKA131" s="77"/>
      <c r="DKB131" s="77"/>
      <c r="DKC131" s="77"/>
      <c r="DKD131" s="77"/>
      <c r="DKE131" s="77"/>
      <c r="DKF131" s="77"/>
      <c r="DKG131" s="77"/>
      <c r="DKH131" s="77"/>
      <c r="DKI131" s="77"/>
      <c r="DKJ131" s="77"/>
      <c r="DKK131" s="77"/>
      <c r="DKL131" s="77"/>
      <c r="DKM131" s="77"/>
      <c r="DKN131" s="77"/>
      <c r="DKO131" s="77"/>
      <c r="DKP131" s="77"/>
      <c r="DKQ131" s="77"/>
      <c r="DKR131" s="77"/>
      <c r="DKS131" s="77"/>
      <c r="DKT131" s="77"/>
      <c r="DKU131" s="77"/>
      <c r="DKV131" s="77"/>
      <c r="DKW131" s="77"/>
      <c r="DKX131" s="77"/>
      <c r="DKY131" s="77"/>
      <c r="DKZ131" s="77"/>
      <c r="DLA131" s="77"/>
      <c r="DLB131" s="77"/>
      <c r="DLC131" s="77"/>
      <c r="DLD131" s="77"/>
      <c r="DLE131" s="77"/>
      <c r="DLF131" s="77"/>
      <c r="DLG131" s="77"/>
      <c r="DLH131" s="77"/>
      <c r="DLI131" s="77"/>
      <c r="DLJ131" s="77"/>
      <c r="DLK131" s="77"/>
      <c r="DLL131" s="77"/>
      <c r="DLM131" s="77"/>
      <c r="DLN131" s="77"/>
      <c r="DLO131" s="77"/>
      <c r="DLP131" s="77"/>
      <c r="DLQ131" s="77"/>
      <c r="DLR131" s="77"/>
      <c r="DLS131" s="77"/>
      <c r="DLT131" s="77"/>
      <c r="DLU131" s="77"/>
      <c r="DLV131" s="77"/>
      <c r="DLW131" s="77"/>
      <c r="DLX131" s="77"/>
      <c r="DLY131" s="77"/>
      <c r="DLZ131" s="77"/>
      <c r="DMA131" s="77"/>
      <c r="DMB131" s="77"/>
      <c r="DMC131" s="77"/>
      <c r="DMD131" s="77"/>
      <c r="DME131" s="77"/>
      <c r="DMF131" s="77"/>
      <c r="DMG131" s="77"/>
      <c r="DMH131" s="77"/>
      <c r="DMI131" s="77"/>
      <c r="DMJ131" s="77"/>
      <c r="DMK131" s="77"/>
      <c r="DML131" s="77"/>
      <c r="DMM131" s="77"/>
      <c r="DMN131" s="77"/>
      <c r="DMO131" s="77"/>
      <c r="DMP131" s="77"/>
      <c r="DMQ131" s="77"/>
      <c r="DMR131" s="77"/>
      <c r="DMS131" s="77"/>
      <c r="DMT131" s="77"/>
      <c r="DMU131" s="77"/>
      <c r="DMV131" s="77"/>
      <c r="DMW131" s="77"/>
      <c r="DMX131" s="77"/>
      <c r="DMY131" s="77"/>
      <c r="DMZ131" s="77"/>
      <c r="DNA131" s="77"/>
      <c r="DNB131" s="77"/>
      <c r="DNC131" s="77"/>
      <c r="DND131" s="77"/>
      <c r="DNE131" s="77"/>
      <c r="DNF131" s="77"/>
      <c r="DNG131" s="77"/>
      <c r="DNH131" s="77"/>
      <c r="DNI131" s="77"/>
      <c r="DNJ131" s="77"/>
      <c r="DNK131" s="77"/>
      <c r="DNL131" s="77"/>
      <c r="DNM131" s="77"/>
      <c r="DNN131" s="77"/>
      <c r="DNO131" s="77"/>
      <c r="DNP131" s="77"/>
      <c r="DNQ131" s="77"/>
      <c r="DNR131" s="77"/>
      <c r="DNS131" s="77"/>
      <c r="DNT131" s="77"/>
      <c r="DNU131" s="77"/>
      <c r="DNV131" s="77"/>
      <c r="DNW131" s="77"/>
      <c r="DNX131" s="77"/>
      <c r="DNY131" s="77"/>
      <c r="DNZ131" s="77"/>
      <c r="DOA131" s="77"/>
      <c r="DOB131" s="77"/>
      <c r="DOC131" s="77"/>
      <c r="DOD131" s="77"/>
      <c r="DOE131" s="77"/>
      <c r="DOF131" s="77"/>
      <c r="DOG131" s="77"/>
      <c r="DOH131" s="77"/>
      <c r="DOI131" s="77"/>
      <c r="DOJ131" s="77"/>
      <c r="DOK131" s="77"/>
      <c r="DOL131" s="77"/>
      <c r="DOM131" s="77"/>
      <c r="DON131" s="77"/>
      <c r="DOO131" s="77"/>
      <c r="DOP131" s="77"/>
      <c r="DOQ131" s="77"/>
      <c r="DOR131" s="77"/>
      <c r="DOS131" s="77"/>
      <c r="DOT131" s="77"/>
      <c r="DOU131" s="77"/>
      <c r="DOV131" s="77"/>
      <c r="DOW131" s="77"/>
      <c r="DOX131" s="77"/>
      <c r="DOY131" s="77"/>
      <c r="DOZ131" s="77"/>
      <c r="DPA131" s="77"/>
      <c r="DPB131" s="77"/>
      <c r="DPC131" s="77"/>
      <c r="DPD131" s="77"/>
      <c r="DPE131" s="77"/>
      <c r="DPF131" s="77"/>
      <c r="DPG131" s="77"/>
      <c r="DPH131" s="77"/>
      <c r="DPI131" s="77"/>
      <c r="DPJ131" s="77"/>
      <c r="DPK131" s="77"/>
      <c r="DPL131" s="77"/>
      <c r="DPM131" s="77"/>
      <c r="DPN131" s="77"/>
      <c r="DPO131" s="77"/>
      <c r="DPP131" s="77"/>
      <c r="DPQ131" s="77"/>
      <c r="DPR131" s="77"/>
      <c r="DPS131" s="77"/>
      <c r="DPT131" s="77"/>
      <c r="DPU131" s="77"/>
      <c r="DPV131" s="77"/>
      <c r="DPW131" s="77"/>
      <c r="DPX131" s="77"/>
      <c r="DPY131" s="77"/>
      <c r="DPZ131" s="77"/>
      <c r="DQA131" s="77"/>
      <c r="DQB131" s="77"/>
      <c r="DQC131" s="77"/>
      <c r="DQD131" s="77"/>
      <c r="DQE131" s="77"/>
      <c r="DQF131" s="77"/>
      <c r="DQG131" s="77"/>
      <c r="DQH131" s="77"/>
      <c r="DQI131" s="77"/>
      <c r="DQJ131" s="77"/>
      <c r="DQK131" s="77"/>
      <c r="DQL131" s="77"/>
      <c r="DQM131" s="77"/>
      <c r="DQN131" s="77"/>
      <c r="DQO131" s="77"/>
      <c r="DQP131" s="77"/>
      <c r="DQQ131" s="77"/>
      <c r="DQR131" s="77"/>
      <c r="DQS131" s="77"/>
      <c r="DQT131" s="77"/>
      <c r="DQU131" s="77"/>
      <c r="DQV131" s="77"/>
      <c r="DQW131" s="77"/>
      <c r="DQX131" s="77"/>
      <c r="DQY131" s="77"/>
      <c r="DQZ131" s="77"/>
      <c r="DRA131" s="77"/>
      <c r="DRB131" s="77"/>
      <c r="DRC131" s="77"/>
      <c r="DRD131" s="77"/>
      <c r="DRE131" s="77"/>
      <c r="DRF131" s="77"/>
      <c r="DRG131" s="77"/>
      <c r="DRH131" s="77"/>
      <c r="DRI131" s="77"/>
      <c r="DRJ131" s="77"/>
      <c r="DRK131" s="77"/>
      <c r="DRL131" s="77"/>
      <c r="DRM131" s="77"/>
      <c r="DRN131" s="77"/>
      <c r="DRO131" s="77"/>
      <c r="DRP131" s="77"/>
      <c r="DRQ131" s="77"/>
      <c r="DRR131" s="77"/>
      <c r="DRS131" s="77"/>
      <c r="DRT131" s="77"/>
      <c r="DRU131" s="77"/>
      <c r="DRV131" s="77"/>
      <c r="DRW131" s="77"/>
      <c r="DRX131" s="77"/>
      <c r="DRY131" s="77"/>
      <c r="DRZ131" s="77"/>
      <c r="DSA131" s="77"/>
      <c r="DSB131" s="77"/>
      <c r="DSC131" s="77"/>
      <c r="DSD131" s="77"/>
      <c r="DSE131" s="77"/>
      <c r="DSF131" s="77"/>
      <c r="DSG131" s="77"/>
      <c r="DSH131" s="77"/>
      <c r="DSI131" s="77"/>
      <c r="DSJ131" s="77"/>
      <c r="DSK131" s="77"/>
      <c r="DSL131" s="77"/>
      <c r="DSM131" s="77"/>
      <c r="DSN131" s="77"/>
      <c r="DSO131" s="77"/>
      <c r="DSP131" s="77"/>
      <c r="DSQ131" s="77"/>
      <c r="DSR131" s="77"/>
      <c r="DSS131" s="77"/>
      <c r="DST131" s="77"/>
      <c r="DSU131" s="77"/>
      <c r="DSV131" s="77"/>
      <c r="DSW131" s="77"/>
      <c r="DSX131" s="77"/>
      <c r="DSY131" s="77"/>
      <c r="DSZ131" s="77"/>
      <c r="DTA131" s="77"/>
      <c r="DTB131" s="77"/>
      <c r="DTC131" s="77"/>
      <c r="DTD131" s="77"/>
      <c r="DTE131" s="77"/>
      <c r="DTF131" s="77"/>
      <c r="DTG131" s="77"/>
      <c r="DTH131" s="77"/>
      <c r="DTI131" s="77"/>
      <c r="DTJ131" s="77"/>
      <c r="DTK131" s="77"/>
      <c r="DTL131" s="77"/>
      <c r="DTM131" s="77"/>
      <c r="DTN131" s="77"/>
      <c r="DTO131" s="77"/>
      <c r="DTP131" s="77"/>
      <c r="DTQ131" s="77"/>
      <c r="DTR131" s="77"/>
      <c r="DTS131" s="77"/>
      <c r="DTT131" s="77"/>
      <c r="DTU131" s="77"/>
      <c r="DTV131" s="77"/>
      <c r="DTW131" s="77"/>
      <c r="DTX131" s="77"/>
      <c r="DTY131" s="77"/>
      <c r="DTZ131" s="77"/>
      <c r="DUA131" s="77"/>
      <c r="DUB131" s="77"/>
      <c r="DUC131" s="77"/>
      <c r="DUD131" s="77"/>
      <c r="DUE131" s="77"/>
      <c r="DUF131" s="77"/>
      <c r="DUG131" s="77"/>
      <c r="DUH131" s="77"/>
      <c r="DUI131" s="77"/>
      <c r="DUJ131" s="77"/>
      <c r="DUK131" s="77"/>
      <c r="DUL131" s="77"/>
      <c r="DUM131" s="77"/>
      <c r="DUN131" s="77"/>
      <c r="DUO131" s="77"/>
      <c r="DUP131" s="77"/>
      <c r="DUQ131" s="77"/>
      <c r="DUR131" s="77"/>
      <c r="DUS131" s="77"/>
      <c r="DUT131" s="77"/>
      <c r="DUU131" s="77"/>
      <c r="DUV131" s="77"/>
      <c r="DUW131" s="77"/>
      <c r="DUX131" s="77"/>
      <c r="DUY131" s="77"/>
      <c r="DUZ131" s="77"/>
      <c r="DVA131" s="77"/>
      <c r="DVB131" s="77"/>
      <c r="DVC131" s="77"/>
      <c r="DVD131" s="77"/>
      <c r="DVE131" s="77"/>
      <c r="DVF131" s="77"/>
      <c r="DVG131" s="77"/>
      <c r="DVH131" s="77"/>
      <c r="DVI131" s="77"/>
      <c r="DVJ131" s="77"/>
      <c r="DVK131" s="77"/>
      <c r="DVL131" s="77"/>
      <c r="DVM131" s="77"/>
      <c r="DVN131" s="77"/>
      <c r="DVO131" s="77"/>
      <c r="DVP131" s="77"/>
      <c r="DVQ131" s="77"/>
      <c r="DVR131" s="77"/>
      <c r="DVS131" s="77"/>
      <c r="DVT131" s="77"/>
      <c r="DVU131" s="77"/>
      <c r="DVV131" s="77"/>
      <c r="DVW131" s="77"/>
      <c r="DVX131" s="77"/>
      <c r="DVY131" s="77"/>
      <c r="DVZ131" s="77"/>
      <c r="DWA131" s="77"/>
      <c r="DWB131" s="77"/>
      <c r="DWC131" s="77"/>
      <c r="DWD131" s="77"/>
      <c r="DWE131" s="77"/>
      <c r="DWF131" s="77"/>
      <c r="DWG131" s="77"/>
      <c r="DWH131" s="77"/>
      <c r="DWI131" s="77"/>
      <c r="DWJ131" s="77"/>
      <c r="DWK131" s="77"/>
      <c r="DWL131" s="77"/>
      <c r="DWM131" s="77"/>
      <c r="DWN131" s="77"/>
      <c r="DWO131" s="77"/>
      <c r="DWP131" s="77"/>
      <c r="DWQ131" s="77"/>
      <c r="DWR131" s="77"/>
      <c r="DWS131" s="77"/>
      <c r="DWT131" s="77"/>
      <c r="DWU131" s="77"/>
      <c r="DWV131" s="77"/>
      <c r="DWW131" s="77"/>
      <c r="DWX131" s="77"/>
      <c r="DWY131" s="77"/>
      <c r="DWZ131" s="77"/>
      <c r="DXA131" s="77"/>
      <c r="DXB131" s="77"/>
      <c r="DXC131" s="77"/>
      <c r="DXD131" s="77"/>
      <c r="DXE131" s="77"/>
      <c r="DXF131" s="77"/>
      <c r="DXG131" s="77"/>
      <c r="DXH131" s="77"/>
      <c r="DXI131" s="77"/>
      <c r="DXJ131" s="77"/>
      <c r="DXK131" s="77"/>
      <c r="DXL131" s="77"/>
      <c r="DXM131" s="77"/>
      <c r="DXN131" s="77"/>
      <c r="DXO131" s="77"/>
      <c r="DXP131" s="77"/>
      <c r="DXQ131" s="77"/>
      <c r="DXR131" s="77"/>
      <c r="DXS131" s="77"/>
      <c r="DXT131" s="77"/>
      <c r="DXU131" s="77"/>
      <c r="DXV131" s="77"/>
      <c r="DXW131" s="77"/>
      <c r="DXX131" s="77"/>
      <c r="DXY131" s="77"/>
      <c r="DXZ131" s="77"/>
      <c r="DYA131" s="77"/>
      <c r="DYB131" s="77"/>
      <c r="DYC131" s="77"/>
      <c r="DYD131" s="77"/>
      <c r="DYE131" s="77"/>
      <c r="DYF131" s="77"/>
      <c r="DYG131" s="77"/>
      <c r="DYH131" s="77"/>
      <c r="DYI131" s="77"/>
      <c r="DYJ131" s="77"/>
      <c r="DYK131" s="77"/>
      <c r="DYL131" s="77"/>
      <c r="DYM131" s="77"/>
      <c r="DYN131" s="77"/>
      <c r="DYO131" s="77"/>
      <c r="DYP131" s="77"/>
      <c r="DYQ131" s="77"/>
      <c r="DYR131" s="77"/>
      <c r="DYS131" s="77"/>
      <c r="DYT131" s="77"/>
      <c r="DYU131" s="77"/>
      <c r="DYV131" s="77"/>
      <c r="DYW131" s="77"/>
      <c r="DYX131" s="77"/>
      <c r="DYY131" s="77"/>
      <c r="DYZ131" s="77"/>
      <c r="DZA131" s="77"/>
      <c r="DZB131" s="77"/>
      <c r="DZC131" s="77"/>
      <c r="DZD131" s="77"/>
      <c r="DZE131" s="77"/>
      <c r="DZF131" s="77"/>
      <c r="DZG131" s="77"/>
      <c r="DZH131" s="77"/>
      <c r="DZI131" s="77"/>
      <c r="DZJ131" s="77"/>
      <c r="DZK131" s="77"/>
      <c r="DZL131" s="77"/>
      <c r="DZM131" s="77"/>
      <c r="DZN131" s="77"/>
      <c r="DZO131" s="77"/>
      <c r="DZP131" s="77"/>
      <c r="DZQ131" s="77"/>
      <c r="DZR131" s="77"/>
      <c r="DZS131" s="77"/>
      <c r="DZT131" s="77"/>
      <c r="DZU131" s="77"/>
      <c r="DZV131" s="77"/>
      <c r="DZW131" s="77"/>
      <c r="DZX131" s="77"/>
      <c r="DZY131" s="77"/>
      <c r="DZZ131" s="77"/>
      <c r="EAA131" s="77"/>
      <c r="EAB131" s="77"/>
      <c r="EAC131" s="77"/>
      <c r="EAD131" s="77"/>
      <c r="EAE131" s="77"/>
      <c r="EAF131" s="77"/>
      <c r="EAG131" s="77"/>
      <c r="EAH131" s="77"/>
      <c r="EAI131" s="77"/>
      <c r="EAJ131" s="77"/>
      <c r="EAK131" s="77"/>
      <c r="EAL131" s="77"/>
      <c r="EAM131" s="77"/>
      <c r="EAN131" s="77"/>
      <c r="EAO131" s="77"/>
      <c r="EAP131" s="77"/>
      <c r="EAQ131" s="77"/>
      <c r="EAR131" s="77"/>
      <c r="EAS131" s="77"/>
      <c r="EAT131" s="77"/>
      <c r="EAU131" s="77"/>
      <c r="EAV131" s="77"/>
      <c r="EAW131" s="77"/>
      <c r="EAX131" s="77"/>
      <c r="EAY131" s="77"/>
      <c r="EAZ131" s="77"/>
      <c r="EBA131" s="77"/>
      <c r="EBB131" s="77"/>
      <c r="EBC131" s="77"/>
      <c r="EBD131" s="77"/>
      <c r="EBE131" s="77"/>
      <c r="EBF131" s="77"/>
      <c r="EBG131" s="77"/>
      <c r="EBH131" s="77"/>
      <c r="EBI131" s="77"/>
      <c r="EBJ131" s="77"/>
      <c r="EBK131" s="77"/>
      <c r="EBL131" s="77"/>
      <c r="EBM131" s="77"/>
      <c r="EBN131" s="77"/>
      <c r="EBO131" s="77"/>
      <c r="EBP131" s="77"/>
      <c r="EBQ131" s="77"/>
      <c r="EBR131" s="77"/>
      <c r="EBS131" s="77"/>
      <c r="EBT131" s="77"/>
      <c r="EBU131" s="77"/>
      <c r="EBV131" s="77"/>
      <c r="EBW131" s="77"/>
      <c r="EBX131" s="77"/>
      <c r="EBY131" s="77"/>
      <c r="EBZ131" s="77"/>
      <c r="ECA131" s="77"/>
      <c r="ECB131" s="77"/>
      <c r="ECC131" s="77"/>
      <c r="ECD131" s="77"/>
      <c r="ECE131" s="77"/>
      <c r="ECF131" s="77"/>
      <c r="ECG131" s="77"/>
      <c r="ECH131" s="77"/>
      <c r="ECI131" s="77"/>
      <c r="ECJ131" s="77"/>
      <c r="ECK131" s="77"/>
      <c r="ECL131" s="77"/>
      <c r="ECM131" s="77"/>
      <c r="ECN131" s="77"/>
      <c r="ECO131" s="77"/>
      <c r="ECP131" s="77"/>
      <c r="ECQ131" s="77"/>
      <c r="ECR131" s="77"/>
      <c r="ECS131" s="77"/>
      <c r="ECT131" s="77"/>
      <c r="ECU131" s="77"/>
      <c r="ECV131" s="77"/>
      <c r="ECW131" s="77"/>
      <c r="ECX131" s="77"/>
      <c r="ECY131" s="77"/>
      <c r="ECZ131" s="77"/>
      <c r="EDA131" s="77"/>
      <c r="EDB131" s="77"/>
      <c r="EDC131" s="77"/>
      <c r="EDD131" s="77"/>
      <c r="EDE131" s="77"/>
      <c r="EDF131" s="77"/>
      <c r="EDG131" s="77"/>
      <c r="EDH131" s="77"/>
      <c r="EDI131" s="77"/>
      <c r="EDJ131" s="77"/>
      <c r="EDK131" s="77"/>
      <c r="EDL131" s="77"/>
      <c r="EDM131" s="77"/>
      <c r="EDN131" s="77"/>
      <c r="EDO131" s="77"/>
      <c r="EDP131" s="77"/>
      <c r="EDQ131" s="77"/>
      <c r="EDR131" s="77"/>
      <c r="EDS131" s="77"/>
      <c r="EDT131" s="77"/>
      <c r="EDU131" s="77"/>
      <c r="EDV131" s="77"/>
      <c r="EDW131" s="77"/>
      <c r="EDX131" s="77"/>
      <c r="EDY131" s="77"/>
      <c r="EDZ131" s="77"/>
      <c r="EEA131" s="77"/>
      <c r="EEB131" s="77"/>
      <c r="EEC131" s="77"/>
      <c r="EED131" s="77"/>
      <c r="EEE131" s="77"/>
      <c r="EEF131" s="77"/>
      <c r="EEG131" s="77"/>
      <c r="EEH131" s="77"/>
      <c r="EEI131" s="77"/>
      <c r="EEJ131" s="77"/>
      <c r="EEK131" s="77"/>
      <c r="EEL131" s="77"/>
      <c r="EEM131" s="77"/>
      <c r="EEN131" s="77"/>
      <c r="EEO131" s="77"/>
      <c r="EEP131" s="77"/>
      <c r="EEQ131" s="77"/>
      <c r="EER131" s="77"/>
      <c r="EES131" s="77"/>
      <c r="EET131" s="77"/>
      <c r="EEU131" s="77"/>
      <c r="EEV131" s="77"/>
      <c r="EEW131" s="77"/>
      <c r="EEX131" s="77"/>
      <c r="EEY131" s="77"/>
      <c r="EEZ131" s="77"/>
      <c r="EFA131" s="77"/>
      <c r="EFB131" s="77"/>
      <c r="EFC131" s="77"/>
      <c r="EFD131" s="77"/>
      <c r="EFE131" s="77"/>
      <c r="EFF131" s="77"/>
      <c r="EFG131" s="77"/>
      <c r="EFH131" s="77"/>
      <c r="EFI131" s="77"/>
      <c r="EFJ131" s="77"/>
      <c r="EFK131" s="77"/>
      <c r="EFL131" s="77"/>
      <c r="EFM131" s="77"/>
      <c r="EFN131" s="77"/>
      <c r="EFO131" s="77"/>
      <c r="EFP131" s="77"/>
      <c r="EFQ131" s="77"/>
      <c r="EFR131" s="77"/>
      <c r="EFS131" s="77"/>
      <c r="EFT131" s="77"/>
      <c r="EFU131" s="77"/>
      <c r="EFV131" s="77"/>
      <c r="EFW131" s="77"/>
      <c r="EFX131" s="77"/>
      <c r="EFY131" s="77"/>
      <c r="EFZ131" s="77"/>
      <c r="EGA131" s="77"/>
      <c r="EGB131" s="77"/>
      <c r="EGC131" s="77"/>
      <c r="EGD131" s="77"/>
      <c r="EGE131" s="77"/>
      <c r="EGF131" s="77"/>
      <c r="EGG131" s="77"/>
      <c r="EGH131" s="77"/>
      <c r="EGI131" s="77"/>
      <c r="EGJ131" s="77"/>
      <c r="EGK131" s="77"/>
      <c r="EGL131" s="77"/>
      <c r="EGM131" s="77"/>
      <c r="EGN131" s="77"/>
      <c r="EGO131" s="77"/>
      <c r="EGP131" s="77"/>
      <c r="EGQ131" s="77"/>
      <c r="EGR131" s="77"/>
      <c r="EGS131" s="77"/>
      <c r="EGT131" s="77"/>
      <c r="EGU131" s="77"/>
      <c r="EGV131" s="77"/>
      <c r="EGW131" s="77"/>
      <c r="EGX131" s="77"/>
      <c r="EGY131" s="77"/>
      <c r="EGZ131" s="77"/>
      <c r="EHA131" s="77"/>
      <c r="EHB131" s="77"/>
      <c r="EHC131" s="77"/>
      <c r="EHD131" s="77"/>
      <c r="EHE131" s="77"/>
      <c r="EHF131" s="77"/>
      <c r="EHG131" s="77"/>
      <c r="EHH131" s="77"/>
      <c r="EHI131" s="77"/>
      <c r="EHJ131" s="77"/>
      <c r="EHK131" s="77"/>
      <c r="EHL131" s="77"/>
      <c r="EHM131" s="77"/>
      <c r="EHN131" s="77"/>
      <c r="EHO131" s="77"/>
      <c r="EHP131" s="77"/>
      <c r="EHQ131" s="77"/>
      <c r="EHR131" s="77"/>
      <c r="EHS131" s="77"/>
      <c r="EHT131" s="77"/>
      <c r="EHU131" s="77"/>
      <c r="EHV131" s="77"/>
      <c r="EHW131" s="77"/>
      <c r="EHX131" s="77"/>
      <c r="EHY131" s="77"/>
      <c r="EHZ131" s="77"/>
      <c r="EIA131" s="77"/>
      <c r="EIB131" s="77"/>
      <c r="EIC131" s="77"/>
      <c r="EID131" s="77"/>
      <c r="EIE131" s="77"/>
      <c r="EIF131" s="77"/>
      <c r="EIG131" s="77"/>
      <c r="EIH131" s="77"/>
      <c r="EII131" s="77"/>
      <c r="EIJ131" s="77"/>
      <c r="EIK131" s="77"/>
      <c r="EIL131" s="77"/>
      <c r="EIM131" s="77"/>
      <c r="EIN131" s="77"/>
      <c r="EIO131" s="77"/>
      <c r="EIP131" s="77"/>
      <c r="EIQ131" s="77"/>
      <c r="EIR131" s="77"/>
      <c r="EIS131" s="77"/>
      <c r="EIT131" s="77"/>
      <c r="EIU131" s="77"/>
      <c r="EIV131" s="77"/>
      <c r="EIW131" s="77"/>
      <c r="EIX131" s="77"/>
      <c r="EIY131" s="77"/>
      <c r="EIZ131" s="77"/>
      <c r="EJA131" s="77"/>
      <c r="EJB131" s="77"/>
      <c r="EJC131" s="77"/>
      <c r="EJD131" s="77"/>
      <c r="EJE131" s="77"/>
      <c r="EJF131" s="77"/>
      <c r="EJG131" s="77"/>
      <c r="EJH131" s="77"/>
      <c r="EJI131" s="77"/>
      <c r="EJJ131" s="77"/>
      <c r="EJK131" s="77"/>
      <c r="EJL131" s="77"/>
      <c r="EJM131" s="77"/>
      <c r="EJN131" s="77"/>
      <c r="EJO131" s="77"/>
      <c r="EJP131" s="77"/>
      <c r="EJQ131" s="77"/>
      <c r="EJR131" s="77"/>
      <c r="EJS131" s="77"/>
      <c r="EJT131" s="77"/>
      <c r="EJU131" s="77"/>
      <c r="EJV131" s="77"/>
      <c r="EJW131" s="77"/>
      <c r="EJX131" s="77"/>
      <c r="EJY131" s="77"/>
      <c r="EJZ131" s="77"/>
      <c r="EKA131" s="77"/>
      <c r="EKB131" s="77"/>
      <c r="EKC131" s="77"/>
      <c r="EKD131" s="77"/>
      <c r="EKE131" s="77"/>
      <c r="EKF131" s="77"/>
      <c r="EKG131" s="77"/>
      <c r="EKH131" s="77"/>
      <c r="EKI131" s="77"/>
      <c r="EKJ131" s="77"/>
      <c r="EKK131" s="77"/>
      <c r="EKL131" s="77"/>
      <c r="EKM131" s="77"/>
      <c r="EKN131" s="77"/>
      <c r="EKO131" s="77"/>
      <c r="EKP131" s="77"/>
      <c r="EKQ131" s="77"/>
      <c r="EKR131" s="77"/>
      <c r="EKS131" s="77"/>
      <c r="EKT131" s="77"/>
      <c r="EKU131" s="77"/>
      <c r="EKV131" s="77"/>
      <c r="EKW131" s="77"/>
      <c r="EKX131" s="77"/>
      <c r="EKY131" s="77"/>
      <c r="EKZ131" s="77"/>
      <c r="ELA131" s="77"/>
      <c r="ELB131" s="77"/>
      <c r="ELC131" s="77"/>
      <c r="ELD131" s="77"/>
      <c r="ELE131" s="77"/>
      <c r="ELF131" s="77"/>
      <c r="ELG131" s="77"/>
      <c r="ELH131" s="77"/>
      <c r="ELI131" s="77"/>
      <c r="ELJ131" s="77"/>
      <c r="ELK131" s="77"/>
      <c r="ELL131" s="77"/>
      <c r="ELM131" s="77"/>
      <c r="ELN131" s="77"/>
      <c r="ELO131" s="77"/>
      <c r="ELP131" s="77"/>
      <c r="ELQ131" s="77"/>
      <c r="ELR131" s="77"/>
      <c r="ELS131" s="77"/>
      <c r="ELT131" s="77"/>
      <c r="ELU131" s="77"/>
      <c r="ELV131" s="77"/>
      <c r="ELW131" s="77"/>
      <c r="ELX131" s="77"/>
      <c r="ELY131" s="77"/>
      <c r="ELZ131" s="77"/>
      <c r="EMA131" s="77"/>
      <c r="EMB131" s="77"/>
      <c r="EMC131" s="77"/>
      <c r="EMD131" s="77"/>
      <c r="EME131" s="77"/>
      <c r="EMF131" s="77"/>
      <c r="EMG131" s="77"/>
      <c r="EMH131" s="77"/>
      <c r="EMI131" s="77"/>
      <c r="EMJ131" s="77"/>
      <c r="EMK131" s="77"/>
      <c r="EML131" s="77"/>
      <c r="EMM131" s="77"/>
      <c r="EMN131" s="77"/>
      <c r="EMO131" s="77"/>
      <c r="EMP131" s="77"/>
      <c r="EMQ131" s="77"/>
      <c r="EMR131" s="77"/>
      <c r="EMS131" s="77"/>
      <c r="EMT131" s="77"/>
      <c r="EMU131" s="77"/>
      <c r="EMV131" s="77"/>
      <c r="EMW131" s="77"/>
      <c r="EMX131" s="77"/>
      <c r="EMY131" s="77"/>
      <c r="EMZ131" s="77"/>
      <c r="ENA131" s="77"/>
      <c r="ENB131" s="77"/>
      <c r="ENC131" s="77"/>
      <c r="END131" s="77"/>
      <c r="ENE131" s="77"/>
      <c r="ENF131" s="77"/>
      <c r="ENG131" s="77"/>
      <c r="ENH131" s="77"/>
      <c r="ENI131" s="77"/>
      <c r="ENJ131" s="77"/>
      <c r="ENK131" s="77"/>
      <c r="ENL131" s="77"/>
      <c r="ENM131" s="77"/>
      <c r="ENN131" s="77"/>
      <c r="ENO131" s="77"/>
      <c r="ENP131" s="77"/>
      <c r="ENQ131" s="77"/>
      <c r="ENR131" s="77"/>
      <c r="ENS131" s="77"/>
      <c r="ENT131" s="77"/>
      <c r="ENU131" s="77"/>
      <c r="ENV131" s="77"/>
      <c r="ENW131" s="77"/>
      <c r="ENX131" s="77"/>
      <c r="ENY131" s="77"/>
      <c r="ENZ131" s="77"/>
      <c r="EOA131" s="77"/>
      <c r="EOB131" s="77"/>
      <c r="EOC131" s="77"/>
      <c r="EOD131" s="77"/>
      <c r="EOE131" s="77"/>
      <c r="EOF131" s="77"/>
      <c r="EOG131" s="77"/>
      <c r="EOH131" s="77"/>
      <c r="EOI131" s="77"/>
      <c r="EOJ131" s="77"/>
      <c r="EOK131" s="77"/>
      <c r="EOL131" s="77"/>
      <c r="EOM131" s="77"/>
      <c r="EON131" s="77"/>
      <c r="EOO131" s="77"/>
      <c r="EOP131" s="77"/>
      <c r="EOQ131" s="77"/>
      <c r="EOR131" s="77"/>
      <c r="EOS131" s="77"/>
      <c r="EOT131" s="77"/>
      <c r="EOU131" s="77"/>
      <c r="EOV131" s="77"/>
      <c r="EOW131" s="77"/>
      <c r="EOX131" s="77"/>
      <c r="EOY131" s="77"/>
      <c r="EOZ131" s="77"/>
      <c r="EPA131" s="77"/>
      <c r="EPB131" s="77"/>
      <c r="EPC131" s="77"/>
      <c r="EPD131" s="77"/>
      <c r="EPE131" s="77"/>
      <c r="EPF131" s="77"/>
      <c r="EPG131" s="77"/>
      <c r="EPH131" s="77"/>
      <c r="EPI131" s="77"/>
      <c r="EPJ131" s="77"/>
      <c r="EPK131" s="77"/>
      <c r="EPL131" s="77"/>
      <c r="EPM131" s="77"/>
      <c r="EPN131" s="77"/>
      <c r="EPO131" s="77"/>
      <c r="EPP131" s="77"/>
      <c r="EPQ131" s="77"/>
      <c r="EPR131" s="77"/>
      <c r="EPS131" s="77"/>
      <c r="EPT131" s="77"/>
      <c r="EPU131" s="77"/>
      <c r="EPV131" s="77"/>
      <c r="EPW131" s="77"/>
      <c r="EPX131" s="77"/>
      <c r="EPY131" s="77"/>
      <c r="EPZ131" s="77"/>
      <c r="EQA131" s="77"/>
      <c r="EQB131" s="77"/>
      <c r="EQC131" s="77"/>
      <c r="EQD131" s="77"/>
      <c r="EQE131" s="77"/>
      <c r="EQF131" s="77"/>
      <c r="EQG131" s="77"/>
      <c r="EQH131" s="77"/>
      <c r="EQI131" s="77"/>
      <c r="EQJ131" s="77"/>
      <c r="EQK131" s="77"/>
      <c r="EQL131" s="77"/>
      <c r="EQM131" s="77"/>
      <c r="EQN131" s="77"/>
      <c r="EQO131" s="77"/>
      <c r="EQP131" s="77"/>
      <c r="EQQ131" s="77"/>
      <c r="EQR131" s="77"/>
      <c r="EQS131" s="77"/>
      <c r="EQT131" s="77"/>
      <c r="EQU131" s="77"/>
      <c r="EQV131" s="77"/>
      <c r="EQW131" s="77"/>
      <c r="EQX131" s="77"/>
      <c r="EQY131" s="77"/>
      <c r="EQZ131" s="77"/>
      <c r="ERA131" s="77"/>
      <c r="ERB131" s="77"/>
      <c r="ERC131" s="77"/>
      <c r="ERD131" s="77"/>
      <c r="ERE131" s="77"/>
      <c r="ERF131" s="77"/>
      <c r="ERG131" s="77"/>
      <c r="ERH131" s="77"/>
      <c r="ERI131" s="77"/>
      <c r="ERJ131" s="77"/>
      <c r="ERK131" s="77"/>
      <c r="ERL131" s="77"/>
      <c r="ERM131" s="77"/>
      <c r="ERN131" s="77"/>
      <c r="ERO131" s="77"/>
      <c r="ERP131" s="77"/>
      <c r="ERQ131" s="77"/>
      <c r="ERR131" s="77"/>
      <c r="ERS131" s="77"/>
      <c r="ERT131" s="77"/>
      <c r="ERU131" s="77"/>
      <c r="ERV131" s="77"/>
      <c r="ERW131" s="77"/>
      <c r="ERX131" s="77"/>
      <c r="ERY131" s="77"/>
      <c r="ERZ131" s="77"/>
      <c r="ESA131" s="77"/>
      <c r="ESB131" s="77"/>
      <c r="ESC131" s="77"/>
      <c r="ESD131" s="77"/>
      <c r="ESE131" s="77"/>
      <c r="ESF131" s="77"/>
      <c r="ESG131" s="77"/>
      <c r="ESH131" s="77"/>
      <c r="ESI131" s="77"/>
      <c r="ESJ131" s="77"/>
      <c r="ESK131" s="77"/>
      <c r="ESL131" s="77"/>
      <c r="ESM131" s="77"/>
      <c r="ESN131" s="77"/>
      <c r="ESO131" s="77"/>
      <c r="ESP131" s="77"/>
      <c r="ESQ131" s="77"/>
      <c r="ESR131" s="77"/>
      <c r="ESS131" s="77"/>
      <c r="EST131" s="77"/>
      <c r="ESU131" s="77"/>
      <c r="ESV131" s="77"/>
      <c r="ESW131" s="77"/>
      <c r="ESX131" s="77"/>
      <c r="ESY131" s="77"/>
      <c r="ESZ131" s="77"/>
      <c r="ETA131" s="77"/>
      <c r="ETB131" s="77"/>
      <c r="ETC131" s="77"/>
      <c r="ETD131" s="77"/>
      <c r="ETE131" s="77"/>
      <c r="ETF131" s="77"/>
      <c r="ETG131" s="77"/>
      <c r="ETH131" s="77"/>
      <c r="ETI131" s="77"/>
      <c r="ETJ131" s="77"/>
      <c r="ETK131" s="77"/>
      <c r="ETL131" s="77"/>
      <c r="ETM131" s="77"/>
      <c r="ETN131" s="77"/>
      <c r="ETO131" s="77"/>
      <c r="ETP131" s="77"/>
      <c r="ETQ131" s="77"/>
      <c r="ETR131" s="77"/>
      <c r="ETS131" s="77"/>
      <c r="ETT131" s="77"/>
      <c r="ETU131" s="77"/>
      <c r="ETV131" s="77"/>
      <c r="ETW131" s="77"/>
      <c r="ETX131" s="77"/>
      <c r="ETY131" s="77"/>
      <c r="ETZ131" s="77"/>
      <c r="EUA131" s="77"/>
      <c r="EUB131" s="77"/>
      <c r="EUC131" s="77"/>
      <c r="EUD131" s="77"/>
      <c r="EUE131" s="77"/>
      <c r="EUF131" s="77"/>
      <c r="EUG131" s="77"/>
      <c r="EUH131" s="77"/>
      <c r="EUI131" s="77"/>
      <c r="EUJ131" s="77"/>
      <c r="EUK131" s="77"/>
      <c r="EUL131" s="77"/>
      <c r="EUM131" s="77"/>
      <c r="EUN131" s="77"/>
      <c r="EUO131" s="77"/>
      <c r="EUP131" s="77"/>
      <c r="EUQ131" s="77"/>
      <c r="EUR131" s="77"/>
      <c r="EUS131" s="77"/>
      <c r="EUT131" s="77"/>
      <c r="EUU131" s="77"/>
      <c r="EUV131" s="77"/>
      <c r="EUW131" s="77"/>
      <c r="EUX131" s="77"/>
      <c r="EUY131" s="77"/>
      <c r="EUZ131" s="77"/>
      <c r="EVA131" s="77"/>
      <c r="EVB131" s="77"/>
      <c r="EVC131" s="77"/>
      <c r="EVD131" s="77"/>
      <c r="EVE131" s="77"/>
      <c r="EVF131" s="77"/>
      <c r="EVG131" s="77"/>
      <c r="EVH131" s="77"/>
      <c r="EVI131" s="77"/>
      <c r="EVJ131" s="77"/>
      <c r="EVK131" s="77"/>
      <c r="EVL131" s="77"/>
      <c r="EVM131" s="77"/>
      <c r="EVN131" s="77"/>
      <c r="EVO131" s="77"/>
      <c r="EVP131" s="77"/>
      <c r="EVQ131" s="77"/>
      <c r="EVR131" s="77"/>
      <c r="EVS131" s="77"/>
      <c r="EVT131" s="77"/>
      <c r="EVU131" s="77"/>
      <c r="EVV131" s="77"/>
      <c r="EVW131" s="77"/>
      <c r="EVX131" s="77"/>
      <c r="EVY131" s="77"/>
      <c r="EVZ131" s="77"/>
      <c r="EWA131" s="77"/>
      <c r="EWB131" s="77"/>
      <c r="EWC131" s="77"/>
      <c r="EWD131" s="77"/>
      <c r="EWE131" s="77"/>
      <c r="EWF131" s="77"/>
      <c r="EWG131" s="77"/>
      <c r="EWH131" s="77"/>
      <c r="EWI131" s="77"/>
      <c r="EWJ131" s="77"/>
      <c r="EWK131" s="77"/>
      <c r="EWL131" s="77"/>
      <c r="EWM131" s="77"/>
      <c r="EWN131" s="77"/>
      <c r="EWO131" s="77"/>
      <c r="EWP131" s="77"/>
      <c r="EWQ131" s="77"/>
      <c r="EWR131" s="77"/>
      <c r="EWS131" s="77"/>
      <c r="EWT131" s="77"/>
      <c r="EWU131" s="77"/>
      <c r="EWV131" s="77"/>
      <c r="EWW131" s="77"/>
      <c r="EWX131" s="77"/>
      <c r="EWY131" s="77"/>
      <c r="EWZ131" s="77"/>
      <c r="EXA131" s="77"/>
      <c r="EXB131" s="77"/>
      <c r="EXC131" s="77"/>
      <c r="EXD131" s="77"/>
      <c r="EXE131" s="77"/>
      <c r="EXF131" s="77"/>
      <c r="EXG131" s="77"/>
      <c r="EXH131" s="77"/>
      <c r="EXI131" s="77"/>
      <c r="EXJ131" s="77"/>
      <c r="EXK131" s="77"/>
      <c r="EXL131" s="77"/>
      <c r="EXM131" s="77"/>
      <c r="EXN131" s="77"/>
      <c r="EXO131" s="77"/>
      <c r="EXP131" s="77"/>
      <c r="EXQ131" s="77"/>
      <c r="EXR131" s="77"/>
      <c r="EXS131" s="77"/>
      <c r="EXT131" s="77"/>
      <c r="EXU131" s="77"/>
      <c r="EXV131" s="77"/>
      <c r="EXW131" s="77"/>
      <c r="EXX131" s="77"/>
      <c r="EXY131" s="77"/>
      <c r="EXZ131" s="77"/>
      <c r="EYA131" s="77"/>
      <c r="EYB131" s="77"/>
      <c r="EYC131" s="77"/>
      <c r="EYD131" s="77"/>
      <c r="EYE131" s="77"/>
      <c r="EYF131" s="77"/>
      <c r="EYG131" s="77"/>
      <c r="EYH131" s="77"/>
      <c r="EYI131" s="77"/>
      <c r="EYJ131" s="77"/>
      <c r="EYK131" s="77"/>
      <c r="EYL131" s="77"/>
      <c r="EYM131" s="77"/>
      <c r="EYN131" s="77"/>
      <c r="EYO131" s="77"/>
      <c r="EYP131" s="77"/>
      <c r="EYQ131" s="77"/>
      <c r="EYR131" s="77"/>
      <c r="EYS131" s="77"/>
      <c r="EYT131" s="77"/>
      <c r="EYU131" s="77"/>
      <c r="EYV131" s="77"/>
      <c r="EYW131" s="77"/>
      <c r="EYX131" s="77"/>
      <c r="EYY131" s="77"/>
      <c r="EYZ131" s="77"/>
      <c r="EZA131" s="77"/>
      <c r="EZB131" s="77"/>
      <c r="EZC131" s="77"/>
      <c r="EZD131" s="77"/>
      <c r="EZE131" s="77"/>
      <c r="EZF131" s="77"/>
      <c r="EZG131" s="77"/>
      <c r="EZH131" s="77"/>
      <c r="EZI131" s="77"/>
      <c r="EZJ131" s="77"/>
      <c r="EZK131" s="77"/>
      <c r="EZL131" s="77"/>
      <c r="EZM131" s="77"/>
      <c r="EZN131" s="77"/>
      <c r="EZO131" s="77"/>
      <c r="EZP131" s="77"/>
      <c r="EZQ131" s="77"/>
      <c r="EZR131" s="77"/>
      <c r="EZS131" s="77"/>
      <c r="EZT131" s="77"/>
      <c r="EZU131" s="77"/>
      <c r="EZV131" s="77"/>
      <c r="EZW131" s="77"/>
      <c r="EZX131" s="77"/>
      <c r="EZY131" s="77"/>
      <c r="EZZ131" s="77"/>
      <c r="FAA131" s="77"/>
      <c r="FAB131" s="77"/>
      <c r="FAC131" s="77"/>
      <c r="FAD131" s="77"/>
      <c r="FAE131" s="77"/>
      <c r="FAF131" s="77"/>
      <c r="FAG131" s="77"/>
      <c r="FAH131" s="77"/>
      <c r="FAI131" s="77"/>
      <c r="FAJ131" s="77"/>
      <c r="FAK131" s="77"/>
      <c r="FAL131" s="77"/>
      <c r="FAM131" s="77"/>
      <c r="FAN131" s="77"/>
      <c r="FAO131" s="77"/>
      <c r="FAP131" s="77"/>
      <c r="FAQ131" s="77"/>
      <c r="FAR131" s="77"/>
      <c r="FAS131" s="77"/>
      <c r="FAT131" s="77"/>
      <c r="FAU131" s="77"/>
      <c r="FAV131" s="77"/>
      <c r="FAW131" s="77"/>
      <c r="FAX131" s="77"/>
      <c r="FAY131" s="77"/>
      <c r="FAZ131" s="77"/>
      <c r="FBA131" s="77"/>
      <c r="FBB131" s="77"/>
      <c r="FBC131" s="77"/>
      <c r="FBD131" s="77"/>
      <c r="FBE131" s="77"/>
      <c r="FBF131" s="77"/>
      <c r="FBG131" s="77"/>
      <c r="FBH131" s="77"/>
      <c r="FBI131" s="77"/>
      <c r="FBJ131" s="77"/>
      <c r="FBK131" s="77"/>
      <c r="FBL131" s="77"/>
      <c r="FBM131" s="77"/>
      <c r="FBN131" s="77"/>
      <c r="FBO131" s="77"/>
      <c r="FBP131" s="77"/>
      <c r="FBQ131" s="77"/>
      <c r="FBR131" s="77"/>
      <c r="FBS131" s="77"/>
      <c r="FBT131" s="77"/>
      <c r="FBU131" s="77"/>
      <c r="FBV131" s="77"/>
      <c r="FBW131" s="77"/>
      <c r="FBX131" s="77"/>
      <c r="FBY131" s="77"/>
      <c r="FBZ131" s="77"/>
      <c r="FCA131" s="77"/>
      <c r="FCB131" s="77"/>
      <c r="FCC131" s="77"/>
      <c r="FCD131" s="77"/>
      <c r="FCE131" s="77"/>
      <c r="FCF131" s="77"/>
      <c r="FCG131" s="77"/>
      <c r="FCH131" s="77"/>
      <c r="FCI131" s="77"/>
      <c r="FCJ131" s="77"/>
      <c r="FCK131" s="77"/>
      <c r="FCL131" s="77"/>
      <c r="FCM131" s="77"/>
      <c r="FCN131" s="77"/>
      <c r="FCO131" s="77"/>
      <c r="FCP131" s="77"/>
      <c r="FCQ131" s="77"/>
      <c r="FCR131" s="77"/>
      <c r="FCS131" s="77"/>
      <c r="FCT131" s="77"/>
      <c r="FCU131" s="77"/>
      <c r="FCV131" s="77"/>
      <c r="FCW131" s="77"/>
      <c r="FCX131" s="77"/>
      <c r="FCY131" s="77"/>
      <c r="FCZ131" s="77"/>
      <c r="FDA131" s="77"/>
      <c r="FDB131" s="77"/>
      <c r="FDC131" s="77"/>
      <c r="FDD131" s="77"/>
      <c r="FDE131" s="77"/>
      <c r="FDF131" s="77"/>
      <c r="FDG131" s="77"/>
      <c r="FDH131" s="77"/>
      <c r="FDI131" s="77"/>
      <c r="FDJ131" s="77"/>
      <c r="FDK131" s="77"/>
      <c r="FDL131" s="77"/>
      <c r="FDM131" s="77"/>
      <c r="FDN131" s="77"/>
      <c r="FDO131" s="77"/>
      <c r="FDP131" s="77"/>
      <c r="FDQ131" s="77"/>
      <c r="FDR131" s="77"/>
      <c r="FDS131" s="77"/>
      <c r="FDT131" s="77"/>
      <c r="FDU131" s="77"/>
      <c r="FDV131" s="77"/>
      <c r="FDW131" s="77"/>
      <c r="FDX131" s="77"/>
      <c r="FDY131" s="77"/>
      <c r="FDZ131" s="77"/>
      <c r="FEA131" s="77"/>
      <c r="FEB131" s="77"/>
      <c r="FEC131" s="77"/>
      <c r="FED131" s="77"/>
      <c r="FEE131" s="77"/>
      <c r="FEF131" s="77"/>
      <c r="FEG131" s="77"/>
      <c r="FEH131" s="77"/>
      <c r="FEI131" s="77"/>
      <c r="FEJ131" s="77"/>
      <c r="FEK131" s="77"/>
      <c r="FEL131" s="77"/>
      <c r="FEM131" s="77"/>
      <c r="FEN131" s="77"/>
      <c r="FEO131" s="77"/>
      <c r="FEP131" s="77"/>
      <c r="FEQ131" s="77"/>
      <c r="FER131" s="77"/>
      <c r="FES131" s="77"/>
      <c r="FET131" s="77"/>
      <c r="FEU131" s="77"/>
      <c r="FEV131" s="77"/>
      <c r="FEW131" s="77"/>
      <c r="FEX131" s="77"/>
      <c r="FEY131" s="77"/>
      <c r="FEZ131" s="77"/>
      <c r="FFA131" s="77"/>
      <c r="FFB131" s="77"/>
      <c r="FFC131" s="77"/>
      <c r="FFD131" s="77"/>
      <c r="FFE131" s="77"/>
      <c r="FFF131" s="77"/>
      <c r="FFG131" s="77"/>
      <c r="FFH131" s="77"/>
      <c r="FFI131" s="77"/>
      <c r="FFJ131" s="77"/>
      <c r="FFK131" s="77"/>
      <c r="FFL131" s="77"/>
      <c r="FFM131" s="77"/>
      <c r="FFN131" s="77"/>
      <c r="FFO131" s="77"/>
      <c r="FFP131" s="77"/>
      <c r="FFQ131" s="77"/>
      <c r="FFR131" s="77"/>
      <c r="FFS131" s="77"/>
      <c r="FFT131" s="77"/>
      <c r="FFU131" s="77"/>
      <c r="FFV131" s="77"/>
      <c r="FFW131" s="77"/>
      <c r="FFX131" s="77"/>
      <c r="FFY131" s="77"/>
      <c r="FFZ131" s="77"/>
      <c r="FGA131" s="77"/>
      <c r="FGB131" s="77"/>
      <c r="FGC131" s="77"/>
      <c r="FGD131" s="77"/>
      <c r="FGE131" s="77"/>
      <c r="FGF131" s="77"/>
      <c r="FGG131" s="77"/>
      <c r="FGH131" s="77"/>
      <c r="FGI131" s="77"/>
      <c r="FGJ131" s="77"/>
      <c r="FGK131" s="77"/>
      <c r="FGL131" s="77"/>
      <c r="FGM131" s="77"/>
      <c r="FGN131" s="77"/>
      <c r="FGO131" s="77"/>
      <c r="FGP131" s="77"/>
      <c r="FGQ131" s="77"/>
      <c r="FGR131" s="77"/>
      <c r="FGS131" s="77"/>
      <c r="FGT131" s="77"/>
      <c r="FGU131" s="77"/>
      <c r="FGV131" s="77"/>
      <c r="FGW131" s="77"/>
      <c r="FGX131" s="77"/>
      <c r="FGY131" s="77"/>
      <c r="FGZ131" s="77"/>
      <c r="FHA131" s="77"/>
      <c r="FHB131" s="77"/>
      <c r="FHC131" s="77"/>
      <c r="FHD131" s="77"/>
      <c r="FHE131" s="77"/>
      <c r="FHF131" s="77"/>
      <c r="FHG131" s="77"/>
      <c r="FHH131" s="77"/>
      <c r="FHI131" s="77"/>
      <c r="FHJ131" s="77"/>
      <c r="FHK131" s="77"/>
      <c r="FHL131" s="77"/>
      <c r="FHM131" s="77"/>
      <c r="FHN131" s="77"/>
      <c r="FHO131" s="77"/>
      <c r="FHP131" s="77"/>
      <c r="FHQ131" s="77"/>
      <c r="FHR131" s="77"/>
      <c r="FHS131" s="77"/>
      <c r="FHT131" s="77"/>
      <c r="FHU131" s="77"/>
      <c r="FHV131" s="77"/>
      <c r="FHW131" s="77"/>
      <c r="FHX131" s="77"/>
      <c r="FHY131" s="77"/>
      <c r="FHZ131" s="77"/>
      <c r="FIA131" s="77"/>
      <c r="FIB131" s="77"/>
      <c r="FIC131" s="77"/>
      <c r="FID131" s="77"/>
      <c r="FIE131" s="77"/>
      <c r="FIF131" s="77"/>
      <c r="FIG131" s="77"/>
      <c r="FIH131" s="77"/>
      <c r="FII131" s="77"/>
      <c r="FIJ131" s="77"/>
      <c r="FIK131" s="77"/>
      <c r="FIL131" s="77"/>
      <c r="FIM131" s="77"/>
      <c r="FIN131" s="77"/>
      <c r="FIO131" s="77"/>
      <c r="FIP131" s="77"/>
      <c r="FIQ131" s="77"/>
      <c r="FIR131" s="77"/>
      <c r="FIS131" s="77"/>
      <c r="FIT131" s="77"/>
      <c r="FIU131" s="77"/>
      <c r="FIV131" s="77"/>
      <c r="FIW131" s="77"/>
      <c r="FIX131" s="77"/>
      <c r="FIY131" s="77"/>
      <c r="FIZ131" s="77"/>
      <c r="FJA131" s="77"/>
      <c r="FJB131" s="77"/>
      <c r="FJC131" s="77"/>
      <c r="FJD131" s="77"/>
      <c r="FJE131" s="77"/>
      <c r="FJF131" s="77"/>
      <c r="FJG131" s="77"/>
      <c r="FJH131" s="77"/>
      <c r="FJI131" s="77"/>
      <c r="FJJ131" s="77"/>
      <c r="FJK131" s="77"/>
      <c r="FJL131" s="77"/>
      <c r="FJM131" s="77"/>
      <c r="FJN131" s="77"/>
      <c r="FJO131" s="77"/>
      <c r="FJP131" s="77"/>
      <c r="FJQ131" s="77"/>
      <c r="FJR131" s="77"/>
      <c r="FJS131" s="77"/>
      <c r="FJT131" s="77"/>
      <c r="FJU131" s="77"/>
      <c r="FJV131" s="77"/>
      <c r="FJW131" s="77"/>
      <c r="FJX131" s="77"/>
      <c r="FJY131" s="77"/>
      <c r="FJZ131" s="77"/>
      <c r="FKA131" s="77"/>
      <c r="FKB131" s="77"/>
      <c r="FKC131" s="77"/>
      <c r="FKD131" s="77"/>
      <c r="FKE131" s="77"/>
      <c r="FKF131" s="77"/>
      <c r="FKG131" s="77"/>
      <c r="FKH131" s="77"/>
      <c r="FKI131" s="77"/>
      <c r="FKJ131" s="77"/>
      <c r="FKK131" s="77"/>
      <c r="FKL131" s="77"/>
      <c r="FKM131" s="77"/>
      <c r="FKN131" s="77"/>
      <c r="FKO131" s="77"/>
      <c r="FKP131" s="77"/>
      <c r="FKQ131" s="77"/>
      <c r="FKR131" s="77"/>
      <c r="FKS131" s="77"/>
      <c r="FKT131" s="77"/>
      <c r="FKU131" s="77"/>
      <c r="FKV131" s="77"/>
      <c r="FKW131" s="77"/>
      <c r="FKX131" s="77"/>
      <c r="FKY131" s="77"/>
      <c r="FKZ131" s="77"/>
      <c r="FLA131" s="77"/>
      <c r="FLB131" s="77"/>
      <c r="FLC131" s="77"/>
      <c r="FLD131" s="77"/>
      <c r="FLE131" s="77"/>
      <c r="FLF131" s="77"/>
      <c r="FLG131" s="77"/>
      <c r="FLH131" s="77"/>
      <c r="FLI131" s="77"/>
      <c r="FLJ131" s="77"/>
      <c r="FLK131" s="77"/>
      <c r="FLL131" s="77"/>
      <c r="FLM131" s="77"/>
      <c r="FLN131" s="77"/>
      <c r="FLO131" s="77"/>
      <c r="FLP131" s="77"/>
      <c r="FLQ131" s="77"/>
      <c r="FLR131" s="77"/>
      <c r="FLS131" s="77"/>
      <c r="FLT131" s="77"/>
      <c r="FLU131" s="77"/>
      <c r="FLV131" s="77"/>
      <c r="FLW131" s="77"/>
      <c r="FLX131" s="77"/>
      <c r="FLY131" s="77"/>
      <c r="FLZ131" s="77"/>
      <c r="FMA131" s="77"/>
      <c r="FMB131" s="77"/>
      <c r="FMC131" s="77"/>
      <c r="FMD131" s="77"/>
      <c r="FME131" s="77"/>
      <c r="FMF131" s="77"/>
      <c r="FMG131" s="77"/>
      <c r="FMH131" s="77"/>
      <c r="FMI131" s="77"/>
      <c r="FMJ131" s="77"/>
      <c r="FMK131" s="77"/>
      <c r="FML131" s="77"/>
      <c r="FMM131" s="77"/>
      <c r="FMN131" s="77"/>
      <c r="FMO131" s="77"/>
      <c r="FMP131" s="77"/>
      <c r="FMQ131" s="77"/>
      <c r="FMR131" s="77"/>
      <c r="FMS131" s="77"/>
      <c r="FMT131" s="77"/>
      <c r="FMU131" s="77"/>
      <c r="FMV131" s="77"/>
      <c r="FMW131" s="77"/>
      <c r="FMX131" s="77"/>
      <c r="FMY131" s="77"/>
      <c r="FMZ131" s="77"/>
      <c r="FNA131" s="77"/>
      <c r="FNB131" s="77"/>
      <c r="FNC131" s="77"/>
      <c r="FND131" s="77"/>
      <c r="FNE131" s="77"/>
      <c r="FNF131" s="77"/>
      <c r="FNG131" s="77"/>
      <c r="FNH131" s="77"/>
      <c r="FNI131" s="77"/>
      <c r="FNJ131" s="77"/>
      <c r="FNK131" s="77"/>
      <c r="FNL131" s="77"/>
      <c r="FNM131" s="77"/>
      <c r="FNN131" s="77"/>
      <c r="FNO131" s="77"/>
      <c r="FNP131" s="77"/>
      <c r="FNQ131" s="77"/>
      <c r="FNR131" s="77"/>
      <c r="FNS131" s="77"/>
      <c r="FNT131" s="77"/>
      <c r="FNU131" s="77"/>
      <c r="FNV131" s="77"/>
      <c r="FNW131" s="77"/>
      <c r="FNX131" s="77"/>
      <c r="FNY131" s="77"/>
      <c r="FNZ131" s="77"/>
      <c r="FOA131" s="77"/>
      <c r="FOB131" s="77"/>
      <c r="FOC131" s="77"/>
      <c r="FOD131" s="77"/>
      <c r="FOE131" s="77"/>
      <c r="FOF131" s="77"/>
      <c r="FOG131" s="77"/>
      <c r="FOH131" s="77"/>
      <c r="FOI131" s="77"/>
      <c r="FOJ131" s="77"/>
      <c r="FOK131" s="77"/>
      <c r="FOL131" s="77"/>
      <c r="FOM131" s="77"/>
      <c r="FON131" s="77"/>
      <c r="FOO131" s="77"/>
      <c r="FOP131" s="77"/>
      <c r="FOQ131" s="77"/>
      <c r="FOR131" s="77"/>
      <c r="FOS131" s="77"/>
      <c r="FOT131" s="77"/>
      <c r="FOU131" s="77"/>
      <c r="FOV131" s="77"/>
      <c r="FOW131" s="77"/>
      <c r="FOX131" s="77"/>
      <c r="FOY131" s="77"/>
      <c r="FOZ131" s="77"/>
      <c r="FPA131" s="77"/>
      <c r="FPB131" s="77"/>
      <c r="FPC131" s="77"/>
      <c r="FPD131" s="77"/>
      <c r="FPE131" s="77"/>
      <c r="FPF131" s="77"/>
      <c r="FPG131" s="77"/>
      <c r="FPH131" s="77"/>
      <c r="FPI131" s="77"/>
      <c r="FPJ131" s="77"/>
      <c r="FPK131" s="77"/>
      <c r="FPL131" s="77"/>
      <c r="FPM131" s="77"/>
      <c r="FPN131" s="77"/>
      <c r="FPO131" s="77"/>
      <c r="FPP131" s="77"/>
      <c r="FPQ131" s="77"/>
      <c r="FPR131" s="77"/>
      <c r="FPS131" s="77"/>
      <c r="FPT131" s="77"/>
      <c r="FPU131" s="77"/>
      <c r="FPV131" s="77"/>
      <c r="FPW131" s="77"/>
      <c r="FPX131" s="77"/>
      <c r="FPY131" s="77"/>
      <c r="FPZ131" s="77"/>
      <c r="FQA131" s="77"/>
      <c r="FQB131" s="77"/>
      <c r="FQC131" s="77"/>
      <c r="FQD131" s="77"/>
      <c r="FQE131" s="77"/>
      <c r="FQF131" s="77"/>
      <c r="FQG131" s="77"/>
      <c r="FQH131" s="77"/>
      <c r="FQI131" s="77"/>
      <c r="FQJ131" s="77"/>
      <c r="FQK131" s="77"/>
      <c r="FQL131" s="77"/>
      <c r="FQM131" s="77"/>
      <c r="FQN131" s="77"/>
      <c r="FQO131" s="77"/>
      <c r="FQP131" s="77"/>
      <c r="FQQ131" s="77"/>
      <c r="FQR131" s="77"/>
      <c r="FQS131" s="77"/>
      <c r="FQT131" s="77"/>
      <c r="FQU131" s="77"/>
      <c r="FQV131" s="77"/>
      <c r="FQW131" s="77"/>
      <c r="FQX131" s="77"/>
      <c r="FQY131" s="77"/>
      <c r="FQZ131" s="77"/>
      <c r="FRA131" s="77"/>
      <c r="FRB131" s="77"/>
      <c r="FRC131" s="77"/>
      <c r="FRD131" s="77"/>
      <c r="FRE131" s="77"/>
      <c r="FRF131" s="77"/>
      <c r="FRG131" s="77"/>
      <c r="FRH131" s="77"/>
      <c r="FRI131" s="77"/>
      <c r="FRJ131" s="77"/>
      <c r="FRK131" s="77"/>
      <c r="FRL131" s="77"/>
      <c r="FRM131" s="77"/>
      <c r="FRN131" s="77"/>
      <c r="FRO131" s="77"/>
      <c r="FRP131" s="77"/>
      <c r="FRQ131" s="77"/>
      <c r="FRR131" s="77"/>
      <c r="FRS131" s="77"/>
      <c r="FRT131" s="77"/>
      <c r="FRU131" s="77"/>
      <c r="FRV131" s="77"/>
      <c r="FRW131" s="77"/>
      <c r="FRX131" s="77"/>
      <c r="FRY131" s="77"/>
      <c r="FRZ131" s="77"/>
      <c r="FSA131" s="77"/>
      <c r="FSB131" s="77"/>
      <c r="FSC131" s="77"/>
      <c r="FSD131" s="77"/>
      <c r="FSE131" s="77"/>
      <c r="FSF131" s="77"/>
      <c r="FSG131" s="77"/>
      <c r="FSH131" s="77"/>
      <c r="FSI131" s="77"/>
      <c r="FSJ131" s="77"/>
      <c r="FSK131" s="77"/>
      <c r="FSL131" s="77"/>
      <c r="FSM131" s="77"/>
      <c r="FSN131" s="77"/>
      <c r="FSO131" s="77"/>
      <c r="FSP131" s="77"/>
      <c r="FSQ131" s="77"/>
      <c r="FSR131" s="77"/>
      <c r="FSS131" s="77"/>
      <c r="FST131" s="77"/>
      <c r="FSU131" s="77"/>
      <c r="FSV131" s="77"/>
      <c r="FSW131" s="77"/>
      <c r="FSX131" s="77"/>
      <c r="FSY131" s="77"/>
      <c r="FSZ131" s="77"/>
      <c r="FTA131" s="77"/>
      <c r="FTB131" s="77"/>
      <c r="FTC131" s="77"/>
      <c r="FTD131" s="77"/>
      <c r="FTE131" s="77"/>
      <c r="FTF131" s="77"/>
      <c r="FTG131" s="77"/>
      <c r="FTH131" s="77"/>
      <c r="FTI131" s="77"/>
      <c r="FTJ131" s="77"/>
      <c r="FTK131" s="77"/>
      <c r="FTL131" s="77"/>
      <c r="FTM131" s="77"/>
      <c r="FTN131" s="77"/>
      <c r="FTO131" s="77"/>
      <c r="FTP131" s="77"/>
      <c r="FTQ131" s="77"/>
      <c r="FTR131" s="77"/>
      <c r="FTS131" s="77"/>
      <c r="FTT131" s="77"/>
      <c r="FTU131" s="77"/>
      <c r="FTV131" s="77"/>
      <c r="FTW131" s="77"/>
      <c r="FTX131" s="77"/>
      <c r="FTY131" s="77"/>
      <c r="FTZ131" s="77"/>
      <c r="FUA131" s="77"/>
      <c r="FUB131" s="77"/>
      <c r="FUC131" s="77"/>
      <c r="FUD131" s="77"/>
      <c r="FUE131" s="77"/>
      <c r="FUF131" s="77"/>
      <c r="FUG131" s="77"/>
      <c r="FUH131" s="77"/>
      <c r="FUI131" s="77"/>
      <c r="FUJ131" s="77"/>
      <c r="FUK131" s="77"/>
      <c r="FUL131" s="77"/>
      <c r="FUM131" s="77"/>
      <c r="FUN131" s="77"/>
      <c r="FUO131" s="77"/>
      <c r="FUP131" s="77"/>
      <c r="FUQ131" s="77"/>
      <c r="FUR131" s="77"/>
      <c r="FUS131" s="77"/>
      <c r="FUT131" s="77"/>
      <c r="FUU131" s="77"/>
      <c r="FUV131" s="77"/>
      <c r="FUW131" s="77"/>
      <c r="FUX131" s="77"/>
      <c r="FUY131" s="77"/>
      <c r="FUZ131" s="77"/>
      <c r="FVA131" s="77"/>
      <c r="FVB131" s="77"/>
      <c r="FVC131" s="77"/>
      <c r="FVD131" s="77"/>
      <c r="FVE131" s="77"/>
      <c r="FVF131" s="77"/>
      <c r="FVG131" s="77"/>
      <c r="FVH131" s="77"/>
      <c r="FVI131" s="77"/>
      <c r="FVJ131" s="77"/>
      <c r="FVK131" s="77"/>
      <c r="FVL131" s="77"/>
      <c r="FVM131" s="77"/>
      <c r="FVN131" s="77"/>
      <c r="FVO131" s="77"/>
      <c r="FVP131" s="77"/>
      <c r="FVQ131" s="77"/>
      <c r="FVR131" s="77"/>
      <c r="FVS131" s="77"/>
      <c r="FVT131" s="77"/>
      <c r="FVU131" s="77"/>
      <c r="FVV131" s="77"/>
      <c r="FVW131" s="77"/>
      <c r="FVX131" s="77"/>
      <c r="FVY131" s="77"/>
      <c r="FVZ131" s="77"/>
      <c r="FWA131" s="77"/>
      <c r="FWB131" s="77"/>
      <c r="FWC131" s="77"/>
      <c r="FWD131" s="77"/>
      <c r="FWE131" s="77"/>
      <c r="FWF131" s="77"/>
      <c r="FWG131" s="77"/>
      <c r="FWH131" s="77"/>
      <c r="FWI131" s="77"/>
      <c r="FWJ131" s="77"/>
      <c r="FWK131" s="77"/>
      <c r="FWL131" s="77"/>
      <c r="FWM131" s="77"/>
      <c r="FWN131" s="77"/>
      <c r="FWO131" s="77"/>
      <c r="FWP131" s="77"/>
      <c r="FWQ131" s="77"/>
      <c r="FWR131" s="77"/>
      <c r="FWS131" s="77"/>
      <c r="FWT131" s="77"/>
      <c r="FWU131" s="77"/>
      <c r="FWV131" s="77"/>
      <c r="FWW131" s="77"/>
      <c r="FWX131" s="77"/>
      <c r="FWY131" s="77"/>
      <c r="FWZ131" s="77"/>
      <c r="FXA131" s="77"/>
      <c r="FXB131" s="77"/>
      <c r="FXC131" s="77"/>
      <c r="FXD131" s="77"/>
      <c r="FXE131" s="77"/>
      <c r="FXF131" s="77"/>
      <c r="FXG131" s="77"/>
      <c r="FXH131" s="77"/>
      <c r="FXI131" s="77"/>
      <c r="FXJ131" s="77"/>
      <c r="FXK131" s="77"/>
      <c r="FXL131" s="77"/>
      <c r="FXM131" s="77"/>
      <c r="FXN131" s="77"/>
      <c r="FXO131" s="77"/>
      <c r="FXP131" s="77"/>
      <c r="FXQ131" s="77"/>
      <c r="FXR131" s="77"/>
      <c r="FXS131" s="77"/>
      <c r="FXT131" s="77"/>
      <c r="FXU131" s="77"/>
      <c r="FXV131" s="77"/>
      <c r="FXW131" s="77"/>
      <c r="FXX131" s="77"/>
      <c r="FXY131" s="77"/>
      <c r="FXZ131" s="77"/>
      <c r="FYA131" s="77"/>
      <c r="FYB131" s="77"/>
      <c r="FYC131" s="77"/>
      <c r="FYD131" s="77"/>
      <c r="FYE131" s="77"/>
      <c r="FYF131" s="77"/>
      <c r="FYG131" s="77"/>
      <c r="FYH131" s="77"/>
      <c r="FYI131" s="77"/>
      <c r="FYJ131" s="77"/>
      <c r="FYK131" s="77"/>
      <c r="FYL131" s="77"/>
      <c r="FYM131" s="77"/>
      <c r="FYN131" s="77"/>
      <c r="FYO131" s="77"/>
      <c r="FYP131" s="77"/>
      <c r="FYQ131" s="77"/>
      <c r="FYR131" s="77"/>
      <c r="FYS131" s="77"/>
      <c r="FYT131" s="77"/>
      <c r="FYU131" s="77"/>
      <c r="FYV131" s="77"/>
      <c r="FYW131" s="77"/>
      <c r="FYX131" s="77"/>
      <c r="FYY131" s="77"/>
      <c r="FYZ131" s="77"/>
      <c r="FZA131" s="77"/>
      <c r="FZB131" s="77"/>
      <c r="FZC131" s="77"/>
      <c r="FZD131" s="77"/>
      <c r="FZE131" s="77"/>
      <c r="FZF131" s="77"/>
      <c r="FZG131" s="77"/>
      <c r="FZH131" s="77"/>
      <c r="FZI131" s="77"/>
      <c r="FZJ131" s="77"/>
      <c r="FZK131" s="77"/>
      <c r="FZL131" s="77"/>
      <c r="FZM131" s="77"/>
      <c r="FZN131" s="77"/>
      <c r="FZO131" s="77"/>
      <c r="FZP131" s="77"/>
      <c r="FZQ131" s="77"/>
      <c r="FZR131" s="77"/>
      <c r="FZS131" s="77"/>
      <c r="FZT131" s="77"/>
      <c r="FZU131" s="77"/>
      <c r="FZV131" s="77"/>
      <c r="FZW131" s="77"/>
      <c r="FZX131" s="77"/>
      <c r="FZY131" s="77"/>
      <c r="FZZ131" s="77"/>
      <c r="GAA131" s="77"/>
      <c r="GAB131" s="77"/>
      <c r="GAC131" s="77"/>
      <c r="GAD131" s="77"/>
      <c r="GAE131" s="77"/>
      <c r="GAF131" s="77"/>
      <c r="GAG131" s="77"/>
      <c r="GAH131" s="77"/>
      <c r="GAI131" s="77"/>
      <c r="GAJ131" s="77"/>
      <c r="GAK131" s="77"/>
      <c r="GAL131" s="77"/>
      <c r="GAM131" s="77"/>
      <c r="GAN131" s="77"/>
      <c r="GAO131" s="77"/>
      <c r="GAP131" s="77"/>
      <c r="GAQ131" s="77"/>
      <c r="GAR131" s="77"/>
      <c r="GAS131" s="77"/>
      <c r="GAT131" s="77"/>
      <c r="GAU131" s="77"/>
      <c r="GAV131" s="77"/>
      <c r="GAW131" s="77"/>
      <c r="GAX131" s="77"/>
      <c r="GAY131" s="77"/>
      <c r="GAZ131" s="77"/>
      <c r="GBA131" s="77"/>
      <c r="GBB131" s="77"/>
      <c r="GBC131" s="77"/>
      <c r="GBD131" s="77"/>
      <c r="GBE131" s="77"/>
      <c r="GBF131" s="77"/>
      <c r="GBG131" s="77"/>
      <c r="GBH131" s="77"/>
      <c r="GBI131" s="77"/>
      <c r="GBJ131" s="77"/>
      <c r="GBK131" s="77"/>
      <c r="GBL131" s="77"/>
      <c r="GBM131" s="77"/>
      <c r="GBN131" s="77"/>
      <c r="GBO131" s="77"/>
      <c r="GBP131" s="77"/>
      <c r="GBQ131" s="77"/>
      <c r="GBR131" s="77"/>
      <c r="GBS131" s="77"/>
      <c r="GBT131" s="77"/>
      <c r="GBU131" s="77"/>
      <c r="GBV131" s="77"/>
      <c r="GBW131" s="77"/>
      <c r="GBX131" s="77"/>
      <c r="GBY131" s="77"/>
      <c r="GBZ131" s="77"/>
      <c r="GCA131" s="77"/>
      <c r="GCB131" s="77"/>
      <c r="GCC131" s="77"/>
      <c r="GCD131" s="77"/>
      <c r="GCE131" s="77"/>
      <c r="GCF131" s="77"/>
      <c r="GCG131" s="77"/>
      <c r="GCH131" s="77"/>
      <c r="GCI131" s="77"/>
      <c r="GCJ131" s="77"/>
      <c r="GCK131" s="77"/>
      <c r="GCL131" s="77"/>
      <c r="GCM131" s="77"/>
      <c r="GCN131" s="77"/>
      <c r="GCO131" s="77"/>
      <c r="GCP131" s="77"/>
      <c r="GCQ131" s="77"/>
      <c r="GCR131" s="77"/>
      <c r="GCS131" s="77"/>
      <c r="GCT131" s="77"/>
      <c r="GCU131" s="77"/>
      <c r="GCV131" s="77"/>
      <c r="GCW131" s="77"/>
      <c r="GCX131" s="77"/>
      <c r="GCY131" s="77"/>
      <c r="GCZ131" s="77"/>
      <c r="GDA131" s="77"/>
      <c r="GDB131" s="77"/>
      <c r="GDC131" s="77"/>
      <c r="GDD131" s="77"/>
      <c r="GDE131" s="77"/>
      <c r="GDF131" s="77"/>
      <c r="GDG131" s="77"/>
      <c r="GDH131" s="77"/>
      <c r="GDI131" s="77"/>
      <c r="GDJ131" s="77"/>
      <c r="GDK131" s="77"/>
      <c r="GDL131" s="77"/>
      <c r="GDM131" s="77"/>
      <c r="GDN131" s="77"/>
      <c r="GDO131" s="77"/>
      <c r="GDP131" s="77"/>
      <c r="GDQ131" s="77"/>
      <c r="GDR131" s="77"/>
      <c r="GDS131" s="77"/>
      <c r="GDT131" s="77"/>
      <c r="GDU131" s="77"/>
      <c r="GDV131" s="77"/>
      <c r="GDW131" s="77"/>
      <c r="GDX131" s="77"/>
      <c r="GDY131" s="77"/>
      <c r="GDZ131" s="77"/>
      <c r="GEA131" s="77"/>
      <c r="GEB131" s="77"/>
      <c r="GEC131" s="77"/>
      <c r="GED131" s="77"/>
      <c r="GEE131" s="77"/>
      <c r="GEF131" s="77"/>
      <c r="GEG131" s="77"/>
      <c r="GEH131" s="77"/>
      <c r="GEI131" s="77"/>
      <c r="GEJ131" s="77"/>
      <c r="GEK131" s="77"/>
      <c r="GEL131" s="77"/>
      <c r="GEM131" s="77"/>
      <c r="GEN131" s="77"/>
      <c r="GEO131" s="77"/>
      <c r="GEP131" s="77"/>
      <c r="GEQ131" s="77"/>
      <c r="GER131" s="77"/>
      <c r="GES131" s="77"/>
      <c r="GET131" s="77"/>
      <c r="GEU131" s="77"/>
      <c r="GEV131" s="77"/>
      <c r="GEW131" s="77"/>
      <c r="GEX131" s="77"/>
      <c r="GEY131" s="77"/>
      <c r="GEZ131" s="77"/>
      <c r="GFA131" s="77"/>
      <c r="GFB131" s="77"/>
      <c r="GFC131" s="77"/>
      <c r="GFD131" s="77"/>
      <c r="GFE131" s="77"/>
      <c r="GFF131" s="77"/>
      <c r="GFG131" s="77"/>
      <c r="GFH131" s="77"/>
      <c r="GFI131" s="77"/>
      <c r="GFJ131" s="77"/>
      <c r="GFK131" s="77"/>
      <c r="GFL131" s="77"/>
      <c r="GFM131" s="77"/>
      <c r="GFN131" s="77"/>
      <c r="GFO131" s="77"/>
      <c r="GFP131" s="77"/>
      <c r="GFQ131" s="77"/>
      <c r="GFR131" s="77"/>
      <c r="GFS131" s="77"/>
      <c r="GFT131" s="77"/>
      <c r="GFU131" s="77"/>
      <c r="GFV131" s="77"/>
      <c r="GFW131" s="77"/>
      <c r="GFX131" s="77"/>
      <c r="GFY131" s="77"/>
      <c r="GFZ131" s="77"/>
      <c r="GGA131" s="77"/>
      <c r="GGB131" s="77"/>
      <c r="GGC131" s="77"/>
      <c r="GGD131" s="77"/>
      <c r="GGE131" s="77"/>
      <c r="GGF131" s="77"/>
      <c r="GGG131" s="77"/>
      <c r="GGH131" s="77"/>
      <c r="GGI131" s="77"/>
      <c r="GGJ131" s="77"/>
      <c r="GGK131" s="77"/>
      <c r="GGL131" s="77"/>
      <c r="GGM131" s="77"/>
      <c r="GGN131" s="77"/>
      <c r="GGO131" s="77"/>
      <c r="GGP131" s="77"/>
      <c r="GGQ131" s="77"/>
      <c r="GGR131" s="77"/>
      <c r="GGS131" s="77"/>
      <c r="GGT131" s="77"/>
      <c r="GGU131" s="77"/>
      <c r="GGV131" s="77"/>
      <c r="GGW131" s="77"/>
      <c r="GGX131" s="77"/>
      <c r="GGY131" s="77"/>
      <c r="GGZ131" s="77"/>
      <c r="GHA131" s="77"/>
      <c r="GHB131" s="77"/>
      <c r="GHC131" s="77"/>
      <c r="GHD131" s="77"/>
      <c r="GHE131" s="77"/>
      <c r="GHF131" s="77"/>
      <c r="GHG131" s="77"/>
      <c r="GHH131" s="77"/>
      <c r="GHI131" s="77"/>
      <c r="GHJ131" s="77"/>
      <c r="GHK131" s="77"/>
      <c r="GHL131" s="77"/>
      <c r="GHM131" s="77"/>
      <c r="GHN131" s="77"/>
      <c r="GHO131" s="77"/>
      <c r="GHP131" s="77"/>
      <c r="GHQ131" s="77"/>
      <c r="GHR131" s="77"/>
      <c r="GHS131" s="77"/>
      <c r="GHT131" s="77"/>
      <c r="GHU131" s="77"/>
      <c r="GHV131" s="77"/>
      <c r="GHW131" s="77"/>
      <c r="GHX131" s="77"/>
      <c r="GHY131" s="77"/>
      <c r="GHZ131" s="77"/>
      <c r="GIA131" s="77"/>
      <c r="GIB131" s="77"/>
      <c r="GIC131" s="77"/>
      <c r="GID131" s="77"/>
      <c r="GIE131" s="77"/>
      <c r="GIF131" s="77"/>
      <c r="GIG131" s="77"/>
      <c r="GIH131" s="77"/>
      <c r="GII131" s="77"/>
      <c r="GIJ131" s="77"/>
      <c r="GIK131" s="77"/>
      <c r="GIL131" s="77"/>
      <c r="GIM131" s="77"/>
      <c r="GIN131" s="77"/>
      <c r="GIO131" s="77"/>
      <c r="GIP131" s="77"/>
      <c r="GIQ131" s="77"/>
      <c r="GIR131" s="77"/>
      <c r="GIS131" s="77"/>
      <c r="GIT131" s="77"/>
      <c r="GIU131" s="77"/>
      <c r="GIV131" s="77"/>
      <c r="GIW131" s="77"/>
      <c r="GIX131" s="77"/>
      <c r="GIY131" s="77"/>
      <c r="GIZ131" s="77"/>
      <c r="GJA131" s="77"/>
      <c r="GJB131" s="77"/>
      <c r="GJC131" s="77"/>
      <c r="GJD131" s="77"/>
      <c r="GJE131" s="77"/>
      <c r="GJF131" s="77"/>
      <c r="GJG131" s="77"/>
      <c r="GJH131" s="77"/>
      <c r="GJI131" s="77"/>
      <c r="GJJ131" s="77"/>
      <c r="GJK131" s="77"/>
      <c r="GJL131" s="77"/>
      <c r="GJM131" s="77"/>
      <c r="GJN131" s="77"/>
      <c r="GJO131" s="77"/>
      <c r="GJP131" s="77"/>
      <c r="GJQ131" s="77"/>
      <c r="GJR131" s="77"/>
      <c r="GJS131" s="77"/>
      <c r="GJT131" s="77"/>
      <c r="GJU131" s="77"/>
      <c r="GJV131" s="77"/>
      <c r="GJW131" s="77"/>
      <c r="GJX131" s="77"/>
      <c r="GJY131" s="77"/>
      <c r="GJZ131" s="77"/>
      <c r="GKA131" s="77"/>
      <c r="GKB131" s="77"/>
      <c r="GKC131" s="77"/>
      <c r="GKD131" s="77"/>
      <c r="GKE131" s="77"/>
      <c r="GKF131" s="77"/>
      <c r="GKG131" s="77"/>
      <c r="GKH131" s="77"/>
      <c r="GKI131" s="77"/>
      <c r="GKJ131" s="77"/>
      <c r="GKK131" s="77"/>
      <c r="GKL131" s="77"/>
      <c r="GKM131" s="77"/>
      <c r="GKN131" s="77"/>
      <c r="GKO131" s="77"/>
      <c r="GKP131" s="77"/>
      <c r="GKQ131" s="77"/>
      <c r="GKR131" s="77"/>
      <c r="GKS131" s="77"/>
      <c r="GKT131" s="77"/>
      <c r="GKU131" s="77"/>
      <c r="GKV131" s="77"/>
      <c r="GKW131" s="77"/>
      <c r="GKX131" s="77"/>
      <c r="GKY131" s="77"/>
      <c r="GKZ131" s="77"/>
      <c r="GLA131" s="77"/>
      <c r="GLB131" s="77"/>
      <c r="GLC131" s="77"/>
      <c r="GLD131" s="77"/>
      <c r="GLE131" s="77"/>
      <c r="GLF131" s="77"/>
      <c r="GLG131" s="77"/>
      <c r="GLH131" s="77"/>
      <c r="GLI131" s="77"/>
      <c r="GLJ131" s="77"/>
      <c r="GLK131" s="77"/>
      <c r="GLL131" s="77"/>
      <c r="GLM131" s="77"/>
      <c r="GLN131" s="77"/>
      <c r="GLO131" s="77"/>
      <c r="GLP131" s="77"/>
      <c r="GLQ131" s="77"/>
      <c r="GLR131" s="77"/>
      <c r="GLS131" s="77"/>
      <c r="GLT131" s="77"/>
      <c r="GLU131" s="77"/>
      <c r="GLV131" s="77"/>
      <c r="GLW131" s="77"/>
      <c r="GLX131" s="77"/>
      <c r="GLY131" s="77"/>
      <c r="GLZ131" s="77"/>
      <c r="GMA131" s="77"/>
      <c r="GMB131" s="77"/>
      <c r="GMC131" s="77"/>
      <c r="GMD131" s="77"/>
      <c r="GME131" s="77"/>
      <c r="GMF131" s="77"/>
      <c r="GMG131" s="77"/>
      <c r="GMH131" s="77"/>
      <c r="GMI131" s="77"/>
      <c r="GMJ131" s="77"/>
      <c r="GMK131" s="77"/>
      <c r="GML131" s="77"/>
      <c r="GMM131" s="77"/>
      <c r="GMN131" s="77"/>
      <c r="GMO131" s="77"/>
      <c r="GMP131" s="77"/>
      <c r="GMQ131" s="77"/>
      <c r="GMR131" s="77"/>
      <c r="GMS131" s="77"/>
      <c r="GMT131" s="77"/>
      <c r="GMU131" s="77"/>
      <c r="GMV131" s="77"/>
      <c r="GMW131" s="77"/>
      <c r="GMX131" s="77"/>
      <c r="GMY131" s="77"/>
      <c r="GMZ131" s="77"/>
      <c r="GNA131" s="77"/>
      <c r="GNB131" s="77"/>
      <c r="GNC131" s="77"/>
      <c r="GND131" s="77"/>
      <c r="GNE131" s="77"/>
      <c r="GNF131" s="77"/>
      <c r="GNG131" s="77"/>
      <c r="GNH131" s="77"/>
      <c r="GNI131" s="77"/>
      <c r="GNJ131" s="77"/>
      <c r="GNK131" s="77"/>
      <c r="GNL131" s="77"/>
      <c r="GNM131" s="77"/>
      <c r="GNN131" s="77"/>
      <c r="GNO131" s="77"/>
      <c r="GNP131" s="77"/>
      <c r="GNQ131" s="77"/>
      <c r="GNR131" s="77"/>
      <c r="GNS131" s="77"/>
      <c r="GNT131" s="77"/>
      <c r="GNU131" s="77"/>
      <c r="GNV131" s="77"/>
      <c r="GNW131" s="77"/>
      <c r="GNX131" s="77"/>
      <c r="GNY131" s="77"/>
      <c r="GNZ131" s="77"/>
      <c r="GOA131" s="77"/>
      <c r="GOB131" s="77"/>
      <c r="GOC131" s="77"/>
      <c r="GOD131" s="77"/>
      <c r="GOE131" s="77"/>
      <c r="GOF131" s="77"/>
      <c r="GOG131" s="77"/>
      <c r="GOH131" s="77"/>
      <c r="GOI131" s="77"/>
      <c r="GOJ131" s="77"/>
      <c r="GOK131" s="77"/>
      <c r="GOL131" s="77"/>
      <c r="GOM131" s="77"/>
      <c r="GON131" s="77"/>
      <c r="GOO131" s="77"/>
      <c r="GOP131" s="77"/>
      <c r="GOQ131" s="77"/>
      <c r="GOR131" s="77"/>
      <c r="GOS131" s="77"/>
      <c r="GOT131" s="77"/>
      <c r="GOU131" s="77"/>
      <c r="GOV131" s="77"/>
      <c r="GOW131" s="77"/>
      <c r="GOX131" s="77"/>
      <c r="GOY131" s="77"/>
      <c r="GOZ131" s="77"/>
      <c r="GPA131" s="77"/>
      <c r="GPB131" s="77"/>
      <c r="GPC131" s="77"/>
      <c r="GPD131" s="77"/>
      <c r="GPE131" s="77"/>
      <c r="GPF131" s="77"/>
      <c r="GPG131" s="77"/>
      <c r="GPH131" s="77"/>
      <c r="GPI131" s="77"/>
      <c r="GPJ131" s="77"/>
      <c r="GPK131" s="77"/>
      <c r="GPL131" s="77"/>
      <c r="GPM131" s="77"/>
      <c r="GPN131" s="77"/>
      <c r="GPO131" s="77"/>
      <c r="GPP131" s="77"/>
      <c r="GPQ131" s="77"/>
      <c r="GPR131" s="77"/>
      <c r="GPS131" s="77"/>
      <c r="GPT131" s="77"/>
      <c r="GPU131" s="77"/>
      <c r="GPV131" s="77"/>
      <c r="GPW131" s="77"/>
      <c r="GPX131" s="77"/>
      <c r="GPY131" s="77"/>
      <c r="GPZ131" s="77"/>
      <c r="GQA131" s="77"/>
      <c r="GQB131" s="77"/>
      <c r="GQC131" s="77"/>
      <c r="GQD131" s="77"/>
      <c r="GQE131" s="77"/>
      <c r="GQF131" s="77"/>
      <c r="GQG131" s="77"/>
      <c r="GQH131" s="77"/>
      <c r="GQI131" s="77"/>
      <c r="GQJ131" s="77"/>
      <c r="GQK131" s="77"/>
      <c r="GQL131" s="77"/>
      <c r="GQM131" s="77"/>
      <c r="GQN131" s="77"/>
      <c r="GQO131" s="77"/>
      <c r="GQP131" s="77"/>
      <c r="GQQ131" s="77"/>
      <c r="GQR131" s="77"/>
      <c r="GQS131" s="77"/>
      <c r="GQT131" s="77"/>
      <c r="GQU131" s="77"/>
      <c r="GQV131" s="77"/>
      <c r="GQW131" s="77"/>
      <c r="GQX131" s="77"/>
      <c r="GQY131" s="77"/>
      <c r="GQZ131" s="77"/>
      <c r="GRA131" s="77"/>
      <c r="GRB131" s="77"/>
      <c r="GRC131" s="77"/>
      <c r="GRD131" s="77"/>
      <c r="GRE131" s="77"/>
      <c r="GRF131" s="77"/>
      <c r="GRG131" s="77"/>
      <c r="GRH131" s="77"/>
      <c r="GRI131" s="77"/>
      <c r="GRJ131" s="77"/>
      <c r="GRK131" s="77"/>
      <c r="GRL131" s="77"/>
      <c r="GRM131" s="77"/>
      <c r="GRN131" s="77"/>
      <c r="GRO131" s="77"/>
      <c r="GRP131" s="77"/>
      <c r="GRQ131" s="77"/>
      <c r="GRR131" s="77"/>
      <c r="GRS131" s="77"/>
      <c r="GRT131" s="77"/>
      <c r="GRU131" s="77"/>
      <c r="GRV131" s="77"/>
      <c r="GRW131" s="77"/>
      <c r="GRX131" s="77"/>
      <c r="GRY131" s="77"/>
      <c r="GRZ131" s="77"/>
      <c r="GSA131" s="77"/>
      <c r="GSB131" s="77"/>
      <c r="GSC131" s="77"/>
      <c r="GSD131" s="77"/>
      <c r="GSE131" s="77"/>
      <c r="GSF131" s="77"/>
      <c r="GSG131" s="77"/>
      <c r="GSH131" s="77"/>
      <c r="GSI131" s="77"/>
      <c r="GSJ131" s="77"/>
      <c r="GSK131" s="77"/>
      <c r="GSL131" s="77"/>
      <c r="GSM131" s="77"/>
      <c r="GSN131" s="77"/>
      <c r="GSO131" s="77"/>
      <c r="GSP131" s="77"/>
      <c r="GSQ131" s="77"/>
      <c r="GSR131" s="77"/>
      <c r="GSS131" s="77"/>
      <c r="GST131" s="77"/>
      <c r="GSU131" s="77"/>
      <c r="GSV131" s="77"/>
      <c r="GSW131" s="77"/>
      <c r="GSX131" s="77"/>
      <c r="GSY131" s="77"/>
      <c r="GSZ131" s="77"/>
      <c r="GTA131" s="77"/>
      <c r="GTB131" s="77"/>
      <c r="GTC131" s="77"/>
      <c r="GTD131" s="77"/>
      <c r="GTE131" s="77"/>
      <c r="GTF131" s="77"/>
      <c r="GTG131" s="77"/>
      <c r="GTH131" s="77"/>
      <c r="GTI131" s="77"/>
      <c r="GTJ131" s="77"/>
      <c r="GTK131" s="77"/>
      <c r="GTL131" s="77"/>
      <c r="GTM131" s="77"/>
      <c r="GTN131" s="77"/>
      <c r="GTO131" s="77"/>
      <c r="GTP131" s="77"/>
      <c r="GTQ131" s="77"/>
      <c r="GTR131" s="77"/>
      <c r="GTS131" s="77"/>
      <c r="GTT131" s="77"/>
      <c r="GTU131" s="77"/>
      <c r="GTV131" s="77"/>
      <c r="GTW131" s="77"/>
      <c r="GTX131" s="77"/>
      <c r="GTY131" s="77"/>
      <c r="GTZ131" s="77"/>
      <c r="GUA131" s="77"/>
      <c r="GUB131" s="77"/>
      <c r="GUC131" s="77"/>
      <c r="GUD131" s="77"/>
      <c r="GUE131" s="77"/>
      <c r="GUF131" s="77"/>
      <c r="GUG131" s="77"/>
      <c r="GUH131" s="77"/>
      <c r="GUI131" s="77"/>
      <c r="GUJ131" s="77"/>
      <c r="GUK131" s="77"/>
      <c r="GUL131" s="77"/>
      <c r="GUM131" s="77"/>
      <c r="GUN131" s="77"/>
      <c r="GUO131" s="77"/>
      <c r="GUP131" s="77"/>
      <c r="GUQ131" s="77"/>
      <c r="GUR131" s="77"/>
      <c r="GUS131" s="77"/>
      <c r="GUT131" s="77"/>
      <c r="GUU131" s="77"/>
      <c r="GUV131" s="77"/>
      <c r="GUW131" s="77"/>
      <c r="GUX131" s="77"/>
      <c r="GUY131" s="77"/>
      <c r="GUZ131" s="77"/>
      <c r="GVA131" s="77"/>
      <c r="GVB131" s="77"/>
      <c r="GVC131" s="77"/>
      <c r="GVD131" s="77"/>
      <c r="GVE131" s="77"/>
      <c r="GVF131" s="77"/>
      <c r="GVG131" s="77"/>
      <c r="GVH131" s="77"/>
      <c r="GVI131" s="77"/>
      <c r="GVJ131" s="77"/>
      <c r="GVK131" s="77"/>
      <c r="GVL131" s="77"/>
      <c r="GVM131" s="77"/>
      <c r="GVN131" s="77"/>
      <c r="GVO131" s="77"/>
      <c r="GVP131" s="77"/>
      <c r="GVQ131" s="77"/>
      <c r="GVR131" s="77"/>
      <c r="GVS131" s="77"/>
      <c r="GVT131" s="77"/>
      <c r="GVU131" s="77"/>
      <c r="GVV131" s="77"/>
      <c r="GVW131" s="77"/>
      <c r="GVX131" s="77"/>
      <c r="GVY131" s="77"/>
      <c r="GVZ131" s="77"/>
      <c r="GWA131" s="77"/>
      <c r="GWB131" s="77"/>
      <c r="GWC131" s="77"/>
      <c r="GWD131" s="77"/>
      <c r="GWE131" s="77"/>
      <c r="GWF131" s="77"/>
      <c r="GWG131" s="77"/>
      <c r="GWH131" s="77"/>
      <c r="GWI131" s="77"/>
      <c r="GWJ131" s="77"/>
      <c r="GWK131" s="77"/>
      <c r="GWL131" s="77"/>
      <c r="GWM131" s="77"/>
      <c r="GWN131" s="77"/>
      <c r="GWO131" s="77"/>
      <c r="GWP131" s="77"/>
      <c r="GWQ131" s="77"/>
      <c r="GWR131" s="77"/>
      <c r="GWS131" s="77"/>
      <c r="GWT131" s="77"/>
      <c r="GWU131" s="77"/>
      <c r="GWV131" s="77"/>
      <c r="GWW131" s="77"/>
      <c r="GWX131" s="77"/>
      <c r="GWY131" s="77"/>
      <c r="GWZ131" s="77"/>
      <c r="GXA131" s="77"/>
      <c r="GXB131" s="77"/>
      <c r="GXC131" s="77"/>
      <c r="GXD131" s="77"/>
      <c r="GXE131" s="77"/>
      <c r="GXF131" s="77"/>
      <c r="GXG131" s="77"/>
      <c r="GXH131" s="77"/>
      <c r="GXI131" s="77"/>
      <c r="GXJ131" s="77"/>
      <c r="GXK131" s="77"/>
      <c r="GXL131" s="77"/>
      <c r="GXM131" s="77"/>
      <c r="GXN131" s="77"/>
      <c r="GXO131" s="77"/>
      <c r="GXP131" s="77"/>
      <c r="GXQ131" s="77"/>
      <c r="GXR131" s="77"/>
      <c r="GXS131" s="77"/>
      <c r="GXT131" s="77"/>
      <c r="GXU131" s="77"/>
      <c r="GXV131" s="77"/>
      <c r="GXW131" s="77"/>
      <c r="GXX131" s="77"/>
      <c r="GXY131" s="77"/>
      <c r="GXZ131" s="77"/>
      <c r="GYA131" s="77"/>
      <c r="GYB131" s="77"/>
      <c r="GYC131" s="77"/>
      <c r="GYD131" s="77"/>
      <c r="GYE131" s="77"/>
      <c r="GYF131" s="77"/>
      <c r="GYG131" s="77"/>
      <c r="GYH131" s="77"/>
      <c r="GYI131" s="77"/>
      <c r="GYJ131" s="77"/>
      <c r="GYK131" s="77"/>
      <c r="GYL131" s="77"/>
      <c r="GYM131" s="77"/>
      <c r="GYN131" s="77"/>
      <c r="GYO131" s="77"/>
      <c r="GYP131" s="77"/>
      <c r="GYQ131" s="77"/>
      <c r="GYR131" s="77"/>
      <c r="GYS131" s="77"/>
      <c r="GYT131" s="77"/>
      <c r="GYU131" s="77"/>
      <c r="GYV131" s="77"/>
      <c r="GYW131" s="77"/>
      <c r="GYX131" s="77"/>
      <c r="GYY131" s="77"/>
      <c r="GYZ131" s="77"/>
      <c r="GZA131" s="77"/>
      <c r="GZB131" s="77"/>
      <c r="GZC131" s="77"/>
      <c r="GZD131" s="77"/>
      <c r="GZE131" s="77"/>
      <c r="GZF131" s="77"/>
      <c r="GZG131" s="77"/>
      <c r="GZH131" s="77"/>
      <c r="GZI131" s="77"/>
      <c r="GZJ131" s="77"/>
      <c r="GZK131" s="77"/>
      <c r="GZL131" s="77"/>
      <c r="GZM131" s="77"/>
      <c r="GZN131" s="77"/>
      <c r="GZO131" s="77"/>
      <c r="GZP131" s="77"/>
      <c r="GZQ131" s="77"/>
      <c r="GZR131" s="77"/>
      <c r="GZS131" s="77"/>
      <c r="GZT131" s="77"/>
      <c r="GZU131" s="77"/>
      <c r="GZV131" s="77"/>
      <c r="GZW131" s="77"/>
      <c r="GZX131" s="77"/>
      <c r="GZY131" s="77"/>
      <c r="GZZ131" s="77"/>
      <c r="HAA131" s="77"/>
      <c r="HAB131" s="77"/>
      <c r="HAC131" s="77"/>
      <c r="HAD131" s="77"/>
      <c r="HAE131" s="77"/>
      <c r="HAF131" s="77"/>
      <c r="HAG131" s="77"/>
      <c r="HAH131" s="77"/>
      <c r="HAI131" s="77"/>
      <c r="HAJ131" s="77"/>
      <c r="HAK131" s="77"/>
      <c r="HAL131" s="77"/>
      <c r="HAM131" s="77"/>
      <c r="HAN131" s="77"/>
      <c r="HAO131" s="77"/>
      <c r="HAP131" s="77"/>
      <c r="HAQ131" s="77"/>
      <c r="HAR131" s="77"/>
      <c r="HAS131" s="77"/>
      <c r="HAT131" s="77"/>
      <c r="HAU131" s="77"/>
      <c r="HAV131" s="77"/>
      <c r="HAW131" s="77"/>
      <c r="HAX131" s="77"/>
      <c r="HAY131" s="77"/>
      <c r="HAZ131" s="77"/>
      <c r="HBA131" s="77"/>
      <c r="HBB131" s="77"/>
      <c r="HBC131" s="77"/>
      <c r="HBD131" s="77"/>
      <c r="HBE131" s="77"/>
      <c r="HBF131" s="77"/>
      <c r="HBG131" s="77"/>
      <c r="HBH131" s="77"/>
      <c r="HBI131" s="77"/>
      <c r="HBJ131" s="77"/>
      <c r="HBK131" s="77"/>
      <c r="HBL131" s="77"/>
      <c r="HBM131" s="77"/>
      <c r="HBN131" s="77"/>
      <c r="HBO131" s="77"/>
      <c r="HBP131" s="77"/>
      <c r="HBQ131" s="77"/>
      <c r="HBR131" s="77"/>
      <c r="HBS131" s="77"/>
      <c r="HBT131" s="77"/>
      <c r="HBU131" s="77"/>
      <c r="HBV131" s="77"/>
      <c r="HBW131" s="77"/>
      <c r="HBX131" s="77"/>
      <c r="HBY131" s="77"/>
      <c r="HBZ131" s="77"/>
      <c r="HCA131" s="77"/>
      <c r="HCB131" s="77"/>
      <c r="HCC131" s="77"/>
      <c r="HCD131" s="77"/>
      <c r="HCE131" s="77"/>
      <c r="HCF131" s="77"/>
      <c r="HCG131" s="77"/>
      <c r="HCH131" s="77"/>
      <c r="HCI131" s="77"/>
      <c r="HCJ131" s="77"/>
      <c r="HCK131" s="77"/>
      <c r="HCL131" s="77"/>
      <c r="HCM131" s="77"/>
      <c r="HCN131" s="77"/>
      <c r="HCO131" s="77"/>
      <c r="HCP131" s="77"/>
      <c r="HCQ131" s="77"/>
      <c r="HCR131" s="77"/>
      <c r="HCS131" s="77"/>
      <c r="HCT131" s="77"/>
      <c r="HCU131" s="77"/>
      <c r="HCV131" s="77"/>
      <c r="HCW131" s="77"/>
      <c r="HCX131" s="77"/>
      <c r="HCY131" s="77"/>
      <c r="HCZ131" s="77"/>
      <c r="HDA131" s="77"/>
      <c r="HDB131" s="77"/>
      <c r="HDC131" s="77"/>
      <c r="HDD131" s="77"/>
      <c r="HDE131" s="77"/>
      <c r="HDF131" s="77"/>
      <c r="HDG131" s="77"/>
      <c r="HDH131" s="77"/>
      <c r="HDI131" s="77"/>
      <c r="HDJ131" s="77"/>
      <c r="HDK131" s="77"/>
      <c r="HDL131" s="77"/>
      <c r="HDM131" s="77"/>
      <c r="HDN131" s="77"/>
      <c r="HDO131" s="77"/>
      <c r="HDP131" s="77"/>
      <c r="HDQ131" s="77"/>
      <c r="HDR131" s="77"/>
      <c r="HDS131" s="77"/>
      <c r="HDT131" s="77"/>
      <c r="HDU131" s="77"/>
      <c r="HDV131" s="77"/>
      <c r="HDW131" s="77"/>
      <c r="HDX131" s="77"/>
      <c r="HDY131" s="77"/>
      <c r="HDZ131" s="77"/>
      <c r="HEA131" s="77"/>
      <c r="HEB131" s="77"/>
      <c r="HEC131" s="77"/>
      <c r="HED131" s="77"/>
      <c r="HEE131" s="77"/>
      <c r="HEF131" s="77"/>
      <c r="HEG131" s="77"/>
      <c r="HEH131" s="77"/>
      <c r="HEI131" s="77"/>
      <c r="HEJ131" s="77"/>
      <c r="HEK131" s="77"/>
      <c r="HEL131" s="77"/>
      <c r="HEM131" s="77"/>
      <c r="HEN131" s="77"/>
      <c r="HEO131" s="77"/>
      <c r="HEP131" s="77"/>
      <c r="HEQ131" s="77"/>
      <c r="HER131" s="77"/>
      <c r="HES131" s="77"/>
      <c r="HET131" s="77"/>
      <c r="HEU131" s="77"/>
      <c r="HEV131" s="77"/>
      <c r="HEW131" s="77"/>
      <c r="HEX131" s="77"/>
      <c r="HEY131" s="77"/>
      <c r="HEZ131" s="77"/>
      <c r="HFA131" s="77"/>
      <c r="HFB131" s="77"/>
      <c r="HFC131" s="77"/>
      <c r="HFD131" s="77"/>
      <c r="HFE131" s="77"/>
      <c r="HFF131" s="77"/>
      <c r="HFG131" s="77"/>
      <c r="HFH131" s="77"/>
      <c r="HFI131" s="77"/>
      <c r="HFJ131" s="77"/>
      <c r="HFK131" s="77"/>
      <c r="HFL131" s="77"/>
      <c r="HFM131" s="77"/>
      <c r="HFN131" s="77"/>
      <c r="HFO131" s="77"/>
      <c r="HFP131" s="77"/>
      <c r="HFQ131" s="77"/>
      <c r="HFR131" s="77"/>
      <c r="HFS131" s="77"/>
      <c r="HFT131" s="77"/>
      <c r="HFU131" s="77"/>
      <c r="HFV131" s="77"/>
      <c r="HFW131" s="77"/>
      <c r="HFX131" s="77"/>
      <c r="HFY131" s="77"/>
      <c r="HFZ131" s="77"/>
      <c r="HGA131" s="77"/>
      <c r="HGB131" s="77"/>
      <c r="HGC131" s="77"/>
      <c r="HGD131" s="77"/>
      <c r="HGE131" s="77"/>
      <c r="HGF131" s="77"/>
      <c r="HGG131" s="77"/>
      <c r="HGH131" s="77"/>
      <c r="HGI131" s="77"/>
      <c r="HGJ131" s="77"/>
      <c r="HGK131" s="77"/>
      <c r="HGL131" s="77"/>
      <c r="HGM131" s="77"/>
      <c r="HGN131" s="77"/>
      <c r="HGO131" s="77"/>
      <c r="HGP131" s="77"/>
      <c r="HGQ131" s="77"/>
      <c r="HGR131" s="77"/>
      <c r="HGS131" s="77"/>
      <c r="HGT131" s="77"/>
      <c r="HGU131" s="77"/>
      <c r="HGV131" s="77"/>
      <c r="HGW131" s="77"/>
      <c r="HGX131" s="77"/>
      <c r="HGY131" s="77"/>
      <c r="HGZ131" s="77"/>
      <c r="HHA131" s="77"/>
      <c r="HHB131" s="77"/>
      <c r="HHC131" s="77"/>
      <c r="HHD131" s="77"/>
      <c r="HHE131" s="77"/>
      <c r="HHF131" s="77"/>
      <c r="HHG131" s="77"/>
      <c r="HHH131" s="77"/>
      <c r="HHI131" s="77"/>
      <c r="HHJ131" s="77"/>
      <c r="HHK131" s="77"/>
      <c r="HHL131" s="77"/>
      <c r="HHM131" s="77"/>
      <c r="HHN131" s="77"/>
      <c r="HHO131" s="77"/>
      <c r="HHP131" s="77"/>
      <c r="HHQ131" s="77"/>
      <c r="HHR131" s="77"/>
      <c r="HHS131" s="77"/>
      <c r="HHT131" s="77"/>
      <c r="HHU131" s="77"/>
      <c r="HHV131" s="77"/>
      <c r="HHW131" s="77"/>
      <c r="HHX131" s="77"/>
      <c r="HHY131" s="77"/>
      <c r="HHZ131" s="77"/>
      <c r="HIA131" s="77"/>
      <c r="HIB131" s="77"/>
      <c r="HIC131" s="77"/>
      <c r="HID131" s="77"/>
      <c r="HIE131" s="77"/>
      <c r="HIF131" s="77"/>
      <c r="HIG131" s="77"/>
      <c r="HIH131" s="77"/>
      <c r="HII131" s="77"/>
      <c r="HIJ131" s="77"/>
      <c r="HIK131" s="77"/>
      <c r="HIL131" s="77"/>
      <c r="HIM131" s="77"/>
      <c r="HIN131" s="77"/>
      <c r="HIO131" s="77"/>
      <c r="HIP131" s="77"/>
      <c r="HIQ131" s="77"/>
      <c r="HIR131" s="77"/>
      <c r="HIS131" s="77"/>
      <c r="HIT131" s="77"/>
      <c r="HIU131" s="77"/>
      <c r="HIV131" s="77"/>
      <c r="HIW131" s="77"/>
      <c r="HIX131" s="77"/>
      <c r="HIY131" s="77"/>
      <c r="HIZ131" s="77"/>
      <c r="HJA131" s="77"/>
      <c r="HJB131" s="77"/>
      <c r="HJC131" s="77"/>
      <c r="HJD131" s="77"/>
      <c r="HJE131" s="77"/>
      <c r="HJF131" s="77"/>
      <c r="HJG131" s="77"/>
      <c r="HJH131" s="77"/>
      <c r="HJI131" s="77"/>
      <c r="HJJ131" s="77"/>
      <c r="HJK131" s="77"/>
      <c r="HJL131" s="77"/>
      <c r="HJM131" s="77"/>
      <c r="HJN131" s="77"/>
      <c r="HJO131" s="77"/>
      <c r="HJP131" s="77"/>
      <c r="HJQ131" s="77"/>
      <c r="HJR131" s="77"/>
      <c r="HJS131" s="77"/>
      <c r="HJT131" s="77"/>
      <c r="HJU131" s="77"/>
      <c r="HJV131" s="77"/>
      <c r="HJW131" s="77"/>
      <c r="HJX131" s="77"/>
      <c r="HJY131" s="77"/>
      <c r="HJZ131" s="77"/>
      <c r="HKA131" s="77"/>
      <c r="HKB131" s="77"/>
      <c r="HKC131" s="77"/>
      <c r="HKD131" s="77"/>
      <c r="HKE131" s="77"/>
      <c r="HKF131" s="77"/>
      <c r="HKG131" s="77"/>
      <c r="HKH131" s="77"/>
      <c r="HKI131" s="77"/>
      <c r="HKJ131" s="77"/>
      <c r="HKK131" s="77"/>
      <c r="HKL131" s="77"/>
      <c r="HKM131" s="77"/>
      <c r="HKN131" s="77"/>
      <c r="HKO131" s="77"/>
      <c r="HKP131" s="77"/>
      <c r="HKQ131" s="77"/>
      <c r="HKR131" s="77"/>
      <c r="HKS131" s="77"/>
      <c r="HKT131" s="77"/>
      <c r="HKU131" s="77"/>
      <c r="HKV131" s="77"/>
      <c r="HKW131" s="77"/>
      <c r="HKX131" s="77"/>
      <c r="HKY131" s="77"/>
      <c r="HKZ131" s="77"/>
      <c r="HLA131" s="77"/>
      <c r="HLB131" s="77"/>
      <c r="HLC131" s="77"/>
      <c r="HLD131" s="77"/>
      <c r="HLE131" s="77"/>
      <c r="HLF131" s="77"/>
      <c r="HLG131" s="77"/>
      <c r="HLH131" s="77"/>
      <c r="HLI131" s="77"/>
      <c r="HLJ131" s="77"/>
      <c r="HLK131" s="77"/>
      <c r="HLL131" s="77"/>
      <c r="HLM131" s="77"/>
      <c r="HLN131" s="77"/>
      <c r="HLO131" s="77"/>
      <c r="HLP131" s="77"/>
      <c r="HLQ131" s="77"/>
      <c r="HLR131" s="77"/>
      <c r="HLS131" s="77"/>
      <c r="HLT131" s="77"/>
      <c r="HLU131" s="77"/>
      <c r="HLV131" s="77"/>
      <c r="HLW131" s="77"/>
      <c r="HLX131" s="77"/>
      <c r="HLY131" s="77"/>
      <c r="HLZ131" s="77"/>
      <c r="HMA131" s="77"/>
      <c r="HMB131" s="77"/>
      <c r="HMC131" s="77"/>
      <c r="HMD131" s="77"/>
      <c r="HME131" s="77"/>
      <c r="HMF131" s="77"/>
      <c r="HMG131" s="77"/>
      <c r="HMH131" s="77"/>
      <c r="HMI131" s="77"/>
      <c r="HMJ131" s="77"/>
      <c r="HMK131" s="77"/>
      <c r="HML131" s="77"/>
      <c r="HMM131" s="77"/>
      <c r="HMN131" s="77"/>
      <c r="HMO131" s="77"/>
      <c r="HMP131" s="77"/>
      <c r="HMQ131" s="77"/>
      <c r="HMR131" s="77"/>
      <c r="HMS131" s="77"/>
      <c r="HMT131" s="77"/>
      <c r="HMU131" s="77"/>
      <c r="HMV131" s="77"/>
      <c r="HMW131" s="77"/>
      <c r="HMX131" s="77"/>
      <c r="HMY131" s="77"/>
      <c r="HMZ131" s="77"/>
      <c r="HNA131" s="77"/>
      <c r="HNB131" s="77"/>
      <c r="HNC131" s="77"/>
      <c r="HND131" s="77"/>
      <c r="HNE131" s="77"/>
      <c r="HNF131" s="77"/>
      <c r="HNG131" s="77"/>
      <c r="HNH131" s="77"/>
      <c r="HNI131" s="77"/>
      <c r="HNJ131" s="77"/>
      <c r="HNK131" s="77"/>
      <c r="HNL131" s="77"/>
      <c r="HNM131" s="77"/>
      <c r="HNN131" s="77"/>
      <c r="HNO131" s="77"/>
      <c r="HNP131" s="77"/>
      <c r="HNQ131" s="77"/>
      <c r="HNR131" s="77"/>
      <c r="HNS131" s="77"/>
      <c r="HNT131" s="77"/>
      <c r="HNU131" s="77"/>
      <c r="HNV131" s="77"/>
      <c r="HNW131" s="77"/>
      <c r="HNX131" s="77"/>
      <c r="HNY131" s="77"/>
      <c r="HNZ131" s="77"/>
      <c r="HOA131" s="77"/>
      <c r="HOB131" s="77"/>
      <c r="HOC131" s="77"/>
      <c r="HOD131" s="77"/>
      <c r="HOE131" s="77"/>
      <c r="HOF131" s="77"/>
      <c r="HOG131" s="77"/>
      <c r="HOH131" s="77"/>
      <c r="HOI131" s="77"/>
      <c r="HOJ131" s="77"/>
      <c r="HOK131" s="77"/>
      <c r="HOL131" s="77"/>
      <c r="HOM131" s="77"/>
      <c r="HON131" s="77"/>
      <c r="HOO131" s="77"/>
      <c r="HOP131" s="77"/>
      <c r="HOQ131" s="77"/>
      <c r="HOR131" s="77"/>
      <c r="HOS131" s="77"/>
      <c r="HOT131" s="77"/>
      <c r="HOU131" s="77"/>
      <c r="HOV131" s="77"/>
      <c r="HOW131" s="77"/>
      <c r="HOX131" s="77"/>
      <c r="HOY131" s="77"/>
      <c r="HOZ131" s="77"/>
      <c r="HPA131" s="77"/>
      <c r="HPB131" s="77"/>
      <c r="HPC131" s="77"/>
      <c r="HPD131" s="77"/>
      <c r="HPE131" s="77"/>
      <c r="HPF131" s="77"/>
      <c r="HPG131" s="77"/>
      <c r="HPH131" s="77"/>
      <c r="HPI131" s="77"/>
      <c r="HPJ131" s="77"/>
      <c r="HPK131" s="77"/>
      <c r="HPL131" s="77"/>
      <c r="HPM131" s="77"/>
      <c r="HPN131" s="77"/>
      <c r="HPO131" s="77"/>
      <c r="HPP131" s="77"/>
      <c r="HPQ131" s="77"/>
      <c r="HPR131" s="77"/>
      <c r="HPS131" s="77"/>
      <c r="HPT131" s="77"/>
      <c r="HPU131" s="77"/>
      <c r="HPV131" s="77"/>
      <c r="HPW131" s="77"/>
      <c r="HPX131" s="77"/>
      <c r="HPY131" s="77"/>
      <c r="HPZ131" s="77"/>
      <c r="HQA131" s="77"/>
      <c r="HQB131" s="77"/>
      <c r="HQC131" s="77"/>
      <c r="HQD131" s="77"/>
      <c r="HQE131" s="77"/>
      <c r="HQF131" s="77"/>
      <c r="HQG131" s="77"/>
      <c r="HQH131" s="77"/>
      <c r="HQI131" s="77"/>
      <c r="HQJ131" s="77"/>
      <c r="HQK131" s="77"/>
      <c r="HQL131" s="77"/>
      <c r="HQM131" s="77"/>
      <c r="HQN131" s="77"/>
      <c r="HQO131" s="77"/>
      <c r="HQP131" s="77"/>
      <c r="HQQ131" s="77"/>
      <c r="HQR131" s="77"/>
      <c r="HQS131" s="77"/>
      <c r="HQT131" s="77"/>
      <c r="HQU131" s="77"/>
      <c r="HQV131" s="77"/>
      <c r="HQW131" s="77"/>
      <c r="HQX131" s="77"/>
      <c r="HQY131" s="77"/>
      <c r="HQZ131" s="77"/>
      <c r="HRA131" s="77"/>
      <c r="HRB131" s="77"/>
      <c r="HRC131" s="77"/>
      <c r="HRD131" s="77"/>
      <c r="HRE131" s="77"/>
      <c r="HRF131" s="77"/>
      <c r="HRG131" s="77"/>
      <c r="HRH131" s="77"/>
      <c r="HRI131" s="77"/>
      <c r="HRJ131" s="77"/>
      <c r="HRK131" s="77"/>
      <c r="HRL131" s="77"/>
      <c r="HRM131" s="77"/>
      <c r="HRN131" s="77"/>
      <c r="HRO131" s="77"/>
      <c r="HRP131" s="77"/>
      <c r="HRQ131" s="77"/>
      <c r="HRR131" s="77"/>
      <c r="HRS131" s="77"/>
      <c r="HRT131" s="77"/>
      <c r="HRU131" s="77"/>
      <c r="HRV131" s="77"/>
      <c r="HRW131" s="77"/>
      <c r="HRX131" s="77"/>
      <c r="HRY131" s="77"/>
      <c r="HRZ131" s="77"/>
      <c r="HSA131" s="77"/>
      <c r="HSB131" s="77"/>
      <c r="HSC131" s="77"/>
      <c r="HSD131" s="77"/>
      <c r="HSE131" s="77"/>
      <c r="HSF131" s="77"/>
      <c r="HSG131" s="77"/>
      <c r="HSH131" s="77"/>
      <c r="HSI131" s="77"/>
      <c r="HSJ131" s="77"/>
      <c r="HSK131" s="77"/>
      <c r="HSL131" s="77"/>
      <c r="HSM131" s="77"/>
      <c r="HSN131" s="77"/>
      <c r="HSO131" s="77"/>
      <c r="HSP131" s="77"/>
      <c r="HSQ131" s="77"/>
      <c r="HSR131" s="77"/>
      <c r="HSS131" s="77"/>
      <c r="HST131" s="77"/>
      <c r="HSU131" s="77"/>
      <c r="HSV131" s="77"/>
      <c r="HSW131" s="77"/>
      <c r="HSX131" s="77"/>
      <c r="HSY131" s="77"/>
      <c r="HSZ131" s="77"/>
      <c r="HTA131" s="77"/>
      <c r="HTB131" s="77"/>
      <c r="HTC131" s="77"/>
      <c r="HTD131" s="77"/>
      <c r="HTE131" s="77"/>
      <c r="HTF131" s="77"/>
      <c r="HTG131" s="77"/>
      <c r="HTH131" s="77"/>
      <c r="HTI131" s="77"/>
      <c r="HTJ131" s="77"/>
      <c r="HTK131" s="77"/>
      <c r="HTL131" s="77"/>
      <c r="HTM131" s="77"/>
      <c r="HTN131" s="77"/>
      <c r="HTO131" s="77"/>
      <c r="HTP131" s="77"/>
      <c r="HTQ131" s="77"/>
      <c r="HTR131" s="77"/>
      <c r="HTS131" s="77"/>
      <c r="HTT131" s="77"/>
      <c r="HTU131" s="77"/>
      <c r="HTV131" s="77"/>
      <c r="HTW131" s="77"/>
      <c r="HTX131" s="77"/>
      <c r="HTY131" s="77"/>
      <c r="HTZ131" s="77"/>
      <c r="HUA131" s="77"/>
      <c r="HUB131" s="77"/>
      <c r="HUC131" s="77"/>
      <c r="HUD131" s="77"/>
      <c r="HUE131" s="77"/>
      <c r="HUF131" s="77"/>
      <c r="HUG131" s="77"/>
      <c r="HUH131" s="77"/>
      <c r="HUI131" s="77"/>
      <c r="HUJ131" s="77"/>
      <c r="HUK131" s="77"/>
      <c r="HUL131" s="77"/>
      <c r="HUM131" s="77"/>
      <c r="HUN131" s="77"/>
      <c r="HUO131" s="77"/>
      <c r="HUP131" s="77"/>
      <c r="HUQ131" s="77"/>
      <c r="HUR131" s="77"/>
      <c r="HUS131" s="77"/>
      <c r="HUT131" s="77"/>
      <c r="HUU131" s="77"/>
      <c r="HUV131" s="77"/>
      <c r="HUW131" s="77"/>
      <c r="HUX131" s="77"/>
      <c r="HUY131" s="77"/>
      <c r="HUZ131" s="77"/>
      <c r="HVA131" s="77"/>
      <c r="HVB131" s="77"/>
      <c r="HVC131" s="77"/>
      <c r="HVD131" s="77"/>
      <c r="HVE131" s="77"/>
      <c r="HVF131" s="77"/>
      <c r="HVG131" s="77"/>
      <c r="HVH131" s="77"/>
      <c r="HVI131" s="77"/>
      <c r="HVJ131" s="77"/>
      <c r="HVK131" s="77"/>
      <c r="HVL131" s="77"/>
      <c r="HVM131" s="77"/>
      <c r="HVN131" s="77"/>
      <c r="HVO131" s="77"/>
      <c r="HVP131" s="77"/>
      <c r="HVQ131" s="77"/>
      <c r="HVR131" s="77"/>
      <c r="HVS131" s="77"/>
      <c r="HVT131" s="77"/>
      <c r="HVU131" s="77"/>
      <c r="HVV131" s="77"/>
      <c r="HVW131" s="77"/>
      <c r="HVX131" s="77"/>
      <c r="HVY131" s="77"/>
      <c r="HVZ131" s="77"/>
      <c r="HWA131" s="77"/>
      <c r="HWB131" s="77"/>
      <c r="HWC131" s="77"/>
      <c r="HWD131" s="77"/>
      <c r="HWE131" s="77"/>
      <c r="HWF131" s="77"/>
      <c r="HWG131" s="77"/>
      <c r="HWH131" s="77"/>
      <c r="HWI131" s="77"/>
      <c r="HWJ131" s="77"/>
      <c r="HWK131" s="77"/>
      <c r="HWL131" s="77"/>
      <c r="HWM131" s="77"/>
      <c r="HWN131" s="77"/>
      <c r="HWO131" s="77"/>
      <c r="HWP131" s="77"/>
      <c r="HWQ131" s="77"/>
      <c r="HWR131" s="77"/>
      <c r="HWS131" s="77"/>
      <c r="HWT131" s="77"/>
      <c r="HWU131" s="77"/>
      <c r="HWV131" s="77"/>
      <c r="HWW131" s="77"/>
      <c r="HWX131" s="77"/>
      <c r="HWY131" s="77"/>
      <c r="HWZ131" s="77"/>
      <c r="HXA131" s="77"/>
      <c r="HXB131" s="77"/>
      <c r="HXC131" s="77"/>
      <c r="HXD131" s="77"/>
      <c r="HXE131" s="77"/>
      <c r="HXF131" s="77"/>
      <c r="HXG131" s="77"/>
      <c r="HXH131" s="77"/>
      <c r="HXI131" s="77"/>
      <c r="HXJ131" s="77"/>
      <c r="HXK131" s="77"/>
      <c r="HXL131" s="77"/>
      <c r="HXM131" s="77"/>
      <c r="HXN131" s="77"/>
      <c r="HXO131" s="77"/>
      <c r="HXP131" s="77"/>
      <c r="HXQ131" s="77"/>
      <c r="HXR131" s="77"/>
      <c r="HXS131" s="77"/>
      <c r="HXT131" s="77"/>
      <c r="HXU131" s="77"/>
      <c r="HXV131" s="77"/>
      <c r="HXW131" s="77"/>
      <c r="HXX131" s="77"/>
      <c r="HXY131" s="77"/>
      <c r="HXZ131" s="77"/>
      <c r="HYA131" s="77"/>
      <c r="HYB131" s="77"/>
      <c r="HYC131" s="77"/>
      <c r="HYD131" s="77"/>
      <c r="HYE131" s="77"/>
      <c r="HYF131" s="77"/>
      <c r="HYG131" s="77"/>
      <c r="HYH131" s="77"/>
      <c r="HYI131" s="77"/>
      <c r="HYJ131" s="77"/>
      <c r="HYK131" s="77"/>
      <c r="HYL131" s="77"/>
      <c r="HYM131" s="77"/>
      <c r="HYN131" s="77"/>
      <c r="HYO131" s="77"/>
      <c r="HYP131" s="77"/>
      <c r="HYQ131" s="77"/>
      <c r="HYR131" s="77"/>
      <c r="HYS131" s="77"/>
      <c r="HYT131" s="77"/>
      <c r="HYU131" s="77"/>
      <c r="HYV131" s="77"/>
      <c r="HYW131" s="77"/>
      <c r="HYX131" s="77"/>
      <c r="HYY131" s="77"/>
      <c r="HYZ131" s="77"/>
      <c r="HZA131" s="77"/>
      <c r="HZB131" s="77"/>
      <c r="HZC131" s="77"/>
      <c r="HZD131" s="77"/>
      <c r="HZE131" s="77"/>
      <c r="HZF131" s="77"/>
      <c r="HZG131" s="77"/>
      <c r="HZH131" s="77"/>
      <c r="HZI131" s="77"/>
      <c r="HZJ131" s="77"/>
      <c r="HZK131" s="77"/>
      <c r="HZL131" s="77"/>
      <c r="HZM131" s="77"/>
      <c r="HZN131" s="77"/>
      <c r="HZO131" s="77"/>
      <c r="HZP131" s="77"/>
      <c r="HZQ131" s="77"/>
      <c r="HZR131" s="77"/>
      <c r="HZS131" s="77"/>
      <c r="HZT131" s="77"/>
      <c r="HZU131" s="77"/>
      <c r="HZV131" s="77"/>
      <c r="HZW131" s="77"/>
      <c r="HZX131" s="77"/>
      <c r="HZY131" s="77"/>
      <c r="HZZ131" s="77"/>
      <c r="IAA131" s="77"/>
      <c r="IAB131" s="77"/>
      <c r="IAC131" s="77"/>
      <c r="IAD131" s="77"/>
      <c r="IAE131" s="77"/>
      <c r="IAF131" s="77"/>
      <c r="IAG131" s="77"/>
      <c r="IAH131" s="77"/>
      <c r="IAI131" s="77"/>
      <c r="IAJ131" s="77"/>
      <c r="IAK131" s="77"/>
      <c r="IAL131" s="77"/>
      <c r="IAM131" s="77"/>
      <c r="IAN131" s="77"/>
      <c r="IAO131" s="77"/>
      <c r="IAP131" s="77"/>
      <c r="IAQ131" s="77"/>
      <c r="IAR131" s="77"/>
      <c r="IAS131" s="77"/>
      <c r="IAT131" s="77"/>
      <c r="IAU131" s="77"/>
      <c r="IAV131" s="77"/>
      <c r="IAW131" s="77"/>
      <c r="IAX131" s="77"/>
      <c r="IAY131" s="77"/>
      <c r="IAZ131" s="77"/>
      <c r="IBA131" s="77"/>
      <c r="IBB131" s="77"/>
      <c r="IBC131" s="77"/>
      <c r="IBD131" s="77"/>
      <c r="IBE131" s="77"/>
      <c r="IBF131" s="77"/>
      <c r="IBG131" s="77"/>
      <c r="IBH131" s="77"/>
      <c r="IBI131" s="77"/>
      <c r="IBJ131" s="77"/>
      <c r="IBK131" s="77"/>
      <c r="IBL131" s="77"/>
      <c r="IBM131" s="77"/>
      <c r="IBN131" s="77"/>
      <c r="IBO131" s="77"/>
      <c r="IBP131" s="77"/>
      <c r="IBQ131" s="77"/>
      <c r="IBR131" s="77"/>
      <c r="IBS131" s="77"/>
      <c r="IBT131" s="77"/>
      <c r="IBU131" s="77"/>
      <c r="IBV131" s="77"/>
      <c r="IBW131" s="77"/>
      <c r="IBX131" s="77"/>
      <c r="IBY131" s="77"/>
      <c r="IBZ131" s="77"/>
      <c r="ICA131" s="77"/>
      <c r="ICB131" s="77"/>
      <c r="ICC131" s="77"/>
      <c r="ICD131" s="77"/>
      <c r="ICE131" s="77"/>
      <c r="ICF131" s="77"/>
      <c r="ICG131" s="77"/>
      <c r="ICH131" s="77"/>
      <c r="ICI131" s="77"/>
      <c r="ICJ131" s="77"/>
      <c r="ICK131" s="77"/>
      <c r="ICL131" s="77"/>
      <c r="ICM131" s="77"/>
      <c r="ICN131" s="77"/>
      <c r="ICO131" s="77"/>
      <c r="ICP131" s="77"/>
      <c r="ICQ131" s="77"/>
      <c r="ICR131" s="77"/>
      <c r="ICS131" s="77"/>
      <c r="ICT131" s="77"/>
      <c r="ICU131" s="77"/>
      <c r="ICV131" s="77"/>
      <c r="ICW131" s="77"/>
      <c r="ICX131" s="77"/>
      <c r="ICY131" s="77"/>
      <c r="ICZ131" s="77"/>
      <c r="IDA131" s="77"/>
      <c r="IDB131" s="77"/>
      <c r="IDC131" s="77"/>
      <c r="IDD131" s="77"/>
      <c r="IDE131" s="77"/>
      <c r="IDF131" s="77"/>
      <c r="IDG131" s="77"/>
      <c r="IDH131" s="77"/>
      <c r="IDI131" s="77"/>
      <c r="IDJ131" s="77"/>
      <c r="IDK131" s="77"/>
      <c r="IDL131" s="77"/>
      <c r="IDM131" s="77"/>
      <c r="IDN131" s="77"/>
      <c r="IDO131" s="77"/>
      <c r="IDP131" s="77"/>
      <c r="IDQ131" s="77"/>
      <c r="IDR131" s="77"/>
      <c r="IDS131" s="77"/>
      <c r="IDT131" s="77"/>
      <c r="IDU131" s="77"/>
      <c r="IDV131" s="77"/>
      <c r="IDW131" s="77"/>
      <c r="IDX131" s="77"/>
      <c r="IDY131" s="77"/>
      <c r="IDZ131" s="77"/>
      <c r="IEA131" s="77"/>
      <c r="IEB131" s="77"/>
      <c r="IEC131" s="77"/>
      <c r="IED131" s="77"/>
      <c r="IEE131" s="77"/>
      <c r="IEF131" s="77"/>
      <c r="IEG131" s="77"/>
      <c r="IEH131" s="77"/>
      <c r="IEI131" s="77"/>
      <c r="IEJ131" s="77"/>
      <c r="IEK131" s="77"/>
      <c r="IEL131" s="77"/>
      <c r="IEM131" s="77"/>
      <c r="IEN131" s="77"/>
      <c r="IEO131" s="77"/>
      <c r="IEP131" s="77"/>
      <c r="IEQ131" s="77"/>
      <c r="IER131" s="77"/>
      <c r="IES131" s="77"/>
      <c r="IET131" s="77"/>
      <c r="IEU131" s="77"/>
      <c r="IEV131" s="77"/>
      <c r="IEW131" s="77"/>
      <c r="IEX131" s="77"/>
      <c r="IEY131" s="77"/>
      <c r="IEZ131" s="77"/>
      <c r="IFA131" s="77"/>
      <c r="IFB131" s="77"/>
      <c r="IFC131" s="77"/>
      <c r="IFD131" s="77"/>
      <c r="IFE131" s="77"/>
      <c r="IFF131" s="77"/>
      <c r="IFG131" s="77"/>
      <c r="IFH131" s="77"/>
      <c r="IFI131" s="77"/>
      <c r="IFJ131" s="77"/>
      <c r="IFK131" s="77"/>
      <c r="IFL131" s="77"/>
      <c r="IFM131" s="77"/>
      <c r="IFN131" s="77"/>
      <c r="IFO131" s="77"/>
      <c r="IFP131" s="77"/>
      <c r="IFQ131" s="77"/>
      <c r="IFR131" s="77"/>
      <c r="IFS131" s="77"/>
      <c r="IFT131" s="77"/>
      <c r="IFU131" s="77"/>
      <c r="IFV131" s="77"/>
      <c r="IFW131" s="77"/>
      <c r="IFX131" s="77"/>
      <c r="IFY131" s="77"/>
      <c r="IFZ131" s="77"/>
      <c r="IGA131" s="77"/>
      <c r="IGB131" s="77"/>
      <c r="IGC131" s="77"/>
      <c r="IGD131" s="77"/>
      <c r="IGE131" s="77"/>
      <c r="IGF131" s="77"/>
      <c r="IGG131" s="77"/>
      <c r="IGH131" s="77"/>
      <c r="IGI131" s="77"/>
      <c r="IGJ131" s="77"/>
      <c r="IGK131" s="77"/>
      <c r="IGL131" s="77"/>
      <c r="IGM131" s="77"/>
      <c r="IGN131" s="77"/>
      <c r="IGO131" s="77"/>
      <c r="IGP131" s="77"/>
      <c r="IGQ131" s="77"/>
      <c r="IGR131" s="77"/>
      <c r="IGS131" s="77"/>
      <c r="IGT131" s="77"/>
      <c r="IGU131" s="77"/>
      <c r="IGV131" s="77"/>
      <c r="IGW131" s="77"/>
      <c r="IGX131" s="77"/>
      <c r="IGY131" s="77"/>
      <c r="IGZ131" s="77"/>
      <c r="IHA131" s="77"/>
      <c r="IHB131" s="77"/>
      <c r="IHC131" s="77"/>
      <c r="IHD131" s="77"/>
      <c r="IHE131" s="77"/>
      <c r="IHF131" s="77"/>
      <c r="IHG131" s="77"/>
      <c r="IHH131" s="77"/>
      <c r="IHI131" s="77"/>
      <c r="IHJ131" s="77"/>
      <c r="IHK131" s="77"/>
      <c r="IHL131" s="77"/>
      <c r="IHM131" s="77"/>
      <c r="IHN131" s="77"/>
      <c r="IHO131" s="77"/>
      <c r="IHP131" s="77"/>
      <c r="IHQ131" s="77"/>
      <c r="IHR131" s="77"/>
      <c r="IHS131" s="77"/>
      <c r="IHT131" s="77"/>
      <c r="IHU131" s="77"/>
      <c r="IHV131" s="77"/>
      <c r="IHW131" s="77"/>
      <c r="IHX131" s="77"/>
      <c r="IHY131" s="77"/>
      <c r="IHZ131" s="77"/>
      <c r="IIA131" s="77"/>
      <c r="IIB131" s="77"/>
      <c r="IIC131" s="77"/>
      <c r="IID131" s="77"/>
      <c r="IIE131" s="77"/>
      <c r="IIF131" s="77"/>
      <c r="IIG131" s="77"/>
      <c r="IIH131" s="77"/>
      <c r="III131" s="77"/>
      <c r="IIJ131" s="77"/>
      <c r="IIK131" s="77"/>
      <c r="IIL131" s="77"/>
      <c r="IIM131" s="77"/>
      <c r="IIN131" s="77"/>
      <c r="IIO131" s="77"/>
      <c r="IIP131" s="77"/>
      <c r="IIQ131" s="77"/>
      <c r="IIR131" s="77"/>
      <c r="IIS131" s="77"/>
      <c r="IIT131" s="77"/>
      <c r="IIU131" s="77"/>
      <c r="IIV131" s="77"/>
      <c r="IIW131" s="77"/>
      <c r="IIX131" s="77"/>
      <c r="IIY131" s="77"/>
      <c r="IIZ131" s="77"/>
      <c r="IJA131" s="77"/>
      <c r="IJB131" s="77"/>
      <c r="IJC131" s="77"/>
      <c r="IJD131" s="77"/>
      <c r="IJE131" s="77"/>
      <c r="IJF131" s="77"/>
      <c r="IJG131" s="77"/>
      <c r="IJH131" s="77"/>
      <c r="IJI131" s="77"/>
      <c r="IJJ131" s="77"/>
      <c r="IJK131" s="77"/>
      <c r="IJL131" s="77"/>
      <c r="IJM131" s="77"/>
      <c r="IJN131" s="77"/>
      <c r="IJO131" s="77"/>
      <c r="IJP131" s="77"/>
      <c r="IJQ131" s="77"/>
      <c r="IJR131" s="77"/>
      <c r="IJS131" s="77"/>
      <c r="IJT131" s="77"/>
      <c r="IJU131" s="77"/>
      <c r="IJV131" s="77"/>
      <c r="IJW131" s="77"/>
      <c r="IJX131" s="77"/>
      <c r="IJY131" s="77"/>
      <c r="IJZ131" s="77"/>
      <c r="IKA131" s="77"/>
      <c r="IKB131" s="77"/>
      <c r="IKC131" s="77"/>
      <c r="IKD131" s="77"/>
      <c r="IKE131" s="77"/>
      <c r="IKF131" s="77"/>
      <c r="IKG131" s="77"/>
      <c r="IKH131" s="77"/>
      <c r="IKI131" s="77"/>
      <c r="IKJ131" s="77"/>
      <c r="IKK131" s="77"/>
      <c r="IKL131" s="77"/>
      <c r="IKM131" s="77"/>
      <c r="IKN131" s="77"/>
      <c r="IKO131" s="77"/>
      <c r="IKP131" s="77"/>
      <c r="IKQ131" s="77"/>
      <c r="IKR131" s="77"/>
      <c r="IKS131" s="77"/>
      <c r="IKT131" s="77"/>
      <c r="IKU131" s="77"/>
      <c r="IKV131" s="77"/>
      <c r="IKW131" s="77"/>
      <c r="IKX131" s="77"/>
      <c r="IKY131" s="77"/>
      <c r="IKZ131" s="77"/>
      <c r="ILA131" s="77"/>
      <c r="ILB131" s="77"/>
      <c r="ILC131" s="77"/>
      <c r="ILD131" s="77"/>
      <c r="ILE131" s="77"/>
      <c r="ILF131" s="77"/>
      <c r="ILG131" s="77"/>
      <c r="ILH131" s="77"/>
      <c r="ILI131" s="77"/>
      <c r="ILJ131" s="77"/>
      <c r="ILK131" s="77"/>
      <c r="ILL131" s="77"/>
      <c r="ILM131" s="77"/>
      <c r="ILN131" s="77"/>
      <c r="ILO131" s="77"/>
      <c r="ILP131" s="77"/>
      <c r="ILQ131" s="77"/>
      <c r="ILR131" s="77"/>
      <c r="ILS131" s="77"/>
      <c r="ILT131" s="77"/>
      <c r="ILU131" s="77"/>
      <c r="ILV131" s="77"/>
      <c r="ILW131" s="77"/>
      <c r="ILX131" s="77"/>
      <c r="ILY131" s="77"/>
      <c r="ILZ131" s="77"/>
      <c r="IMA131" s="77"/>
      <c r="IMB131" s="77"/>
      <c r="IMC131" s="77"/>
      <c r="IMD131" s="77"/>
      <c r="IME131" s="77"/>
      <c r="IMF131" s="77"/>
      <c r="IMG131" s="77"/>
      <c r="IMH131" s="77"/>
      <c r="IMI131" s="77"/>
      <c r="IMJ131" s="77"/>
      <c r="IMK131" s="77"/>
      <c r="IML131" s="77"/>
      <c r="IMM131" s="77"/>
      <c r="IMN131" s="77"/>
      <c r="IMO131" s="77"/>
      <c r="IMP131" s="77"/>
      <c r="IMQ131" s="77"/>
      <c r="IMR131" s="77"/>
      <c r="IMS131" s="77"/>
      <c r="IMT131" s="77"/>
      <c r="IMU131" s="77"/>
      <c r="IMV131" s="77"/>
      <c r="IMW131" s="77"/>
      <c r="IMX131" s="77"/>
      <c r="IMY131" s="77"/>
      <c r="IMZ131" s="77"/>
      <c r="INA131" s="77"/>
      <c r="INB131" s="77"/>
      <c r="INC131" s="77"/>
      <c r="IND131" s="77"/>
      <c r="INE131" s="77"/>
      <c r="INF131" s="77"/>
      <c r="ING131" s="77"/>
      <c r="INH131" s="77"/>
      <c r="INI131" s="77"/>
      <c r="INJ131" s="77"/>
      <c r="INK131" s="77"/>
      <c r="INL131" s="77"/>
      <c r="INM131" s="77"/>
      <c r="INN131" s="77"/>
      <c r="INO131" s="77"/>
      <c r="INP131" s="77"/>
      <c r="INQ131" s="77"/>
      <c r="INR131" s="77"/>
      <c r="INS131" s="77"/>
      <c r="INT131" s="77"/>
      <c r="INU131" s="77"/>
      <c r="INV131" s="77"/>
      <c r="INW131" s="77"/>
      <c r="INX131" s="77"/>
      <c r="INY131" s="77"/>
      <c r="INZ131" s="77"/>
      <c r="IOA131" s="77"/>
      <c r="IOB131" s="77"/>
      <c r="IOC131" s="77"/>
      <c r="IOD131" s="77"/>
      <c r="IOE131" s="77"/>
      <c r="IOF131" s="77"/>
      <c r="IOG131" s="77"/>
      <c r="IOH131" s="77"/>
      <c r="IOI131" s="77"/>
      <c r="IOJ131" s="77"/>
      <c r="IOK131" s="77"/>
      <c r="IOL131" s="77"/>
      <c r="IOM131" s="77"/>
      <c r="ION131" s="77"/>
      <c r="IOO131" s="77"/>
      <c r="IOP131" s="77"/>
      <c r="IOQ131" s="77"/>
      <c r="IOR131" s="77"/>
      <c r="IOS131" s="77"/>
      <c r="IOT131" s="77"/>
      <c r="IOU131" s="77"/>
      <c r="IOV131" s="77"/>
      <c r="IOW131" s="77"/>
      <c r="IOX131" s="77"/>
      <c r="IOY131" s="77"/>
      <c r="IOZ131" s="77"/>
      <c r="IPA131" s="77"/>
      <c r="IPB131" s="77"/>
      <c r="IPC131" s="77"/>
      <c r="IPD131" s="77"/>
      <c r="IPE131" s="77"/>
      <c r="IPF131" s="77"/>
      <c r="IPG131" s="77"/>
      <c r="IPH131" s="77"/>
      <c r="IPI131" s="77"/>
      <c r="IPJ131" s="77"/>
      <c r="IPK131" s="77"/>
      <c r="IPL131" s="77"/>
      <c r="IPM131" s="77"/>
      <c r="IPN131" s="77"/>
      <c r="IPO131" s="77"/>
      <c r="IPP131" s="77"/>
      <c r="IPQ131" s="77"/>
      <c r="IPR131" s="77"/>
      <c r="IPS131" s="77"/>
      <c r="IPT131" s="77"/>
      <c r="IPU131" s="77"/>
      <c r="IPV131" s="77"/>
      <c r="IPW131" s="77"/>
      <c r="IPX131" s="77"/>
      <c r="IPY131" s="77"/>
      <c r="IPZ131" s="77"/>
      <c r="IQA131" s="77"/>
      <c r="IQB131" s="77"/>
      <c r="IQC131" s="77"/>
      <c r="IQD131" s="77"/>
      <c r="IQE131" s="77"/>
      <c r="IQF131" s="77"/>
      <c r="IQG131" s="77"/>
      <c r="IQH131" s="77"/>
      <c r="IQI131" s="77"/>
      <c r="IQJ131" s="77"/>
      <c r="IQK131" s="77"/>
      <c r="IQL131" s="77"/>
      <c r="IQM131" s="77"/>
      <c r="IQN131" s="77"/>
      <c r="IQO131" s="77"/>
      <c r="IQP131" s="77"/>
      <c r="IQQ131" s="77"/>
      <c r="IQR131" s="77"/>
      <c r="IQS131" s="77"/>
      <c r="IQT131" s="77"/>
      <c r="IQU131" s="77"/>
      <c r="IQV131" s="77"/>
      <c r="IQW131" s="77"/>
      <c r="IQX131" s="77"/>
      <c r="IQY131" s="77"/>
      <c r="IQZ131" s="77"/>
      <c r="IRA131" s="77"/>
      <c r="IRB131" s="77"/>
      <c r="IRC131" s="77"/>
      <c r="IRD131" s="77"/>
      <c r="IRE131" s="77"/>
      <c r="IRF131" s="77"/>
      <c r="IRG131" s="77"/>
      <c r="IRH131" s="77"/>
      <c r="IRI131" s="77"/>
      <c r="IRJ131" s="77"/>
      <c r="IRK131" s="77"/>
      <c r="IRL131" s="77"/>
      <c r="IRM131" s="77"/>
      <c r="IRN131" s="77"/>
      <c r="IRO131" s="77"/>
      <c r="IRP131" s="77"/>
      <c r="IRQ131" s="77"/>
      <c r="IRR131" s="77"/>
      <c r="IRS131" s="77"/>
      <c r="IRT131" s="77"/>
      <c r="IRU131" s="77"/>
      <c r="IRV131" s="77"/>
      <c r="IRW131" s="77"/>
      <c r="IRX131" s="77"/>
      <c r="IRY131" s="77"/>
      <c r="IRZ131" s="77"/>
      <c r="ISA131" s="77"/>
      <c r="ISB131" s="77"/>
      <c r="ISC131" s="77"/>
      <c r="ISD131" s="77"/>
      <c r="ISE131" s="77"/>
      <c r="ISF131" s="77"/>
      <c r="ISG131" s="77"/>
      <c r="ISH131" s="77"/>
      <c r="ISI131" s="77"/>
      <c r="ISJ131" s="77"/>
      <c r="ISK131" s="77"/>
      <c r="ISL131" s="77"/>
      <c r="ISM131" s="77"/>
      <c r="ISN131" s="77"/>
      <c r="ISO131" s="77"/>
      <c r="ISP131" s="77"/>
      <c r="ISQ131" s="77"/>
      <c r="ISR131" s="77"/>
      <c r="ISS131" s="77"/>
      <c r="IST131" s="77"/>
      <c r="ISU131" s="77"/>
      <c r="ISV131" s="77"/>
      <c r="ISW131" s="77"/>
      <c r="ISX131" s="77"/>
      <c r="ISY131" s="77"/>
      <c r="ISZ131" s="77"/>
      <c r="ITA131" s="77"/>
      <c r="ITB131" s="77"/>
      <c r="ITC131" s="77"/>
      <c r="ITD131" s="77"/>
      <c r="ITE131" s="77"/>
      <c r="ITF131" s="77"/>
      <c r="ITG131" s="77"/>
      <c r="ITH131" s="77"/>
      <c r="ITI131" s="77"/>
      <c r="ITJ131" s="77"/>
      <c r="ITK131" s="77"/>
      <c r="ITL131" s="77"/>
      <c r="ITM131" s="77"/>
      <c r="ITN131" s="77"/>
      <c r="ITO131" s="77"/>
      <c r="ITP131" s="77"/>
      <c r="ITQ131" s="77"/>
      <c r="ITR131" s="77"/>
      <c r="ITS131" s="77"/>
      <c r="ITT131" s="77"/>
      <c r="ITU131" s="77"/>
      <c r="ITV131" s="77"/>
      <c r="ITW131" s="77"/>
      <c r="ITX131" s="77"/>
      <c r="ITY131" s="77"/>
      <c r="ITZ131" s="77"/>
      <c r="IUA131" s="77"/>
      <c r="IUB131" s="77"/>
      <c r="IUC131" s="77"/>
      <c r="IUD131" s="77"/>
      <c r="IUE131" s="77"/>
      <c r="IUF131" s="77"/>
      <c r="IUG131" s="77"/>
      <c r="IUH131" s="77"/>
      <c r="IUI131" s="77"/>
      <c r="IUJ131" s="77"/>
      <c r="IUK131" s="77"/>
      <c r="IUL131" s="77"/>
      <c r="IUM131" s="77"/>
      <c r="IUN131" s="77"/>
      <c r="IUO131" s="77"/>
      <c r="IUP131" s="77"/>
      <c r="IUQ131" s="77"/>
      <c r="IUR131" s="77"/>
      <c r="IUS131" s="77"/>
      <c r="IUT131" s="77"/>
      <c r="IUU131" s="77"/>
      <c r="IUV131" s="77"/>
      <c r="IUW131" s="77"/>
      <c r="IUX131" s="77"/>
      <c r="IUY131" s="77"/>
      <c r="IUZ131" s="77"/>
      <c r="IVA131" s="77"/>
      <c r="IVB131" s="77"/>
      <c r="IVC131" s="77"/>
      <c r="IVD131" s="77"/>
      <c r="IVE131" s="77"/>
      <c r="IVF131" s="77"/>
      <c r="IVG131" s="77"/>
      <c r="IVH131" s="77"/>
      <c r="IVI131" s="77"/>
      <c r="IVJ131" s="77"/>
      <c r="IVK131" s="77"/>
      <c r="IVL131" s="77"/>
      <c r="IVM131" s="77"/>
      <c r="IVN131" s="77"/>
      <c r="IVO131" s="77"/>
      <c r="IVP131" s="77"/>
      <c r="IVQ131" s="77"/>
      <c r="IVR131" s="77"/>
      <c r="IVS131" s="77"/>
      <c r="IVT131" s="77"/>
      <c r="IVU131" s="77"/>
      <c r="IVV131" s="77"/>
      <c r="IVW131" s="77"/>
      <c r="IVX131" s="77"/>
      <c r="IVY131" s="77"/>
      <c r="IVZ131" s="77"/>
      <c r="IWA131" s="77"/>
      <c r="IWB131" s="77"/>
      <c r="IWC131" s="77"/>
      <c r="IWD131" s="77"/>
      <c r="IWE131" s="77"/>
      <c r="IWF131" s="77"/>
      <c r="IWG131" s="77"/>
      <c r="IWH131" s="77"/>
      <c r="IWI131" s="77"/>
      <c r="IWJ131" s="77"/>
      <c r="IWK131" s="77"/>
      <c r="IWL131" s="77"/>
      <c r="IWM131" s="77"/>
      <c r="IWN131" s="77"/>
      <c r="IWO131" s="77"/>
      <c r="IWP131" s="77"/>
      <c r="IWQ131" s="77"/>
      <c r="IWR131" s="77"/>
      <c r="IWS131" s="77"/>
      <c r="IWT131" s="77"/>
      <c r="IWU131" s="77"/>
      <c r="IWV131" s="77"/>
      <c r="IWW131" s="77"/>
      <c r="IWX131" s="77"/>
      <c r="IWY131" s="77"/>
      <c r="IWZ131" s="77"/>
      <c r="IXA131" s="77"/>
      <c r="IXB131" s="77"/>
      <c r="IXC131" s="77"/>
      <c r="IXD131" s="77"/>
      <c r="IXE131" s="77"/>
      <c r="IXF131" s="77"/>
      <c r="IXG131" s="77"/>
      <c r="IXH131" s="77"/>
      <c r="IXI131" s="77"/>
      <c r="IXJ131" s="77"/>
      <c r="IXK131" s="77"/>
      <c r="IXL131" s="77"/>
      <c r="IXM131" s="77"/>
      <c r="IXN131" s="77"/>
      <c r="IXO131" s="77"/>
      <c r="IXP131" s="77"/>
      <c r="IXQ131" s="77"/>
      <c r="IXR131" s="77"/>
      <c r="IXS131" s="77"/>
      <c r="IXT131" s="77"/>
      <c r="IXU131" s="77"/>
      <c r="IXV131" s="77"/>
      <c r="IXW131" s="77"/>
      <c r="IXX131" s="77"/>
      <c r="IXY131" s="77"/>
      <c r="IXZ131" s="77"/>
      <c r="IYA131" s="77"/>
      <c r="IYB131" s="77"/>
      <c r="IYC131" s="77"/>
      <c r="IYD131" s="77"/>
      <c r="IYE131" s="77"/>
      <c r="IYF131" s="77"/>
      <c r="IYG131" s="77"/>
      <c r="IYH131" s="77"/>
      <c r="IYI131" s="77"/>
      <c r="IYJ131" s="77"/>
      <c r="IYK131" s="77"/>
      <c r="IYL131" s="77"/>
      <c r="IYM131" s="77"/>
      <c r="IYN131" s="77"/>
      <c r="IYO131" s="77"/>
      <c r="IYP131" s="77"/>
      <c r="IYQ131" s="77"/>
      <c r="IYR131" s="77"/>
      <c r="IYS131" s="77"/>
      <c r="IYT131" s="77"/>
      <c r="IYU131" s="77"/>
      <c r="IYV131" s="77"/>
      <c r="IYW131" s="77"/>
      <c r="IYX131" s="77"/>
      <c r="IYY131" s="77"/>
      <c r="IYZ131" s="77"/>
      <c r="IZA131" s="77"/>
      <c r="IZB131" s="77"/>
      <c r="IZC131" s="77"/>
      <c r="IZD131" s="77"/>
      <c r="IZE131" s="77"/>
      <c r="IZF131" s="77"/>
      <c r="IZG131" s="77"/>
      <c r="IZH131" s="77"/>
      <c r="IZI131" s="77"/>
      <c r="IZJ131" s="77"/>
      <c r="IZK131" s="77"/>
      <c r="IZL131" s="77"/>
      <c r="IZM131" s="77"/>
      <c r="IZN131" s="77"/>
      <c r="IZO131" s="77"/>
      <c r="IZP131" s="77"/>
      <c r="IZQ131" s="77"/>
      <c r="IZR131" s="77"/>
      <c r="IZS131" s="77"/>
      <c r="IZT131" s="77"/>
      <c r="IZU131" s="77"/>
      <c r="IZV131" s="77"/>
      <c r="IZW131" s="77"/>
      <c r="IZX131" s="77"/>
      <c r="IZY131" s="77"/>
      <c r="IZZ131" s="77"/>
      <c r="JAA131" s="77"/>
      <c r="JAB131" s="77"/>
      <c r="JAC131" s="77"/>
      <c r="JAD131" s="77"/>
      <c r="JAE131" s="77"/>
      <c r="JAF131" s="77"/>
      <c r="JAG131" s="77"/>
      <c r="JAH131" s="77"/>
      <c r="JAI131" s="77"/>
      <c r="JAJ131" s="77"/>
      <c r="JAK131" s="77"/>
      <c r="JAL131" s="77"/>
      <c r="JAM131" s="77"/>
      <c r="JAN131" s="77"/>
      <c r="JAO131" s="77"/>
      <c r="JAP131" s="77"/>
      <c r="JAQ131" s="77"/>
      <c r="JAR131" s="77"/>
      <c r="JAS131" s="77"/>
      <c r="JAT131" s="77"/>
      <c r="JAU131" s="77"/>
      <c r="JAV131" s="77"/>
      <c r="JAW131" s="77"/>
      <c r="JAX131" s="77"/>
      <c r="JAY131" s="77"/>
      <c r="JAZ131" s="77"/>
      <c r="JBA131" s="77"/>
      <c r="JBB131" s="77"/>
      <c r="JBC131" s="77"/>
      <c r="JBD131" s="77"/>
      <c r="JBE131" s="77"/>
      <c r="JBF131" s="77"/>
      <c r="JBG131" s="77"/>
      <c r="JBH131" s="77"/>
      <c r="JBI131" s="77"/>
      <c r="JBJ131" s="77"/>
      <c r="JBK131" s="77"/>
      <c r="JBL131" s="77"/>
      <c r="JBM131" s="77"/>
      <c r="JBN131" s="77"/>
      <c r="JBO131" s="77"/>
      <c r="JBP131" s="77"/>
      <c r="JBQ131" s="77"/>
      <c r="JBR131" s="77"/>
      <c r="JBS131" s="77"/>
      <c r="JBT131" s="77"/>
      <c r="JBU131" s="77"/>
      <c r="JBV131" s="77"/>
      <c r="JBW131" s="77"/>
      <c r="JBX131" s="77"/>
      <c r="JBY131" s="77"/>
      <c r="JBZ131" s="77"/>
      <c r="JCA131" s="77"/>
      <c r="JCB131" s="77"/>
      <c r="JCC131" s="77"/>
      <c r="JCD131" s="77"/>
      <c r="JCE131" s="77"/>
      <c r="JCF131" s="77"/>
      <c r="JCG131" s="77"/>
      <c r="JCH131" s="77"/>
      <c r="JCI131" s="77"/>
      <c r="JCJ131" s="77"/>
      <c r="JCK131" s="77"/>
      <c r="JCL131" s="77"/>
      <c r="JCM131" s="77"/>
      <c r="JCN131" s="77"/>
      <c r="JCO131" s="77"/>
      <c r="JCP131" s="77"/>
      <c r="JCQ131" s="77"/>
      <c r="JCR131" s="77"/>
      <c r="JCS131" s="77"/>
      <c r="JCT131" s="77"/>
      <c r="JCU131" s="77"/>
      <c r="JCV131" s="77"/>
      <c r="JCW131" s="77"/>
      <c r="JCX131" s="77"/>
      <c r="JCY131" s="77"/>
      <c r="JCZ131" s="77"/>
      <c r="JDA131" s="77"/>
      <c r="JDB131" s="77"/>
      <c r="JDC131" s="77"/>
      <c r="JDD131" s="77"/>
      <c r="JDE131" s="77"/>
      <c r="JDF131" s="77"/>
      <c r="JDG131" s="77"/>
      <c r="JDH131" s="77"/>
      <c r="JDI131" s="77"/>
      <c r="JDJ131" s="77"/>
      <c r="JDK131" s="77"/>
      <c r="JDL131" s="77"/>
      <c r="JDM131" s="77"/>
      <c r="JDN131" s="77"/>
      <c r="JDO131" s="77"/>
      <c r="JDP131" s="77"/>
      <c r="JDQ131" s="77"/>
      <c r="JDR131" s="77"/>
      <c r="JDS131" s="77"/>
      <c r="JDT131" s="77"/>
      <c r="JDU131" s="77"/>
      <c r="JDV131" s="77"/>
      <c r="JDW131" s="77"/>
      <c r="JDX131" s="77"/>
      <c r="JDY131" s="77"/>
      <c r="JDZ131" s="77"/>
      <c r="JEA131" s="77"/>
      <c r="JEB131" s="77"/>
      <c r="JEC131" s="77"/>
      <c r="JED131" s="77"/>
      <c r="JEE131" s="77"/>
      <c r="JEF131" s="77"/>
      <c r="JEG131" s="77"/>
      <c r="JEH131" s="77"/>
      <c r="JEI131" s="77"/>
      <c r="JEJ131" s="77"/>
      <c r="JEK131" s="77"/>
      <c r="JEL131" s="77"/>
      <c r="JEM131" s="77"/>
      <c r="JEN131" s="77"/>
      <c r="JEO131" s="77"/>
      <c r="JEP131" s="77"/>
      <c r="JEQ131" s="77"/>
      <c r="JER131" s="77"/>
      <c r="JES131" s="77"/>
      <c r="JET131" s="77"/>
      <c r="JEU131" s="77"/>
      <c r="JEV131" s="77"/>
      <c r="JEW131" s="77"/>
      <c r="JEX131" s="77"/>
      <c r="JEY131" s="77"/>
      <c r="JEZ131" s="77"/>
      <c r="JFA131" s="77"/>
      <c r="JFB131" s="77"/>
      <c r="JFC131" s="77"/>
      <c r="JFD131" s="77"/>
      <c r="JFE131" s="77"/>
      <c r="JFF131" s="77"/>
      <c r="JFG131" s="77"/>
      <c r="JFH131" s="77"/>
      <c r="JFI131" s="77"/>
      <c r="JFJ131" s="77"/>
      <c r="JFK131" s="77"/>
      <c r="JFL131" s="77"/>
      <c r="JFM131" s="77"/>
      <c r="JFN131" s="77"/>
      <c r="JFO131" s="77"/>
      <c r="JFP131" s="77"/>
      <c r="JFQ131" s="77"/>
      <c r="JFR131" s="77"/>
      <c r="JFS131" s="77"/>
      <c r="JFT131" s="77"/>
      <c r="JFU131" s="77"/>
      <c r="JFV131" s="77"/>
      <c r="JFW131" s="77"/>
      <c r="JFX131" s="77"/>
      <c r="JFY131" s="77"/>
      <c r="JFZ131" s="77"/>
      <c r="JGA131" s="77"/>
      <c r="JGB131" s="77"/>
      <c r="JGC131" s="77"/>
      <c r="JGD131" s="77"/>
      <c r="JGE131" s="77"/>
      <c r="JGF131" s="77"/>
      <c r="JGG131" s="77"/>
      <c r="JGH131" s="77"/>
      <c r="JGI131" s="77"/>
      <c r="JGJ131" s="77"/>
      <c r="JGK131" s="77"/>
      <c r="JGL131" s="77"/>
      <c r="JGM131" s="77"/>
      <c r="JGN131" s="77"/>
      <c r="JGO131" s="77"/>
      <c r="JGP131" s="77"/>
      <c r="JGQ131" s="77"/>
      <c r="JGR131" s="77"/>
      <c r="JGS131" s="77"/>
      <c r="JGT131" s="77"/>
      <c r="JGU131" s="77"/>
      <c r="JGV131" s="77"/>
      <c r="JGW131" s="77"/>
      <c r="JGX131" s="77"/>
      <c r="JGY131" s="77"/>
      <c r="JGZ131" s="77"/>
      <c r="JHA131" s="77"/>
      <c r="JHB131" s="77"/>
      <c r="JHC131" s="77"/>
      <c r="JHD131" s="77"/>
      <c r="JHE131" s="77"/>
      <c r="JHF131" s="77"/>
      <c r="JHG131" s="77"/>
      <c r="JHH131" s="77"/>
      <c r="JHI131" s="77"/>
      <c r="JHJ131" s="77"/>
      <c r="JHK131" s="77"/>
      <c r="JHL131" s="77"/>
      <c r="JHM131" s="77"/>
      <c r="JHN131" s="77"/>
      <c r="JHO131" s="77"/>
      <c r="JHP131" s="77"/>
      <c r="JHQ131" s="77"/>
      <c r="JHR131" s="77"/>
      <c r="JHS131" s="77"/>
      <c r="JHT131" s="77"/>
      <c r="JHU131" s="77"/>
      <c r="JHV131" s="77"/>
      <c r="JHW131" s="77"/>
      <c r="JHX131" s="77"/>
      <c r="JHY131" s="77"/>
      <c r="JHZ131" s="77"/>
      <c r="JIA131" s="77"/>
      <c r="JIB131" s="77"/>
      <c r="JIC131" s="77"/>
      <c r="JID131" s="77"/>
      <c r="JIE131" s="77"/>
      <c r="JIF131" s="77"/>
      <c r="JIG131" s="77"/>
      <c r="JIH131" s="77"/>
      <c r="JII131" s="77"/>
      <c r="JIJ131" s="77"/>
      <c r="JIK131" s="77"/>
      <c r="JIL131" s="77"/>
      <c r="JIM131" s="77"/>
      <c r="JIN131" s="77"/>
      <c r="JIO131" s="77"/>
      <c r="JIP131" s="77"/>
      <c r="JIQ131" s="77"/>
      <c r="JIR131" s="77"/>
      <c r="JIS131" s="77"/>
      <c r="JIT131" s="77"/>
      <c r="JIU131" s="77"/>
      <c r="JIV131" s="77"/>
      <c r="JIW131" s="77"/>
      <c r="JIX131" s="77"/>
      <c r="JIY131" s="77"/>
      <c r="JIZ131" s="77"/>
      <c r="JJA131" s="77"/>
      <c r="JJB131" s="77"/>
      <c r="JJC131" s="77"/>
      <c r="JJD131" s="77"/>
      <c r="JJE131" s="77"/>
      <c r="JJF131" s="77"/>
      <c r="JJG131" s="77"/>
      <c r="JJH131" s="77"/>
      <c r="JJI131" s="77"/>
      <c r="JJJ131" s="77"/>
      <c r="JJK131" s="77"/>
      <c r="JJL131" s="77"/>
      <c r="JJM131" s="77"/>
      <c r="JJN131" s="77"/>
      <c r="JJO131" s="77"/>
      <c r="JJP131" s="77"/>
      <c r="JJQ131" s="77"/>
      <c r="JJR131" s="77"/>
      <c r="JJS131" s="77"/>
      <c r="JJT131" s="77"/>
      <c r="JJU131" s="77"/>
      <c r="JJV131" s="77"/>
      <c r="JJW131" s="77"/>
      <c r="JJX131" s="77"/>
      <c r="JJY131" s="77"/>
      <c r="JJZ131" s="77"/>
      <c r="JKA131" s="77"/>
      <c r="JKB131" s="77"/>
      <c r="JKC131" s="77"/>
      <c r="JKD131" s="77"/>
      <c r="JKE131" s="77"/>
      <c r="JKF131" s="77"/>
      <c r="JKG131" s="77"/>
      <c r="JKH131" s="77"/>
      <c r="JKI131" s="77"/>
      <c r="JKJ131" s="77"/>
      <c r="JKK131" s="77"/>
      <c r="JKL131" s="77"/>
      <c r="JKM131" s="77"/>
      <c r="JKN131" s="77"/>
      <c r="JKO131" s="77"/>
      <c r="JKP131" s="77"/>
      <c r="JKQ131" s="77"/>
      <c r="JKR131" s="77"/>
      <c r="JKS131" s="77"/>
      <c r="JKT131" s="77"/>
      <c r="JKU131" s="77"/>
      <c r="JKV131" s="77"/>
      <c r="JKW131" s="77"/>
      <c r="JKX131" s="77"/>
      <c r="JKY131" s="77"/>
      <c r="JKZ131" s="77"/>
      <c r="JLA131" s="77"/>
      <c r="JLB131" s="77"/>
      <c r="JLC131" s="77"/>
      <c r="JLD131" s="77"/>
      <c r="JLE131" s="77"/>
      <c r="JLF131" s="77"/>
      <c r="JLG131" s="77"/>
      <c r="JLH131" s="77"/>
      <c r="JLI131" s="77"/>
      <c r="JLJ131" s="77"/>
      <c r="JLK131" s="77"/>
      <c r="JLL131" s="77"/>
      <c r="JLM131" s="77"/>
      <c r="JLN131" s="77"/>
      <c r="JLO131" s="77"/>
      <c r="JLP131" s="77"/>
      <c r="JLQ131" s="77"/>
      <c r="JLR131" s="77"/>
      <c r="JLS131" s="77"/>
      <c r="JLT131" s="77"/>
      <c r="JLU131" s="77"/>
      <c r="JLV131" s="77"/>
      <c r="JLW131" s="77"/>
      <c r="JLX131" s="77"/>
      <c r="JLY131" s="77"/>
      <c r="JLZ131" s="77"/>
      <c r="JMA131" s="77"/>
      <c r="JMB131" s="77"/>
      <c r="JMC131" s="77"/>
      <c r="JMD131" s="77"/>
      <c r="JME131" s="77"/>
      <c r="JMF131" s="77"/>
      <c r="JMG131" s="77"/>
      <c r="JMH131" s="77"/>
      <c r="JMI131" s="77"/>
      <c r="JMJ131" s="77"/>
      <c r="JMK131" s="77"/>
      <c r="JML131" s="77"/>
      <c r="JMM131" s="77"/>
      <c r="JMN131" s="77"/>
      <c r="JMO131" s="77"/>
      <c r="JMP131" s="77"/>
      <c r="JMQ131" s="77"/>
      <c r="JMR131" s="77"/>
      <c r="JMS131" s="77"/>
      <c r="JMT131" s="77"/>
      <c r="JMU131" s="77"/>
      <c r="JMV131" s="77"/>
      <c r="JMW131" s="77"/>
      <c r="JMX131" s="77"/>
      <c r="JMY131" s="77"/>
      <c r="JMZ131" s="77"/>
      <c r="JNA131" s="77"/>
      <c r="JNB131" s="77"/>
      <c r="JNC131" s="77"/>
      <c r="JND131" s="77"/>
      <c r="JNE131" s="77"/>
      <c r="JNF131" s="77"/>
      <c r="JNG131" s="77"/>
      <c r="JNH131" s="77"/>
      <c r="JNI131" s="77"/>
      <c r="JNJ131" s="77"/>
      <c r="JNK131" s="77"/>
      <c r="JNL131" s="77"/>
      <c r="JNM131" s="77"/>
      <c r="JNN131" s="77"/>
      <c r="JNO131" s="77"/>
      <c r="JNP131" s="77"/>
      <c r="JNQ131" s="77"/>
      <c r="JNR131" s="77"/>
      <c r="JNS131" s="77"/>
      <c r="JNT131" s="77"/>
      <c r="JNU131" s="77"/>
      <c r="JNV131" s="77"/>
      <c r="JNW131" s="77"/>
      <c r="JNX131" s="77"/>
      <c r="JNY131" s="77"/>
      <c r="JNZ131" s="77"/>
      <c r="JOA131" s="77"/>
      <c r="JOB131" s="77"/>
      <c r="JOC131" s="77"/>
      <c r="JOD131" s="77"/>
      <c r="JOE131" s="77"/>
      <c r="JOF131" s="77"/>
      <c r="JOG131" s="77"/>
      <c r="JOH131" s="77"/>
      <c r="JOI131" s="77"/>
      <c r="JOJ131" s="77"/>
      <c r="JOK131" s="77"/>
      <c r="JOL131" s="77"/>
      <c r="JOM131" s="77"/>
      <c r="JON131" s="77"/>
      <c r="JOO131" s="77"/>
      <c r="JOP131" s="77"/>
      <c r="JOQ131" s="77"/>
      <c r="JOR131" s="77"/>
      <c r="JOS131" s="77"/>
      <c r="JOT131" s="77"/>
      <c r="JOU131" s="77"/>
      <c r="JOV131" s="77"/>
      <c r="JOW131" s="77"/>
      <c r="JOX131" s="77"/>
      <c r="JOY131" s="77"/>
      <c r="JOZ131" s="77"/>
      <c r="JPA131" s="77"/>
      <c r="JPB131" s="77"/>
      <c r="JPC131" s="77"/>
      <c r="JPD131" s="77"/>
      <c r="JPE131" s="77"/>
      <c r="JPF131" s="77"/>
      <c r="JPG131" s="77"/>
      <c r="JPH131" s="77"/>
      <c r="JPI131" s="77"/>
      <c r="JPJ131" s="77"/>
      <c r="JPK131" s="77"/>
      <c r="JPL131" s="77"/>
      <c r="JPM131" s="77"/>
      <c r="JPN131" s="77"/>
      <c r="JPO131" s="77"/>
      <c r="JPP131" s="77"/>
      <c r="JPQ131" s="77"/>
      <c r="JPR131" s="77"/>
      <c r="JPS131" s="77"/>
      <c r="JPT131" s="77"/>
      <c r="JPU131" s="77"/>
      <c r="JPV131" s="77"/>
      <c r="JPW131" s="77"/>
      <c r="JPX131" s="77"/>
      <c r="JPY131" s="77"/>
      <c r="JPZ131" s="77"/>
      <c r="JQA131" s="77"/>
      <c r="JQB131" s="77"/>
      <c r="JQC131" s="77"/>
      <c r="JQD131" s="77"/>
      <c r="JQE131" s="77"/>
      <c r="JQF131" s="77"/>
      <c r="JQG131" s="77"/>
      <c r="JQH131" s="77"/>
      <c r="JQI131" s="77"/>
      <c r="JQJ131" s="77"/>
      <c r="JQK131" s="77"/>
      <c r="JQL131" s="77"/>
      <c r="JQM131" s="77"/>
      <c r="JQN131" s="77"/>
      <c r="JQO131" s="77"/>
      <c r="JQP131" s="77"/>
      <c r="JQQ131" s="77"/>
      <c r="JQR131" s="77"/>
      <c r="JQS131" s="77"/>
      <c r="JQT131" s="77"/>
      <c r="JQU131" s="77"/>
      <c r="JQV131" s="77"/>
      <c r="JQW131" s="77"/>
      <c r="JQX131" s="77"/>
      <c r="JQY131" s="77"/>
      <c r="JQZ131" s="77"/>
      <c r="JRA131" s="77"/>
      <c r="JRB131" s="77"/>
      <c r="JRC131" s="77"/>
      <c r="JRD131" s="77"/>
      <c r="JRE131" s="77"/>
      <c r="JRF131" s="77"/>
      <c r="JRG131" s="77"/>
      <c r="JRH131" s="77"/>
      <c r="JRI131" s="77"/>
      <c r="JRJ131" s="77"/>
      <c r="JRK131" s="77"/>
      <c r="JRL131" s="77"/>
      <c r="JRM131" s="77"/>
      <c r="JRN131" s="77"/>
      <c r="JRO131" s="77"/>
      <c r="JRP131" s="77"/>
      <c r="JRQ131" s="77"/>
      <c r="JRR131" s="77"/>
      <c r="JRS131" s="77"/>
      <c r="JRT131" s="77"/>
      <c r="JRU131" s="77"/>
      <c r="JRV131" s="77"/>
      <c r="JRW131" s="77"/>
      <c r="JRX131" s="77"/>
      <c r="JRY131" s="77"/>
      <c r="JRZ131" s="77"/>
      <c r="JSA131" s="77"/>
      <c r="JSB131" s="77"/>
      <c r="JSC131" s="77"/>
      <c r="JSD131" s="77"/>
      <c r="JSE131" s="77"/>
      <c r="JSF131" s="77"/>
      <c r="JSG131" s="77"/>
      <c r="JSH131" s="77"/>
      <c r="JSI131" s="77"/>
      <c r="JSJ131" s="77"/>
      <c r="JSK131" s="77"/>
      <c r="JSL131" s="77"/>
      <c r="JSM131" s="77"/>
      <c r="JSN131" s="77"/>
      <c r="JSO131" s="77"/>
      <c r="JSP131" s="77"/>
      <c r="JSQ131" s="77"/>
      <c r="JSR131" s="77"/>
      <c r="JSS131" s="77"/>
      <c r="JST131" s="77"/>
      <c r="JSU131" s="77"/>
      <c r="JSV131" s="77"/>
      <c r="JSW131" s="77"/>
      <c r="JSX131" s="77"/>
      <c r="JSY131" s="77"/>
      <c r="JSZ131" s="77"/>
      <c r="JTA131" s="77"/>
      <c r="JTB131" s="77"/>
      <c r="JTC131" s="77"/>
      <c r="JTD131" s="77"/>
      <c r="JTE131" s="77"/>
      <c r="JTF131" s="77"/>
      <c r="JTG131" s="77"/>
      <c r="JTH131" s="77"/>
      <c r="JTI131" s="77"/>
      <c r="JTJ131" s="77"/>
      <c r="JTK131" s="77"/>
      <c r="JTL131" s="77"/>
      <c r="JTM131" s="77"/>
      <c r="JTN131" s="77"/>
      <c r="JTO131" s="77"/>
      <c r="JTP131" s="77"/>
      <c r="JTQ131" s="77"/>
      <c r="JTR131" s="77"/>
      <c r="JTS131" s="77"/>
      <c r="JTT131" s="77"/>
      <c r="JTU131" s="77"/>
      <c r="JTV131" s="77"/>
      <c r="JTW131" s="77"/>
      <c r="JTX131" s="77"/>
      <c r="JTY131" s="77"/>
      <c r="JTZ131" s="77"/>
      <c r="JUA131" s="77"/>
      <c r="JUB131" s="77"/>
      <c r="JUC131" s="77"/>
      <c r="JUD131" s="77"/>
      <c r="JUE131" s="77"/>
      <c r="JUF131" s="77"/>
      <c r="JUG131" s="77"/>
      <c r="JUH131" s="77"/>
      <c r="JUI131" s="77"/>
      <c r="JUJ131" s="77"/>
      <c r="JUK131" s="77"/>
      <c r="JUL131" s="77"/>
      <c r="JUM131" s="77"/>
      <c r="JUN131" s="77"/>
      <c r="JUO131" s="77"/>
      <c r="JUP131" s="77"/>
      <c r="JUQ131" s="77"/>
      <c r="JUR131" s="77"/>
      <c r="JUS131" s="77"/>
      <c r="JUT131" s="77"/>
      <c r="JUU131" s="77"/>
      <c r="JUV131" s="77"/>
      <c r="JUW131" s="77"/>
      <c r="JUX131" s="77"/>
      <c r="JUY131" s="77"/>
      <c r="JUZ131" s="77"/>
      <c r="JVA131" s="77"/>
      <c r="JVB131" s="77"/>
      <c r="JVC131" s="77"/>
      <c r="JVD131" s="77"/>
      <c r="JVE131" s="77"/>
      <c r="JVF131" s="77"/>
      <c r="JVG131" s="77"/>
      <c r="JVH131" s="77"/>
      <c r="JVI131" s="77"/>
      <c r="JVJ131" s="77"/>
      <c r="JVK131" s="77"/>
      <c r="JVL131" s="77"/>
      <c r="JVM131" s="77"/>
      <c r="JVN131" s="77"/>
      <c r="JVO131" s="77"/>
      <c r="JVP131" s="77"/>
      <c r="JVQ131" s="77"/>
      <c r="JVR131" s="77"/>
      <c r="JVS131" s="77"/>
      <c r="JVT131" s="77"/>
      <c r="JVU131" s="77"/>
      <c r="JVV131" s="77"/>
      <c r="JVW131" s="77"/>
      <c r="JVX131" s="77"/>
      <c r="JVY131" s="77"/>
      <c r="JVZ131" s="77"/>
      <c r="JWA131" s="77"/>
      <c r="JWB131" s="77"/>
      <c r="JWC131" s="77"/>
      <c r="JWD131" s="77"/>
      <c r="JWE131" s="77"/>
      <c r="JWF131" s="77"/>
      <c r="JWG131" s="77"/>
      <c r="JWH131" s="77"/>
      <c r="JWI131" s="77"/>
      <c r="JWJ131" s="77"/>
      <c r="JWK131" s="77"/>
      <c r="JWL131" s="77"/>
      <c r="JWM131" s="77"/>
      <c r="JWN131" s="77"/>
      <c r="JWO131" s="77"/>
      <c r="JWP131" s="77"/>
      <c r="JWQ131" s="77"/>
      <c r="JWR131" s="77"/>
      <c r="JWS131" s="77"/>
      <c r="JWT131" s="77"/>
      <c r="JWU131" s="77"/>
      <c r="JWV131" s="77"/>
      <c r="JWW131" s="77"/>
      <c r="JWX131" s="77"/>
      <c r="JWY131" s="77"/>
      <c r="JWZ131" s="77"/>
      <c r="JXA131" s="77"/>
      <c r="JXB131" s="77"/>
      <c r="JXC131" s="77"/>
      <c r="JXD131" s="77"/>
      <c r="JXE131" s="77"/>
      <c r="JXF131" s="77"/>
      <c r="JXG131" s="77"/>
      <c r="JXH131" s="77"/>
      <c r="JXI131" s="77"/>
      <c r="JXJ131" s="77"/>
      <c r="JXK131" s="77"/>
      <c r="JXL131" s="77"/>
      <c r="JXM131" s="77"/>
      <c r="JXN131" s="77"/>
      <c r="JXO131" s="77"/>
      <c r="JXP131" s="77"/>
      <c r="JXQ131" s="77"/>
      <c r="JXR131" s="77"/>
      <c r="JXS131" s="77"/>
      <c r="JXT131" s="77"/>
      <c r="JXU131" s="77"/>
      <c r="JXV131" s="77"/>
      <c r="JXW131" s="77"/>
      <c r="JXX131" s="77"/>
      <c r="JXY131" s="77"/>
      <c r="JXZ131" s="77"/>
      <c r="JYA131" s="77"/>
      <c r="JYB131" s="77"/>
      <c r="JYC131" s="77"/>
      <c r="JYD131" s="77"/>
      <c r="JYE131" s="77"/>
      <c r="JYF131" s="77"/>
      <c r="JYG131" s="77"/>
      <c r="JYH131" s="77"/>
      <c r="JYI131" s="77"/>
      <c r="JYJ131" s="77"/>
      <c r="JYK131" s="77"/>
      <c r="JYL131" s="77"/>
      <c r="JYM131" s="77"/>
      <c r="JYN131" s="77"/>
      <c r="JYO131" s="77"/>
      <c r="JYP131" s="77"/>
      <c r="JYQ131" s="77"/>
      <c r="JYR131" s="77"/>
      <c r="JYS131" s="77"/>
      <c r="JYT131" s="77"/>
      <c r="JYU131" s="77"/>
      <c r="JYV131" s="77"/>
      <c r="JYW131" s="77"/>
      <c r="JYX131" s="77"/>
      <c r="JYY131" s="77"/>
      <c r="JYZ131" s="77"/>
      <c r="JZA131" s="77"/>
      <c r="JZB131" s="77"/>
      <c r="JZC131" s="77"/>
      <c r="JZD131" s="77"/>
      <c r="JZE131" s="77"/>
      <c r="JZF131" s="77"/>
      <c r="JZG131" s="77"/>
      <c r="JZH131" s="77"/>
      <c r="JZI131" s="77"/>
      <c r="JZJ131" s="77"/>
      <c r="JZK131" s="77"/>
      <c r="JZL131" s="77"/>
      <c r="JZM131" s="77"/>
      <c r="JZN131" s="77"/>
      <c r="JZO131" s="77"/>
      <c r="JZP131" s="77"/>
      <c r="JZQ131" s="77"/>
      <c r="JZR131" s="77"/>
      <c r="JZS131" s="77"/>
      <c r="JZT131" s="77"/>
      <c r="JZU131" s="77"/>
      <c r="JZV131" s="77"/>
      <c r="JZW131" s="77"/>
      <c r="JZX131" s="77"/>
      <c r="JZY131" s="77"/>
      <c r="JZZ131" s="77"/>
      <c r="KAA131" s="77"/>
      <c r="KAB131" s="77"/>
      <c r="KAC131" s="77"/>
      <c r="KAD131" s="77"/>
      <c r="KAE131" s="77"/>
      <c r="KAF131" s="77"/>
      <c r="KAG131" s="77"/>
      <c r="KAH131" s="77"/>
      <c r="KAI131" s="77"/>
      <c r="KAJ131" s="77"/>
      <c r="KAK131" s="77"/>
      <c r="KAL131" s="77"/>
      <c r="KAM131" s="77"/>
      <c r="KAN131" s="77"/>
      <c r="KAO131" s="77"/>
      <c r="KAP131" s="77"/>
      <c r="KAQ131" s="77"/>
      <c r="KAR131" s="77"/>
      <c r="KAS131" s="77"/>
      <c r="KAT131" s="77"/>
      <c r="KAU131" s="77"/>
      <c r="KAV131" s="77"/>
      <c r="KAW131" s="77"/>
      <c r="KAX131" s="77"/>
      <c r="KAY131" s="77"/>
      <c r="KAZ131" s="77"/>
      <c r="KBA131" s="77"/>
      <c r="KBB131" s="77"/>
      <c r="KBC131" s="77"/>
      <c r="KBD131" s="77"/>
      <c r="KBE131" s="77"/>
      <c r="KBF131" s="77"/>
      <c r="KBG131" s="77"/>
      <c r="KBH131" s="77"/>
      <c r="KBI131" s="77"/>
      <c r="KBJ131" s="77"/>
      <c r="KBK131" s="77"/>
      <c r="KBL131" s="77"/>
      <c r="KBM131" s="77"/>
      <c r="KBN131" s="77"/>
      <c r="KBO131" s="77"/>
      <c r="KBP131" s="77"/>
      <c r="KBQ131" s="77"/>
      <c r="KBR131" s="77"/>
      <c r="KBS131" s="77"/>
      <c r="KBT131" s="77"/>
      <c r="KBU131" s="77"/>
      <c r="KBV131" s="77"/>
      <c r="KBW131" s="77"/>
      <c r="KBX131" s="77"/>
      <c r="KBY131" s="77"/>
      <c r="KBZ131" s="77"/>
      <c r="KCA131" s="77"/>
      <c r="KCB131" s="77"/>
      <c r="KCC131" s="77"/>
      <c r="KCD131" s="77"/>
      <c r="KCE131" s="77"/>
      <c r="KCF131" s="77"/>
      <c r="KCG131" s="77"/>
      <c r="KCH131" s="77"/>
      <c r="KCI131" s="77"/>
      <c r="KCJ131" s="77"/>
      <c r="KCK131" s="77"/>
      <c r="KCL131" s="77"/>
      <c r="KCM131" s="77"/>
      <c r="KCN131" s="77"/>
      <c r="KCO131" s="77"/>
      <c r="KCP131" s="77"/>
      <c r="KCQ131" s="77"/>
      <c r="KCR131" s="77"/>
      <c r="KCS131" s="77"/>
      <c r="KCT131" s="77"/>
      <c r="KCU131" s="77"/>
      <c r="KCV131" s="77"/>
      <c r="KCW131" s="77"/>
      <c r="KCX131" s="77"/>
      <c r="KCY131" s="77"/>
      <c r="KCZ131" s="77"/>
      <c r="KDA131" s="77"/>
      <c r="KDB131" s="77"/>
      <c r="KDC131" s="77"/>
      <c r="KDD131" s="77"/>
      <c r="KDE131" s="77"/>
      <c r="KDF131" s="77"/>
      <c r="KDG131" s="77"/>
      <c r="KDH131" s="77"/>
      <c r="KDI131" s="77"/>
      <c r="KDJ131" s="77"/>
      <c r="KDK131" s="77"/>
      <c r="KDL131" s="77"/>
      <c r="KDM131" s="77"/>
      <c r="KDN131" s="77"/>
      <c r="KDO131" s="77"/>
      <c r="KDP131" s="77"/>
      <c r="KDQ131" s="77"/>
      <c r="KDR131" s="77"/>
      <c r="KDS131" s="77"/>
      <c r="KDT131" s="77"/>
      <c r="KDU131" s="77"/>
      <c r="KDV131" s="77"/>
      <c r="KDW131" s="77"/>
      <c r="KDX131" s="77"/>
      <c r="KDY131" s="77"/>
      <c r="KDZ131" s="77"/>
      <c r="KEA131" s="77"/>
      <c r="KEB131" s="77"/>
      <c r="KEC131" s="77"/>
      <c r="KED131" s="77"/>
      <c r="KEE131" s="77"/>
      <c r="KEF131" s="77"/>
      <c r="KEG131" s="77"/>
      <c r="KEH131" s="77"/>
      <c r="KEI131" s="77"/>
      <c r="KEJ131" s="77"/>
      <c r="KEK131" s="77"/>
      <c r="KEL131" s="77"/>
      <c r="KEM131" s="77"/>
      <c r="KEN131" s="77"/>
      <c r="KEO131" s="77"/>
      <c r="KEP131" s="77"/>
      <c r="KEQ131" s="77"/>
      <c r="KER131" s="77"/>
      <c r="KES131" s="77"/>
      <c r="KET131" s="77"/>
      <c r="KEU131" s="77"/>
      <c r="KEV131" s="77"/>
      <c r="KEW131" s="77"/>
      <c r="KEX131" s="77"/>
      <c r="KEY131" s="77"/>
      <c r="KEZ131" s="77"/>
      <c r="KFA131" s="77"/>
      <c r="KFB131" s="77"/>
      <c r="KFC131" s="77"/>
      <c r="KFD131" s="77"/>
      <c r="KFE131" s="77"/>
      <c r="KFF131" s="77"/>
      <c r="KFG131" s="77"/>
      <c r="KFH131" s="77"/>
      <c r="KFI131" s="77"/>
      <c r="KFJ131" s="77"/>
      <c r="KFK131" s="77"/>
      <c r="KFL131" s="77"/>
      <c r="KFM131" s="77"/>
      <c r="KFN131" s="77"/>
      <c r="KFO131" s="77"/>
      <c r="KFP131" s="77"/>
      <c r="KFQ131" s="77"/>
      <c r="KFR131" s="77"/>
      <c r="KFS131" s="77"/>
      <c r="KFT131" s="77"/>
      <c r="KFU131" s="77"/>
      <c r="KFV131" s="77"/>
      <c r="KFW131" s="77"/>
      <c r="KFX131" s="77"/>
      <c r="KFY131" s="77"/>
      <c r="KFZ131" s="77"/>
      <c r="KGA131" s="77"/>
      <c r="KGB131" s="77"/>
      <c r="KGC131" s="77"/>
      <c r="KGD131" s="77"/>
      <c r="KGE131" s="77"/>
      <c r="KGF131" s="77"/>
      <c r="KGG131" s="77"/>
      <c r="KGH131" s="77"/>
      <c r="KGI131" s="77"/>
      <c r="KGJ131" s="77"/>
      <c r="KGK131" s="77"/>
      <c r="KGL131" s="77"/>
      <c r="KGM131" s="77"/>
      <c r="KGN131" s="77"/>
      <c r="KGO131" s="77"/>
      <c r="KGP131" s="77"/>
      <c r="KGQ131" s="77"/>
      <c r="KGR131" s="77"/>
      <c r="KGS131" s="77"/>
      <c r="KGT131" s="77"/>
      <c r="KGU131" s="77"/>
      <c r="KGV131" s="77"/>
      <c r="KGW131" s="77"/>
      <c r="KGX131" s="77"/>
      <c r="KGY131" s="77"/>
      <c r="KGZ131" s="77"/>
      <c r="KHA131" s="77"/>
      <c r="KHB131" s="77"/>
      <c r="KHC131" s="77"/>
      <c r="KHD131" s="77"/>
      <c r="KHE131" s="77"/>
      <c r="KHF131" s="77"/>
      <c r="KHG131" s="77"/>
      <c r="KHH131" s="77"/>
      <c r="KHI131" s="77"/>
      <c r="KHJ131" s="77"/>
      <c r="KHK131" s="77"/>
      <c r="KHL131" s="77"/>
      <c r="KHM131" s="77"/>
      <c r="KHN131" s="77"/>
      <c r="KHO131" s="77"/>
      <c r="KHP131" s="77"/>
      <c r="KHQ131" s="77"/>
      <c r="KHR131" s="77"/>
      <c r="KHS131" s="77"/>
      <c r="KHT131" s="77"/>
      <c r="KHU131" s="77"/>
      <c r="KHV131" s="77"/>
      <c r="KHW131" s="77"/>
      <c r="KHX131" s="77"/>
      <c r="KHY131" s="77"/>
      <c r="KHZ131" s="77"/>
      <c r="KIA131" s="77"/>
      <c r="KIB131" s="77"/>
      <c r="KIC131" s="77"/>
      <c r="KID131" s="77"/>
      <c r="KIE131" s="77"/>
      <c r="KIF131" s="77"/>
      <c r="KIG131" s="77"/>
      <c r="KIH131" s="77"/>
      <c r="KII131" s="77"/>
      <c r="KIJ131" s="77"/>
      <c r="KIK131" s="77"/>
      <c r="KIL131" s="77"/>
      <c r="KIM131" s="77"/>
      <c r="KIN131" s="77"/>
      <c r="KIO131" s="77"/>
      <c r="KIP131" s="77"/>
      <c r="KIQ131" s="77"/>
      <c r="KIR131" s="77"/>
      <c r="KIS131" s="77"/>
      <c r="KIT131" s="77"/>
      <c r="KIU131" s="77"/>
      <c r="KIV131" s="77"/>
      <c r="KIW131" s="77"/>
      <c r="KIX131" s="77"/>
      <c r="KIY131" s="77"/>
      <c r="KIZ131" s="77"/>
      <c r="KJA131" s="77"/>
      <c r="KJB131" s="77"/>
      <c r="KJC131" s="77"/>
      <c r="KJD131" s="77"/>
      <c r="KJE131" s="77"/>
      <c r="KJF131" s="77"/>
      <c r="KJG131" s="77"/>
      <c r="KJH131" s="77"/>
      <c r="KJI131" s="77"/>
      <c r="KJJ131" s="77"/>
      <c r="KJK131" s="77"/>
      <c r="KJL131" s="77"/>
      <c r="KJM131" s="77"/>
      <c r="KJN131" s="77"/>
      <c r="KJO131" s="77"/>
      <c r="KJP131" s="77"/>
      <c r="KJQ131" s="77"/>
      <c r="KJR131" s="77"/>
      <c r="KJS131" s="77"/>
      <c r="KJT131" s="77"/>
      <c r="KJU131" s="77"/>
      <c r="KJV131" s="77"/>
      <c r="KJW131" s="77"/>
      <c r="KJX131" s="77"/>
      <c r="KJY131" s="77"/>
      <c r="KJZ131" s="77"/>
      <c r="KKA131" s="77"/>
      <c r="KKB131" s="77"/>
      <c r="KKC131" s="77"/>
      <c r="KKD131" s="77"/>
      <c r="KKE131" s="77"/>
      <c r="KKF131" s="77"/>
      <c r="KKG131" s="77"/>
      <c r="KKH131" s="77"/>
      <c r="KKI131" s="77"/>
      <c r="KKJ131" s="77"/>
      <c r="KKK131" s="77"/>
      <c r="KKL131" s="77"/>
      <c r="KKM131" s="77"/>
      <c r="KKN131" s="77"/>
      <c r="KKO131" s="77"/>
      <c r="KKP131" s="77"/>
      <c r="KKQ131" s="77"/>
      <c r="KKR131" s="77"/>
      <c r="KKS131" s="77"/>
      <c r="KKT131" s="77"/>
      <c r="KKU131" s="77"/>
      <c r="KKV131" s="77"/>
      <c r="KKW131" s="77"/>
      <c r="KKX131" s="77"/>
      <c r="KKY131" s="77"/>
      <c r="KKZ131" s="77"/>
      <c r="KLA131" s="77"/>
      <c r="KLB131" s="77"/>
      <c r="KLC131" s="77"/>
      <c r="KLD131" s="77"/>
      <c r="KLE131" s="77"/>
      <c r="KLF131" s="77"/>
      <c r="KLG131" s="77"/>
      <c r="KLH131" s="77"/>
      <c r="KLI131" s="77"/>
      <c r="KLJ131" s="77"/>
      <c r="KLK131" s="77"/>
      <c r="KLL131" s="77"/>
      <c r="KLM131" s="77"/>
      <c r="KLN131" s="77"/>
      <c r="KLO131" s="77"/>
      <c r="KLP131" s="77"/>
      <c r="KLQ131" s="77"/>
      <c r="KLR131" s="77"/>
      <c r="KLS131" s="77"/>
      <c r="KLT131" s="77"/>
      <c r="KLU131" s="77"/>
      <c r="KLV131" s="77"/>
      <c r="KLW131" s="77"/>
      <c r="KLX131" s="77"/>
      <c r="KLY131" s="77"/>
      <c r="KLZ131" s="77"/>
      <c r="KMA131" s="77"/>
      <c r="KMB131" s="77"/>
      <c r="KMC131" s="77"/>
      <c r="KMD131" s="77"/>
      <c r="KME131" s="77"/>
      <c r="KMF131" s="77"/>
      <c r="KMG131" s="77"/>
      <c r="KMH131" s="77"/>
      <c r="KMI131" s="77"/>
      <c r="KMJ131" s="77"/>
      <c r="KMK131" s="77"/>
      <c r="KML131" s="77"/>
      <c r="KMM131" s="77"/>
      <c r="KMN131" s="77"/>
      <c r="KMO131" s="77"/>
      <c r="KMP131" s="77"/>
      <c r="KMQ131" s="77"/>
      <c r="KMR131" s="77"/>
      <c r="KMS131" s="77"/>
      <c r="KMT131" s="77"/>
      <c r="KMU131" s="77"/>
      <c r="KMV131" s="77"/>
      <c r="KMW131" s="77"/>
      <c r="KMX131" s="77"/>
      <c r="KMY131" s="77"/>
      <c r="KMZ131" s="77"/>
      <c r="KNA131" s="77"/>
      <c r="KNB131" s="77"/>
      <c r="KNC131" s="77"/>
      <c r="KND131" s="77"/>
      <c r="KNE131" s="77"/>
      <c r="KNF131" s="77"/>
      <c r="KNG131" s="77"/>
      <c r="KNH131" s="77"/>
      <c r="KNI131" s="77"/>
      <c r="KNJ131" s="77"/>
      <c r="KNK131" s="77"/>
      <c r="KNL131" s="77"/>
      <c r="KNM131" s="77"/>
      <c r="KNN131" s="77"/>
      <c r="KNO131" s="77"/>
      <c r="KNP131" s="77"/>
      <c r="KNQ131" s="77"/>
      <c r="KNR131" s="77"/>
      <c r="KNS131" s="77"/>
      <c r="KNT131" s="77"/>
      <c r="KNU131" s="77"/>
      <c r="KNV131" s="77"/>
      <c r="KNW131" s="77"/>
      <c r="KNX131" s="77"/>
      <c r="KNY131" s="77"/>
      <c r="KNZ131" s="77"/>
      <c r="KOA131" s="77"/>
      <c r="KOB131" s="77"/>
      <c r="KOC131" s="77"/>
      <c r="KOD131" s="77"/>
      <c r="KOE131" s="77"/>
      <c r="KOF131" s="77"/>
      <c r="KOG131" s="77"/>
      <c r="KOH131" s="77"/>
      <c r="KOI131" s="77"/>
      <c r="KOJ131" s="77"/>
      <c r="KOK131" s="77"/>
      <c r="KOL131" s="77"/>
      <c r="KOM131" s="77"/>
      <c r="KON131" s="77"/>
      <c r="KOO131" s="77"/>
      <c r="KOP131" s="77"/>
      <c r="KOQ131" s="77"/>
      <c r="KOR131" s="77"/>
      <c r="KOS131" s="77"/>
      <c r="KOT131" s="77"/>
      <c r="KOU131" s="77"/>
      <c r="KOV131" s="77"/>
      <c r="KOW131" s="77"/>
      <c r="KOX131" s="77"/>
      <c r="KOY131" s="77"/>
      <c r="KOZ131" s="77"/>
      <c r="KPA131" s="77"/>
      <c r="KPB131" s="77"/>
      <c r="KPC131" s="77"/>
      <c r="KPD131" s="77"/>
      <c r="KPE131" s="77"/>
      <c r="KPF131" s="77"/>
      <c r="KPG131" s="77"/>
      <c r="KPH131" s="77"/>
      <c r="KPI131" s="77"/>
      <c r="KPJ131" s="77"/>
      <c r="KPK131" s="77"/>
      <c r="KPL131" s="77"/>
      <c r="KPM131" s="77"/>
      <c r="KPN131" s="77"/>
      <c r="KPO131" s="77"/>
      <c r="KPP131" s="77"/>
      <c r="KPQ131" s="77"/>
      <c r="KPR131" s="77"/>
      <c r="KPS131" s="77"/>
      <c r="KPT131" s="77"/>
      <c r="KPU131" s="77"/>
      <c r="KPV131" s="77"/>
      <c r="KPW131" s="77"/>
      <c r="KPX131" s="77"/>
      <c r="KPY131" s="77"/>
      <c r="KPZ131" s="77"/>
      <c r="KQA131" s="77"/>
      <c r="KQB131" s="77"/>
      <c r="KQC131" s="77"/>
      <c r="KQD131" s="77"/>
      <c r="KQE131" s="77"/>
      <c r="KQF131" s="77"/>
      <c r="KQG131" s="77"/>
      <c r="KQH131" s="77"/>
      <c r="KQI131" s="77"/>
      <c r="KQJ131" s="77"/>
      <c r="KQK131" s="77"/>
      <c r="KQL131" s="77"/>
      <c r="KQM131" s="77"/>
      <c r="KQN131" s="77"/>
      <c r="KQO131" s="77"/>
      <c r="KQP131" s="77"/>
      <c r="KQQ131" s="77"/>
      <c r="KQR131" s="77"/>
      <c r="KQS131" s="77"/>
      <c r="KQT131" s="77"/>
      <c r="KQU131" s="77"/>
      <c r="KQV131" s="77"/>
      <c r="KQW131" s="77"/>
      <c r="KQX131" s="77"/>
      <c r="KQY131" s="77"/>
      <c r="KQZ131" s="77"/>
      <c r="KRA131" s="77"/>
      <c r="KRB131" s="77"/>
      <c r="KRC131" s="77"/>
      <c r="KRD131" s="77"/>
      <c r="KRE131" s="77"/>
      <c r="KRF131" s="77"/>
      <c r="KRG131" s="77"/>
      <c r="KRH131" s="77"/>
      <c r="KRI131" s="77"/>
      <c r="KRJ131" s="77"/>
      <c r="KRK131" s="77"/>
      <c r="KRL131" s="77"/>
      <c r="KRM131" s="77"/>
      <c r="KRN131" s="77"/>
      <c r="KRO131" s="77"/>
      <c r="KRP131" s="77"/>
      <c r="KRQ131" s="77"/>
      <c r="KRR131" s="77"/>
      <c r="KRS131" s="77"/>
      <c r="KRT131" s="77"/>
      <c r="KRU131" s="77"/>
      <c r="KRV131" s="77"/>
      <c r="KRW131" s="77"/>
      <c r="KRX131" s="77"/>
      <c r="KRY131" s="77"/>
      <c r="KRZ131" s="77"/>
      <c r="KSA131" s="77"/>
      <c r="KSB131" s="77"/>
      <c r="KSC131" s="77"/>
      <c r="KSD131" s="77"/>
      <c r="KSE131" s="77"/>
      <c r="KSF131" s="77"/>
      <c r="KSG131" s="77"/>
      <c r="KSH131" s="77"/>
      <c r="KSI131" s="77"/>
      <c r="KSJ131" s="77"/>
      <c r="KSK131" s="77"/>
      <c r="KSL131" s="77"/>
      <c r="KSM131" s="77"/>
      <c r="KSN131" s="77"/>
      <c r="KSO131" s="77"/>
      <c r="KSP131" s="77"/>
      <c r="KSQ131" s="77"/>
      <c r="KSR131" s="77"/>
      <c r="KSS131" s="77"/>
      <c r="KST131" s="77"/>
      <c r="KSU131" s="77"/>
      <c r="KSV131" s="77"/>
      <c r="KSW131" s="77"/>
      <c r="KSX131" s="77"/>
      <c r="KSY131" s="77"/>
      <c r="KSZ131" s="77"/>
      <c r="KTA131" s="77"/>
      <c r="KTB131" s="77"/>
      <c r="KTC131" s="77"/>
      <c r="KTD131" s="77"/>
      <c r="KTE131" s="77"/>
      <c r="KTF131" s="77"/>
      <c r="KTG131" s="77"/>
      <c r="KTH131" s="77"/>
      <c r="KTI131" s="77"/>
      <c r="KTJ131" s="77"/>
      <c r="KTK131" s="77"/>
      <c r="KTL131" s="77"/>
      <c r="KTM131" s="77"/>
      <c r="KTN131" s="77"/>
      <c r="KTO131" s="77"/>
      <c r="KTP131" s="77"/>
      <c r="KTQ131" s="77"/>
      <c r="KTR131" s="77"/>
      <c r="KTS131" s="77"/>
      <c r="KTT131" s="77"/>
      <c r="KTU131" s="77"/>
      <c r="KTV131" s="77"/>
      <c r="KTW131" s="77"/>
      <c r="KTX131" s="77"/>
      <c r="KTY131" s="77"/>
      <c r="KTZ131" s="77"/>
      <c r="KUA131" s="77"/>
      <c r="KUB131" s="77"/>
      <c r="KUC131" s="77"/>
      <c r="KUD131" s="77"/>
      <c r="KUE131" s="77"/>
      <c r="KUF131" s="77"/>
      <c r="KUG131" s="77"/>
      <c r="KUH131" s="77"/>
      <c r="KUI131" s="77"/>
      <c r="KUJ131" s="77"/>
      <c r="KUK131" s="77"/>
      <c r="KUL131" s="77"/>
      <c r="KUM131" s="77"/>
      <c r="KUN131" s="77"/>
      <c r="KUO131" s="77"/>
      <c r="KUP131" s="77"/>
      <c r="KUQ131" s="77"/>
      <c r="KUR131" s="77"/>
      <c r="KUS131" s="77"/>
      <c r="KUT131" s="77"/>
      <c r="KUU131" s="77"/>
      <c r="KUV131" s="77"/>
      <c r="KUW131" s="77"/>
      <c r="KUX131" s="77"/>
      <c r="KUY131" s="77"/>
      <c r="KUZ131" s="77"/>
      <c r="KVA131" s="77"/>
      <c r="KVB131" s="77"/>
      <c r="KVC131" s="77"/>
      <c r="KVD131" s="77"/>
      <c r="KVE131" s="77"/>
      <c r="KVF131" s="77"/>
      <c r="KVG131" s="77"/>
      <c r="KVH131" s="77"/>
      <c r="KVI131" s="77"/>
      <c r="KVJ131" s="77"/>
      <c r="KVK131" s="77"/>
      <c r="KVL131" s="77"/>
      <c r="KVM131" s="77"/>
      <c r="KVN131" s="77"/>
      <c r="KVO131" s="77"/>
      <c r="KVP131" s="77"/>
      <c r="KVQ131" s="77"/>
      <c r="KVR131" s="77"/>
      <c r="KVS131" s="77"/>
      <c r="KVT131" s="77"/>
      <c r="KVU131" s="77"/>
      <c r="KVV131" s="77"/>
      <c r="KVW131" s="77"/>
      <c r="KVX131" s="77"/>
      <c r="KVY131" s="77"/>
      <c r="KVZ131" s="77"/>
      <c r="KWA131" s="77"/>
      <c r="KWB131" s="77"/>
      <c r="KWC131" s="77"/>
      <c r="KWD131" s="77"/>
      <c r="KWE131" s="77"/>
      <c r="KWF131" s="77"/>
      <c r="KWG131" s="77"/>
      <c r="KWH131" s="77"/>
      <c r="KWI131" s="77"/>
      <c r="KWJ131" s="77"/>
      <c r="KWK131" s="77"/>
      <c r="KWL131" s="77"/>
      <c r="KWM131" s="77"/>
      <c r="KWN131" s="77"/>
      <c r="KWO131" s="77"/>
      <c r="KWP131" s="77"/>
      <c r="KWQ131" s="77"/>
      <c r="KWR131" s="77"/>
      <c r="KWS131" s="77"/>
      <c r="KWT131" s="77"/>
      <c r="KWU131" s="77"/>
      <c r="KWV131" s="77"/>
      <c r="KWW131" s="77"/>
      <c r="KWX131" s="77"/>
      <c r="KWY131" s="77"/>
      <c r="KWZ131" s="77"/>
      <c r="KXA131" s="77"/>
      <c r="KXB131" s="77"/>
      <c r="KXC131" s="77"/>
      <c r="KXD131" s="77"/>
      <c r="KXE131" s="77"/>
      <c r="KXF131" s="77"/>
      <c r="KXG131" s="77"/>
      <c r="KXH131" s="77"/>
      <c r="KXI131" s="77"/>
      <c r="KXJ131" s="77"/>
      <c r="KXK131" s="77"/>
      <c r="KXL131" s="77"/>
      <c r="KXM131" s="77"/>
      <c r="KXN131" s="77"/>
      <c r="KXO131" s="77"/>
      <c r="KXP131" s="77"/>
      <c r="KXQ131" s="77"/>
      <c r="KXR131" s="77"/>
      <c r="KXS131" s="77"/>
      <c r="KXT131" s="77"/>
      <c r="KXU131" s="77"/>
      <c r="KXV131" s="77"/>
      <c r="KXW131" s="77"/>
      <c r="KXX131" s="77"/>
      <c r="KXY131" s="77"/>
      <c r="KXZ131" s="77"/>
      <c r="KYA131" s="77"/>
      <c r="KYB131" s="77"/>
      <c r="KYC131" s="77"/>
      <c r="KYD131" s="77"/>
      <c r="KYE131" s="77"/>
      <c r="KYF131" s="77"/>
      <c r="KYG131" s="77"/>
      <c r="KYH131" s="77"/>
      <c r="KYI131" s="77"/>
      <c r="KYJ131" s="77"/>
      <c r="KYK131" s="77"/>
      <c r="KYL131" s="77"/>
      <c r="KYM131" s="77"/>
      <c r="KYN131" s="77"/>
      <c r="KYO131" s="77"/>
      <c r="KYP131" s="77"/>
      <c r="KYQ131" s="77"/>
      <c r="KYR131" s="77"/>
      <c r="KYS131" s="77"/>
      <c r="KYT131" s="77"/>
      <c r="KYU131" s="77"/>
      <c r="KYV131" s="77"/>
      <c r="KYW131" s="77"/>
      <c r="KYX131" s="77"/>
      <c r="KYY131" s="77"/>
      <c r="KYZ131" s="77"/>
      <c r="KZA131" s="77"/>
      <c r="KZB131" s="77"/>
      <c r="KZC131" s="77"/>
      <c r="KZD131" s="77"/>
      <c r="KZE131" s="77"/>
      <c r="KZF131" s="77"/>
      <c r="KZG131" s="77"/>
      <c r="KZH131" s="77"/>
      <c r="KZI131" s="77"/>
      <c r="KZJ131" s="77"/>
      <c r="KZK131" s="77"/>
      <c r="KZL131" s="77"/>
      <c r="KZM131" s="77"/>
      <c r="KZN131" s="77"/>
      <c r="KZO131" s="77"/>
      <c r="KZP131" s="77"/>
      <c r="KZQ131" s="77"/>
      <c r="KZR131" s="77"/>
      <c r="KZS131" s="77"/>
      <c r="KZT131" s="77"/>
      <c r="KZU131" s="77"/>
      <c r="KZV131" s="77"/>
      <c r="KZW131" s="77"/>
      <c r="KZX131" s="77"/>
      <c r="KZY131" s="77"/>
      <c r="KZZ131" s="77"/>
      <c r="LAA131" s="77"/>
      <c r="LAB131" s="77"/>
      <c r="LAC131" s="77"/>
      <c r="LAD131" s="77"/>
      <c r="LAE131" s="77"/>
      <c r="LAF131" s="77"/>
      <c r="LAG131" s="77"/>
      <c r="LAH131" s="77"/>
      <c r="LAI131" s="77"/>
      <c r="LAJ131" s="77"/>
      <c r="LAK131" s="77"/>
      <c r="LAL131" s="77"/>
      <c r="LAM131" s="77"/>
      <c r="LAN131" s="77"/>
      <c r="LAO131" s="77"/>
      <c r="LAP131" s="77"/>
      <c r="LAQ131" s="77"/>
      <c r="LAR131" s="77"/>
      <c r="LAS131" s="77"/>
      <c r="LAT131" s="77"/>
      <c r="LAU131" s="77"/>
      <c r="LAV131" s="77"/>
      <c r="LAW131" s="77"/>
      <c r="LAX131" s="77"/>
      <c r="LAY131" s="77"/>
      <c r="LAZ131" s="77"/>
      <c r="LBA131" s="77"/>
      <c r="LBB131" s="77"/>
      <c r="LBC131" s="77"/>
      <c r="LBD131" s="77"/>
      <c r="LBE131" s="77"/>
      <c r="LBF131" s="77"/>
      <c r="LBG131" s="77"/>
      <c r="LBH131" s="77"/>
      <c r="LBI131" s="77"/>
      <c r="LBJ131" s="77"/>
      <c r="LBK131" s="77"/>
      <c r="LBL131" s="77"/>
      <c r="LBM131" s="77"/>
      <c r="LBN131" s="77"/>
      <c r="LBO131" s="77"/>
      <c r="LBP131" s="77"/>
      <c r="LBQ131" s="77"/>
      <c r="LBR131" s="77"/>
      <c r="LBS131" s="77"/>
      <c r="LBT131" s="77"/>
      <c r="LBU131" s="77"/>
      <c r="LBV131" s="77"/>
      <c r="LBW131" s="77"/>
      <c r="LBX131" s="77"/>
      <c r="LBY131" s="77"/>
      <c r="LBZ131" s="77"/>
      <c r="LCA131" s="77"/>
      <c r="LCB131" s="77"/>
      <c r="LCC131" s="77"/>
      <c r="LCD131" s="77"/>
      <c r="LCE131" s="77"/>
      <c r="LCF131" s="77"/>
      <c r="LCG131" s="77"/>
      <c r="LCH131" s="77"/>
      <c r="LCI131" s="77"/>
      <c r="LCJ131" s="77"/>
      <c r="LCK131" s="77"/>
      <c r="LCL131" s="77"/>
      <c r="LCM131" s="77"/>
      <c r="LCN131" s="77"/>
      <c r="LCO131" s="77"/>
      <c r="LCP131" s="77"/>
      <c r="LCQ131" s="77"/>
      <c r="LCR131" s="77"/>
      <c r="LCS131" s="77"/>
      <c r="LCT131" s="77"/>
      <c r="LCU131" s="77"/>
      <c r="LCV131" s="77"/>
      <c r="LCW131" s="77"/>
      <c r="LCX131" s="77"/>
      <c r="LCY131" s="77"/>
      <c r="LCZ131" s="77"/>
      <c r="LDA131" s="77"/>
      <c r="LDB131" s="77"/>
      <c r="LDC131" s="77"/>
      <c r="LDD131" s="77"/>
      <c r="LDE131" s="77"/>
      <c r="LDF131" s="77"/>
      <c r="LDG131" s="77"/>
      <c r="LDH131" s="77"/>
      <c r="LDI131" s="77"/>
      <c r="LDJ131" s="77"/>
      <c r="LDK131" s="77"/>
      <c r="LDL131" s="77"/>
      <c r="LDM131" s="77"/>
      <c r="LDN131" s="77"/>
      <c r="LDO131" s="77"/>
      <c r="LDP131" s="77"/>
      <c r="LDQ131" s="77"/>
      <c r="LDR131" s="77"/>
      <c r="LDS131" s="77"/>
      <c r="LDT131" s="77"/>
      <c r="LDU131" s="77"/>
      <c r="LDV131" s="77"/>
      <c r="LDW131" s="77"/>
      <c r="LDX131" s="77"/>
      <c r="LDY131" s="77"/>
      <c r="LDZ131" s="77"/>
      <c r="LEA131" s="77"/>
      <c r="LEB131" s="77"/>
      <c r="LEC131" s="77"/>
      <c r="LED131" s="77"/>
      <c r="LEE131" s="77"/>
      <c r="LEF131" s="77"/>
      <c r="LEG131" s="77"/>
      <c r="LEH131" s="77"/>
      <c r="LEI131" s="77"/>
      <c r="LEJ131" s="77"/>
      <c r="LEK131" s="77"/>
      <c r="LEL131" s="77"/>
      <c r="LEM131" s="77"/>
      <c r="LEN131" s="77"/>
      <c r="LEO131" s="77"/>
      <c r="LEP131" s="77"/>
      <c r="LEQ131" s="77"/>
      <c r="LER131" s="77"/>
      <c r="LES131" s="77"/>
      <c r="LET131" s="77"/>
      <c r="LEU131" s="77"/>
      <c r="LEV131" s="77"/>
      <c r="LEW131" s="77"/>
      <c r="LEX131" s="77"/>
      <c r="LEY131" s="77"/>
      <c r="LEZ131" s="77"/>
      <c r="LFA131" s="77"/>
      <c r="LFB131" s="77"/>
      <c r="LFC131" s="77"/>
      <c r="LFD131" s="77"/>
      <c r="LFE131" s="77"/>
      <c r="LFF131" s="77"/>
      <c r="LFG131" s="77"/>
      <c r="LFH131" s="77"/>
      <c r="LFI131" s="77"/>
      <c r="LFJ131" s="77"/>
      <c r="LFK131" s="77"/>
      <c r="LFL131" s="77"/>
      <c r="LFM131" s="77"/>
      <c r="LFN131" s="77"/>
      <c r="LFO131" s="77"/>
      <c r="LFP131" s="77"/>
      <c r="LFQ131" s="77"/>
      <c r="LFR131" s="77"/>
      <c r="LFS131" s="77"/>
      <c r="LFT131" s="77"/>
      <c r="LFU131" s="77"/>
      <c r="LFV131" s="77"/>
      <c r="LFW131" s="77"/>
      <c r="LFX131" s="77"/>
      <c r="LFY131" s="77"/>
      <c r="LFZ131" s="77"/>
      <c r="LGA131" s="77"/>
      <c r="LGB131" s="77"/>
      <c r="LGC131" s="77"/>
      <c r="LGD131" s="77"/>
      <c r="LGE131" s="77"/>
      <c r="LGF131" s="77"/>
      <c r="LGG131" s="77"/>
      <c r="LGH131" s="77"/>
      <c r="LGI131" s="77"/>
      <c r="LGJ131" s="77"/>
      <c r="LGK131" s="77"/>
      <c r="LGL131" s="77"/>
      <c r="LGM131" s="77"/>
      <c r="LGN131" s="77"/>
      <c r="LGO131" s="77"/>
      <c r="LGP131" s="77"/>
      <c r="LGQ131" s="77"/>
      <c r="LGR131" s="77"/>
      <c r="LGS131" s="77"/>
      <c r="LGT131" s="77"/>
      <c r="LGU131" s="77"/>
      <c r="LGV131" s="77"/>
      <c r="LGW131" s="77"/>
      <c r="LGX131" s="77"/>
      <c r="LGY131" s="77"/>
      <c r="LGZ131" s="77"/>
      <c r="LHA131" s="77"/>
      <c r="LHB131" s="77"/>
      <c r="LHC131" s="77"/>
      <c r="LHD131" s="77"/>
      <c r="LHE131" s="77"/>
      <c r="LHF131" s="77"/>
      <c r="LHG131" s="77"/>
      <c r="LHH131" s="77"/>
      <c r="LHI131" s="77"/>
      <c r="LHJ131" s="77"/>
      <c r="LHK131" s="77"/>
      <c r="LHL131" s="77"/>
      <c r="LHM131" s="77"/>
      <c r="LHN131" s="77"/>
      <c r="LHO131" s="77"/>
      <c r="LHP131" s="77"/>
      <c r="LHQ131" s="77"/>
      <c r="LHR131" s="77"/>
      <c r="LHS131" s="77"/>
      <c r="LHT131" s="77"/>
      <c r="LHU131" s="77"/>
      <c r="LHV131" s="77"/>
      <c r="LHW131" s="77"/>
      <c r="LHX131" s="77"/>
      <c r="LHY131" s="77"/>
      <c r="LHZ131" s="77"/>
      <c r="LIA131" s="77"/>
      <c r="LIB131" s="77"/>
      <c r="LIC131" s="77"/>
      <c r="LID131" s="77"/>
      <c r="LIE131" s="77"/>
      <c r="LIF131" s="77"/>
      <c r="LIG131" s="77"/>
      <c r="LIH131" s="77"/>
      <c r="LII131" s="77"/>
      <c r="LIJ131" s="77"/>
      <c r="LIK131" s="77"/>
      <c r="LIL131" s="77"/>
      <c r="LIM131" s="77"/>
      <c r="LIN131" s="77"/>
      <c r="LIO131" s="77"/>
      <c r="LIP131" s="77"/>
      <c r="LIQ131" s="77"/>
      <c r="LIR131" s="77"/>
      <c r="LIS131" s="77"/>
      <c r="LIT131" s="77"/>
      <c r="LIU131" s="77"/>
      <c r="LIV131" s="77"/>
      <c r="LIW131" s="77"/>
      <c r="LIX131" s="77"/>
      <c r="LIY131" s="77"/>
      <c r="LIZ131" s="77"/>
      <c r="LJA131" s="77"/>
      <c r="LJB131" s="77"/>
      <c r="LJC131" s="77"/>
      <c r="LJD131" s="77"/>
      <c r="LJE131" s="77"/>
      <c r="LJF131" s="77"/>
      <c r="LJG131" s="77"/>
      <c r="LJH131" s="77"/>
      <c r="LJI131" s="77"/>
      <c r="LJJ131" s="77"/>
      <c r="LJK131" s="77"/>
      <c r="LJL131" s="77"/>
      <c r="LJM131" s="77"/>
      <c r="LJN131" s="77"/>
      <c r="LJO131" s="77"/>
      <c r="LJP131" s="77"/>
      <c r="LJQ131" s="77"/>
      <c r="LJR131" s="77"/>
      <c r="LJS131" s="77"/>
      <c r="LJT131" s="77"/>
      <c r="LJU131" s="77"/>
      <c r="LJV131" s="77"/>
      <c r="LJW131" s="77"/>
      <c r="LJX131" s="77"/>
      <c r="LJY131" s="77"/>
      <c r="LJZ131" s="77"/>
      <c r="LKA131" s="77"/>
      <c r="LKB131" s="77"/>
      <c r="LKC131" s="77"/>
      <c r="LKD131" s="77"/>
      <c r="LKE131" s="77"/>
      <c r="LKF131" s="77"/>
      <c r="LKG131" s="77"/>
      <c r="LKH131" s="77"/>
      <c r="LKI131" s="77"/>
      <c r="LKJ131" s="77"/>
      <c r="LKK131" s="77"/>
      <c r="LKL131" s="77"/>
      <c r="LKM131" s="77"/>
      <c r="LKN131" s="77"/>
      <c r="LKO131" s="77"/>
      <c r="LKP131" s="77"/>
      <c r="LKQ131" s="77"/>
      <c r="LKR131" s="77"/>
      <c r="LKS131" s="77"/>
      <c r="LKT131" s="77"/>
      <c r="LKU131" s="77"/>
      <c r="LKV131" s="77"/>
      <c r="LKW131" s="77"/>
      <c r="LKX131" s="77"/>
      <c r="LKY131" s="77"/>
      <c r="LKZ131" s="77"/>
      <c r="LLA131" s="77"/>
      <c r="LLB131" s="77"/>
      <c r="LLC131" s="77"/>
      <c r="LLD131" s="77"/>
      <c r="LLE131" s="77"/>
      <c r="LLF131" s="77"/>
      <c r="LLG131" s="77"/>
      <c r="LLH131" s="77"/>
      <c r="LLI131" s="77"/>
      <c r="LLJ131" s="77"/>
      <c r="LLK131" s="77"/>
      <c r="LLL131" s="77"/>
      <c r="LLM131" s="77"/>
      <c r="LLN131" s="77"/>
      <c r="LLO131" s="77"/>
      <c r="LLP131" s="77"/>
      <c r="LLQ131" s="77"/>
      <c r="LLR131" s="77"/>
      <c r="LLS131" s="77"/>
      <c r="LLT131" s="77"/>
      <c r="LLU131" s="77"/>
      <c r="LLV131" s="77"/>
      <c r="LLW131" s="77"/>
      <c r="LLX131" s="77"/>
      <c r="LLY131" s="77"/>
      <c r="LLZ131" s="77"/>
      <c r="LMA131" s="77"/>
      <c r="LMB131" s="77"/>
      <c r="LMC131" s="77"/>
      <c r="LMD131" s="77"/>
      <c r="LME131" s="77"/>
      <c r="LMF131" s="77"/>
      <c r="LMG131" s="77"/>
      <c r="LMH131" s="77"/>
      <c r="LMI131" s="77"/>
      <c r="LMJ131" s="77"/>
      <c r="LMK131" s="77"/>
      <c r="LML131" s="77"/>
      <c r="LMM131" s="77"/>
      <c r="LMN131" s="77"/>
      <c r="LMO131" s="77"/>
      <c r="LMP131" s="77"/>
      <c r="LMQ131" s="77"/>
      <c r="LMR131" s="77"/>
      <c r="LMS131" s="77"/>
      <c r="LMT131" s="77"/>
      <c r="LMU131" s="77"/>
      <c r="LMV131" s="77"/>
      <c r="LMW131" s="77"/>
      <c r="LMX131" s="77"/>
      <c r="LMY131" s="77"/>
      <c r="LMZ131" s="77"/>
      <c r="LNA131" s="77"/>
      <c r="LNB131" s="77"/>
      <c r="LNC131" s="77"/>
      <c r="LND131" s="77"/>
      <c r="LNE131" s="77"/>
      <c r="LNF131" s="77"/>
      <c r="LNG131" s="77"/>
      <c r="LNH131" s="77"/>
      <c r="LNI131" s="77"/>
      <c r="LNJ131" s="77"/>
      <c r="LNK131" s="77"/>
      <c r="LNL131" s="77"/>
      <c r="LNM131" s="77"/>
      <c r="LNN131" s="77"/>
      <c r="LNO131" s="77"/>
      <c r="LNP131" s="77"/>
      <c r="LNQ131" s="77"/>
      <c r="LNR131" s="77"/>
      <c r="LNS131" s="77"/>
      <c r="LNT131" s="77"/>
      <c r="LNU131" s="77"/>
      <c r="LNV131" s="77"/>
      <c r="LNW131" s="77"/>
      <c r="LNX131" s="77"/>
      <c r="LNY131" s="77"/>
      <c r="LNZ131" s="77"/>
      <c r="LOA131" s="77"/>
      <c r="LOB131" s="77"/>
      <c r="LOC131" s="77"/>
      <c r="LOD131" s="77"/>
      <c r="LOE131" s="77"/>
      <c r="LOF131" s="77"/>
      <c r="LOG131" s="77"/>
      <c r="LOH131" s="77"/>
      <c r="LOI131" s="77"/>
      <c r="LOJ131" s="77"/>
      <c r="LOK131" s="77"/>
      <c r="LOL131" s="77"/>
      <c r="LOM131" s="77"/>
      <c r="LON131" s="77"/>
      <c r="LOO131" s="77"/>
      <c r="LOP131" s="77"/>
      <c r="LOQ131" s="77"/>
      <c r="LOR131" s="77"/>
      <c r="LOS131" s="77"/>
      <c r="LOT131" s="77"/>
      <c r="LOU131" s="77"/>
      <c r="LOV131" s="77"/>
      <c r="LOW131" s="77"/>
      <c r="LOX131" s="77"/>
      <c r="LOY131" s="77"/>
      <c r="LOZ131" s="77"/>
      <c r="LPA131" s="77"/>
      <c r="LPB131" s="77"/>
      <c r="LPC131" s="77"/>
      <c r="LPD131" s="77"/>
      <c r="LPE131" s="77"/>
      <c r="LPF131" s="77"/>
      <c r="LPG131" s="77"/>
      <c r="LPH131" s="77"/>
      <c r="LPI131" s="77"/>
      <c r="LPJ131" s="77"/>
      <c r="LPK131" s="77"/>
      <c r="LPL131" s="77"/>
      <c r="LPM131" s="77"/>
      <c r="LPN131" s="77"/>
      <c r="LPO131" s="77"/>
      <c r="LPP131" s="77"/>
      <c r="LPQ131" s="77"/>
      <c r="LPR131" s="77"/>
      <c r="LPS131" s="77"/>
      <c r="LPT131" s="77"/>
      <c r="LPU131" s="77"/>
      <c r="LPV131" s="77"/>
      <c r="LPW131" s="77"/>
      <c r="LPX131" s="77"/>
      <c r="LPY131" s="77"/>
      <c r="LPZ131" s="77"/>
      <c r="LQA131" s="77"/>
      <c r="LQB131" s="77"/>
      <c r="LQC131" s="77"/>
      <c r="LQD131" s="77"/>
      <c r="LQE131" s="77"/>
      <c r="LQF131" s="77"/>
      <c r="LQG131" s="77"/>
      <c r="LQH131" s="77"/>
      <c r="LQI131" s="77"/>
      <c r="LQJ131" s="77"/>
      <c r="LQK131" s="77"/>
      <c r="LQL131" s="77"/>
      <c r="LQM131" s="77"/>
      <c r="LQN131" s="77"/>
      <c r="LQO131" s="77"/>
      <c r="LQP131" s="77"/>
      <c r="LQQ131" s="77"/>
      <c r="LQR131" s="77"/>
      <c r="LQS131" s="77"/>
      <c r="LQT131" s="77"/>
      <c r="LQU131" s="77"/>
      <c r="LQV131" s="77"/>
      <c r="LQW131" s="77"/>
      <c r="LQX131" s="77"/>
      <c r="LQY131" s="77"/>
      <c r="LQZ131" s="77"/>
      <c r="LRA131" s="77"/>
      <c r="LRB131" s="77"/>
      <c r="LRC131" s="77"/>
      <c r="LRD131" s="77"/>
      <c r="LRE131" s="77"/>
      <c r="LRF131" s="77"/>
      <c r="LRG131" s="77"/>
      <c r="LRH131" s="77"/>
      <c r="LRI131" s="77"/>
      <c r="LRJ131" s="77"/>
      <c r="LRK131" s="77"/>
      <c r="LRL131" s="77"/>
      <c r="LRM131" s="77"/>
      <c r="LRN131" s="77"/>
      <c r="LRO131" s="77"/>
      <c r="LRP131" s="77"/>
      <c r="LRQ131" s="77"/>
      <c r="LRR131" s="77"/>
      <c r="LRS131" s="77"/>
      <c r="LRT131" s="77"/>
      <c r="LRU131" s="77"/>
      <c r="LRV131" s="77"/>
      <c r="LRW131" s="77"/>
      <c r="LRX131" s="77"/>
      <c r="LRY131" s="77"/>
      <c r="LRZ131" s="77"/>
      <c r="LSA131" s="77"/>
      <c r="LSB131" s="77"/>
      <c r="LSC131" s="77"/>
      <c r="LSD131" s="77"/>
      <c r="LSE131" s="77"/>
      <c r="LSF131" s="77"/>
      <c r="LSG131" s="77"/>
      <c r="LSH131" s="77"/>
      <c r="LSI131" s="77"/>
      <c r="LSJ131" s="77"/>
      <c r="LSK131" s="77"/>
      <c r="LSL131" s="77"/>
      <c r="LSM131" s="77"/>
      <c r="LSN131" s="77"/>
      <c r="LSO131" s="77"/>
      <c r="LSP131" s="77"/>
      <c r="LSQ131" s="77"/>
      <c r="LSR131" s="77"/>
      <c r="LSS131" s="77"/>
      <c r="LST131" s="77"/>
      <c r="LSU131" s="77"/>
      <c r="LSV131" s="77"/>
      <c r="LSW131" s="77"/>
      <c r="LSX131" s="77"/>
      <c r="LSY131" s="77"/>
      <c r="LSZ131" s="77"/>
      <c r="LTA131" s="77"/>
      <c r="LTB131" s="77"/>
      <c r="LTC131" s="77"/>
      <c r="LTD131" s="77"/>
      <c r="LTE131" s="77"/>
      <c r="LTF131" s="77"/>
      <c r="LTG131" s="77"/>
      <c r="LTH131" s="77"/>
      <c r="LTI131" s="77"/>
      <c r="LTJ131" s="77"/>
      <c r="LTK131" s="77"/>
      <c r="LTL131" s="77"/>
      <c r="LTM131" s="77"/>
      <c r="LTN131" s="77"/>
      <c r="LTO131" s="77"/>
      <c r="LTP131" s="77"/>
      <c r="LTQ131" s="77"/>
      <c r="LTR131" s="77"/>
      <c r="LTS131" s="77"/>
      <c r="LTT131" s="77"/>
      <c r="LTU131" s="77"/>
      <c r="LTV131" s="77"/>
      <c r="LTW131" s="77"/>
      <c r="LTX131" s="77"/>
      <c r="LTY131" s="77"/>
      <c r="LTZ131" s="77"/>
      <c r="LUA131" s="77"/>
      <c r="LUB131" s="77"/>
      <c r="LUC131" s="77"/>
      <c r="LUD131" s="77"/>
      <c r="LUE131" s="77"/>
      <c r="LUF131" s="77"/>
      <c r="LUG131" s="77"/>
      <c r="LUH131" s="77"/>
      <c r="LUI131" s="77"/>
      <c r="LUJ131" s="77"/>
      <c r="LUK131" s="77"/>
      <c r="LUL131" s="77"/>
      <c r="LUM131" s="77"/>
      <c r="LUN131" s="77"/>
      <c r="LUO131" s="77"/>
      <c r="LUP131" s="77"/>
      <c r="LUQ131" s="77"/>
      <c r="LUR131" s="77"/>
      <c r="LUS131" s="77"/>
      <c r="LUT131" s="77"/>
      <c r="LUU131" s="77"/>
      <c r="LUV131" s="77"/>
      <c r="LUW131" s="77"/>
      <c r="LUX131" s="77"/>
      <c r="LUY131" s="77"/>
      <c r="LUZ131" s="77"/>
      <c r="LVA131" s="77"/>
      <c r="LVB131" s="77"/>
      <c r="LVC131" s="77"/>
      <c r="LVD131" s="77"/>
      <c r="LVE131" s="77"/>
      <c r="LVF131" s="77"/>
      <c r="LVG131" s="77"/>
      <c r="LVH131" s="77"/>
      <c r="LVI131" s="77"/>
      <c r="LVJ131" s="77"/>
      <c r="LVK131" s="77"/>
      <c r="LVL131" s="77"/>
      <c r="LVM131" s="77"/>
      <c r="LVN131" s="77"/>
      <c r="LVO131" s="77"/>
      <c r="LVP131" s="77"/>
      <c r="LVQ131" s="77"/>
      <c r="LVR131" s="77"/>
      <c r="LVS131" s="77"/>
      <c r="LVT131" s="77"/>
      <c r="LVU131" s="77"/>
      <c r="LVV131" s="77"/>
      <c r="LVW131" s="77"/>
      <c r="LVX131" s="77"/>
      <c r="LVY131" s="77"/>
      <c r="LVZ131" s="77"/>
      <c r="LWA131" s="77"/>
      <c r="LWB131" s="77"/>
      <c r="LWC131" s="77"/>
      <c r="LWD131" s="77"/>
      <c r="LWE131" s="77"/>
      <c r="LWF131" s="77"/>
      <c r="LWG131" s="77"/>
      <c r="LWH131" s="77"/>
      <c r="LWI131" s="77"/>
      <c r="LWJ131" s="77"/>
      <c r="LWK131" s="77"/>
      <c r="LWL131" s="77"/>
      <c r="LWM131" s="77"/>
      <c r="LWN131" s="77"/>
      <c r="LWO131" s="77"/>
      <c r="LWP131" s="77"/>
      <c r="LWQ131" s="77"/>
      <c r="LWR131" s="77"/>
      <c r="LWS131" s="77"/>
      <c r="LWT131" s="77"/>
      <c r="LWU131" s="77"/>
      <c r="LWV131" s="77"/>
      <c r="LWW131" s="77"/>
      <c r="LWX131" s="77"/>
      <c r="LWY131" s="77"/>
      <c r="LWZ131" s="77"/>
      <c r="LXA131" s="77"/>
      <c r="LXB131" s="77"/>
      <c r="LXC131" s="77"/>
      <c r="LXD131" s="77"/>
      <c r="LXE131" s="77"/>
      <c r="LXF131" s="77"/>
      <c r="LXG131" s="77"/>
      <c r="LXH131" s="77"/>
      <c r="LXI131" s="77"/>
      <c r="LXJ131" s="77"/>
      <c r="LXK131" s="77"/>
      <c r="LXL131" s="77"/>
      <c r="LXM131" s="77"/>
      <c r="LXN131" s="77"/>
      <c r="LXO131" s="77"/>
      <c r="LXP131" s="77"/>
      <c r="LXQ131" s="77"/>
      <c r="LXR131" s="77"/>
      <c r="LXS131" s="77"/>
      <c r="LXT131" s="77"/>
      <c r="LXU131" s="77"/>
      <c r="LXV131" s="77"/>
      <c r="LXW131" s="77"/>
      <c r="LXX131" s="77"/>
      <c r="LXY131" s="77"/>
      <c r="LXZ131" s="77"/>
      <c r="LYA131" s="77"/>
      <c r="LYB131" s="77"/>
      <c r="LYC131" s="77"/>
      <c r="LYD131" s="77"/>
      <c r="LYE131" s="77"/>
      <c r="LYF131" s="77"/>
      <c r="LYG131" s="77"/>
      <c r="LYH131" s="77"/>
      <c r="LYI131" s="77"/>
      <c r="LYJ131" s="77"/>
      <c r="LYK131" s="77"/>
      <c r="LYL131" s="77"/>
      <c r="LYM131" s="77"/>
      <c r="LYN131" s="77"/>
      <c r="LYO131" s="77"/>
      <c r="LYP131" s="77"/>
      <c r="LYQ131" s="77"/>
      <c r="LYR131" s="77"/>
      <c r="LYS131" s="77"/>
      <c r="LYT131" s="77"/>
      <c r="LYU131" s="77"/>
      <c r="LYV131" s="77"/>
      <c r="LYW131" s="77"/>
      <c r="LYX131" s="77"/>
      <c r="LYY131" s="77"/>
      <c r="LYZ131" s="77"/>
      <c r="LZA131" s="77"/>
      <c r="LZB131" s="77"/>
      <c r="LZC131" s="77"/>
      <c r="LZD131" s="77"/>
      <c r="LZE131" s="77"/>
      <c r="LZF131" s="77"/>
      <c r="LZG131" s="77"/>
      <c r="LZH131" s="77"/>
      <c r="LZI131" s="77"/>
      <c r="LZJ131" s="77"/>
      <c r="LZK131" s="77"/>
      <c r="LZL131" s="77"/>
      <c r="LZM131" s="77"/>
      <c r="LZN131" s="77"/>
      <c r="LZO131" s="77"/>
      <c r="LZP131" s="77"/>
      <c r="LZQ131" s="77"/>
      <c r="LZR131" s="77"/>
      <c r="LZS131" s="77"/>
      <c r="LZT131" s="77"/>
      <c r="LZU131" s="77"/>
      <c r="LZV131" s="77"/>
      <c r="LZW131" s="77"/>
      <c r="LZX131" s="77"/>
      <c r="LZY131" s="77"/>
      <c r="LZZ131" s="77"/>
      <c r="MAA131" s="77"/>
      <c r="MAB131" s="77"/>
      <c r="MAC131" s="77"/>
      <c r="MAD131" s="77"/>
      <c r="MAE131" s="77"/>
      <c r="MAF131" s="77"/>
      <c r="MAG131" s="77"/>
      <c r="MAH131" s="77"/>
      <c r="MAI131" s="77"/>
      <c r="MAJ131" s="77"/>
      <c r="MAK131" s="77"/>
      <c r="MAL131" s="77"/>
      <c r="MAM131" s="77"/>
      <c r="MAN131" s="77"/>
      <c r="MAO131" s="77"/>
      <c r="MAP131" s="77"/>
      <c r="MAQ131" s="77"/>
      <c r="MAR131" s="77"/>
      <c r="MAS131" s="77"/>
      <c r="MAT131" s="77"/>
      <c r="MAU131" s="77"/>
      <c r="MAV131" s="77"/>
      <c r="MAW131" s="77"/>
      <c r="MAX131" s="77"/>
      <c r="MAY131" s="77"/>
      <c r="MAZ131" s="77"/>
      <c r="MBA131" s="77"/>
      <c r="MBB131" s="77"/>
      <c r="MBC131" s="77"/>
      <c r="MBD131" s="77"/>
      <c r="MBE131" s="77"/>
      <c r="MBF131" s="77"/>
      <c r="MBG131" s="77"/>
      <c r="MBH131" s="77"/>
      <c r="MBI131" s="77"/>
      <c r="MBJ131" s="77"/>
      <c r="MBK131" s="77"/>
      <c r="MBL131" s="77"/>
      <c r="MBM131" s="77"/>
      <c r="MBN131" s="77"/>
      <c r="MBO131" s="77"/>
      <c r="MBP131" s="77"/>
      <c r="MBQ131" s="77"/>
      <c r="MBR131" s="77"/>
      <c r="MBS131" s="77"/>
      <c r="MBT131" s="77"/>
      <c r="MBU131" s="77"/>
      <c r="MBV131" s="77"/>
      <c r="MBW131" s="77"/>
      <c r="MBX131" s="77"/>
      <c r="MBY131" s="77"/>
      <c r="MBZ131" s="77"/>
      <c r="MCA131" s="77"/>
      <c r="MCB131" s="77"/>
      <c r="MCC131" s="77"/>
      <c r="MCD131" s="77"/>
      <c r="MCE131" s="77"/>
      <c r="MCF131" s="77"/>
      <c r="MCG131" s="77"/>
      <c r="MCH131" s="77"/>
      <c r="MCI131" s="77"/>
      <c r="MCJ131" s="77"/>
      <c r="MCK131" s="77"/>
      <c r="MCL131" s="77"/>
      <c r="MCM131" s="77"/>
      <c r="MCN131" s="77"/>
      <c r="MCO131" s="77"/>
      <c r="MCP131" s="77"/>
      <c r="MCQ131" s="77"/>
      <c r="MCR131" s="77"/>
      <c r="MCS131" s="77"/>
      <c r="MCT131" s="77"/>
      <c r="MCU131" s="77"/>
      <c r="MCV131" s="77"/>
      <c r="MCW131" s="77"/>
      <c r="MCX131" s="77"/>
      <c r="MCY131" s="77"/>
      <c r="MCZ131" s="77"/>
      <c r="MDA131" s="77"/>
      <c r="MDB131" s="77"/>
      <c r="MDC131" s="77"/>
      <c r="MDD131" s="77"/>
      <c r="MDE131" s="77"/>
      <c r="MDF131" s="77"/>
      <c r="MDG131" s="77"/>
      <c r="MDH131" s="77"/>
      <c r="MDI131" s="77"/>
      <c r="MDJ131" s="77"/>
      <c r="MDK131" s="77"/>
      <c r="MDL131" s="77"/>
      <c r="MDM131" s="77"/>
      <c r="MDN131" s="77"/>
      <c r="MDO131" s="77"/>
      <c r="MDP131" s="77"/>
      <c r="MDQ131" s="77"/>
      <c r="MDR131" s="77"/>
      <c r="MDS131" s="77"/>
      <c r="MDT131" s="77"/>
      <c r="MDU131" s="77"/>
      <c r="MDV131" s="77"/>
      <c r="MDW131" s="77"/>
      <c r="MDX131" s="77"/>
      <c r="MDY131" s="77"/>
      <c r="MDZ131" s="77"/>
      <c r="MEA131" s="77"/>
      <c r="MEB131" s="77"/>
      <c r="MEC131" s="77"/>
      <c r="MED131" s="77"/>
      <c r="MEE131" s="77"/>
      <c r="MEF131" s="77"/>
      <c r="MEG131" s="77"/>
      <c r="MEH131" s="77"/>
      <c r="MEI131" s="77"/>
      <c r="MEJ131" s="77"/>
      <c r="MEK131" s="77"/>
      <c r="MEL131" s="77"/>
      <c r="MEM131" s="77"/>
      <c r="MEN131" s="77"/>
      <c r="MEO131" s="77"/>
      <c r="MEP131" s="77"/>
      <c r="MEQ131" s="77"/>
      <c r="MER131" s="77"/>
      <c r="MES131" s="77"/>
      <c r="MET131" s="77"/>
      <c r="MEU131" s="77"/>
      <c r="MEV131" s="77"/>
      <c r="MEW131" s="77"/>
      <c r="MEX131" s="77"/>
      <c r="MEY131" s="77"/>
      <c r="MEZ131" s="77"/>
      <c r="MFA131" s="77"/>
      <c r="MFB131" s="77"/>
      <c r="MFC131" s="77"/>
      <c r="MFD131" s="77"/>
      <c r="MFE131" s="77"/>
      <c r="MFF131" s="77"/>
      <c r="MFG131" s="77"/>
      <c r="MFH131" s="77"/>
      <c r="MFI131" s="77"/>
      <c r="MFJ131" s="77"/>
      <c r="MFK131" s="77"/>
      <c r="MFL131" s="77"/>
      <c r="MFM131" s="77"/>
      <c r="MFN131" s="77"/>
      <c r="MFO131" s="77"/>
      <c r="MFP131" s="77"/>
      <c r="MFQ131" s="77"/>
      <c r="MFR131" s="77"/>
      <c r="MFS131" s="77"/>
      <c r="MFT131" s="77"/>
      <c r="MFU131" s="77"/>
      <c r="MFV131" s="77"/>
      <c r="MFW131" s="77"/>
      <c r="MFX131" s="77"/>
      <c r="MFY131" s="77"/>
      <c r="MFZ131" s="77"/>
      <c r="MGA131" s="77"/>
      <c r="MGB131" s="77"/>
      <c r="MGC131" s="77"/>
      <c r="MGD131" s="77"/>
      <c r="MGE131" s="77"/>
      <c r="MGF131" s="77"/>
      <c r="MGG131" s="77"/>
      <c r="MGH131" s="77"/>
      <c r="MGI131" s="77"/>
      <c r="MGJ131" s="77"/>
      <c r="MGK131" s="77"/>
      <c r="MGL131" s="77"/>
      <c r="MGM131" s="77"/>
      <c r="MGN131" s="77"/>
      <c r="MGO131" s="77"/>
      <c r="MGP131" s="77"/>
      <c r="MGQ131" s="77"/>
      <c r="MGR131" s="77"/>
      <c r="MGS131" s="77"/>
      <c r="MGT131" s="77"/>
      <c r="MGU131" s="77"/>
      <c r="MGV131" s="77"/>
      <c r="MGW131" s="77"/>
      <c r="MGX131" s="77"/>
      <c r="MGY131" s="77"/>
      <c r="MGZ131" s="77"/>
      <c r="MHA131" s="77"/>
      <c r="MHB131" s="77"/>
      <c r="MHC131" s="77"/>
      <c r="MHD131" s="77"/>
      <c r="MHE131" s="77"/>
      <c r="MHF131" s="77"/>
      <c r="MHG131" s="77"/>
      <c r="MHH131" s="77"/>
      <c r="MHI131" s="77"/>
      <c r="MHJ131" s="77"/>
      <c r="MHK131" s="77"/>
      <c r="MHL131" s="77"/>
      <c r="MHM131" s="77"/>
      <c r="MHN131" s="77"/>
      <c r="MHO131" s="77"/>
      <c r="MHP131" s="77"/>
      <c r="MHQ131" s="77"/>
      <c r="MHR131" s="77"/>
      <c r="MHS131" s="77"/>
      <c r="MHT131" s="77"/>
      <c r="MHU131" s="77"/>
      <c r="MHV131" s="77"/>
      <c r="MHW131" s="77"/>
      <c r="MHX131" s="77"/>
      <c r="MHY131" s="77"/>
      <c r="MHZ131" s="77"/>
      <c r="MIA131" s="77"/>
      <c r="MIB131" s="77"/>
      <c r="MIC131" s="77"/>
      <c r="MID131" s="77"/>
      <c r="MIE131" s="77"/>
      <c r="MIF131" s="77"/>
      <c r="MIG131" s="77"/>
      <c r="MIH131" s="77"/>
      <c r="MII131" s="77"/>
      <c r="MIJ131" s="77"/>
      <c r="MIK131" s="77"/>
      <c r="MIL131" s="77"/>
      <c r="MIM131" s="77"/>
      <c r="MIN131" s="77"/>
      <c r="MIO131" s="77"/>
      <c r="MIP131" s="77"/>
      <c r="MIQ131" s="77"/>
      <c r="MIR131" s="77"/>
      <c r="MIS131" s="77"/>
      <c r="MIT131" s="77"/>
      <c r="MIU131" s="77"/>
      <c r="MIV131" s="77"/>
      <c r="MIW131" s="77"/>
      <c r="MIX131" s="77"/>
      <c r="MIY131" s="77"/>
      <c r="MIZ131" s="77"/>
      <c r="MJA131" s="77"/>
      <c r="MJB131" s="77"/>
      <c r="MJC131" s="77"/>
      <c r="MJD131" s="77"/>
      <c r="MJE131" s="77"/>
      <c r="MJF131" s="77"/>
      <c r="MJG131" s="77"/>
      <c r="MJH131" s="77"/>
      <c r="MJI131" s="77"/>
      <c r="MJJ131" s="77"/>
      <c r="MJK131" s="77"/>
      <c r="MJL131" s="77"/>
      <c r="MJM131" s="77"/>
      <c r="MJN131" s="77"/>
      <c r="MJO131" s="77"/>
      <c r="MJP131" s="77"/>
      <c r="MJQ131" s="77"/>
      <c r="MJR131" s="77"/>
      <c r="MJS131" s="77"/>
      <c r="MJT131" s="77"/>
      <c r="MJU131" s="77"/>
      <c r="MJV131" s="77"/>
      <c r="MJW131" s="77"/>
      <c r="MJX131" s="77"/>
      <c r="MJY131" s="77"/>
      <c r="MJZ131" s="77"/>
      <c r="MKA131" s="77"/>
      <c r="MKB131" s="77"/>
      <c r="MKC131" s="77"/>
      <c r="MKD131" s="77"/>
      <c r="MKE131" s="77"/>
      <c r="MKF131" s="77"/>
      <c r="MKG131" s="77"/>
      <c r="MKH131" s="77"/>
      <c r="MKI131" s="77"/>
      <c r="MKJ131" s="77"/>
      <c r="MKK131" s="77"/>
      <c r="MKL131" s="77"/>
      <c r="MKM131" s="77"/>
      <c r="MKN131" s="77"/>
      <c r="MKO131" s="77"/>
      <c r="MKP131" s="77"/>
      <c r="MKQ131" s="77"/>
      <c r="MKR131" s="77"/>
      <c r="MKS131" s="77"/>
      <c r="MKT131" s="77"/>
      <c r="MKU131" s="77"/>
      <c r="MKV131" s="77"/>
      <c r="MKW131" s="77"/>
      <c r="MKX131" s="77"/>
      <c r="MKY131" s="77"/>
      <c r="MKZ131" s="77"/>
      <c r="MLA131" s="77"/>
      <c r="MLB131" s="77"/>
      <c r="MLC131" s="77"/>
      <c r="MLD131" s="77"/>
      <c r="MLE131" s="77"/>
      <c r="MLF131" s="77"/>
      <c r="MLG131" s="77"/>
      <c r="MLH131" s="77"/>
      <c r="MLI131" s="77"/>
      <c r="MLJ131" s="77"/>
      <c r="MLK131" s="77"/>
      <c r="MLL131" s="77"/>
      <c r="MLM131" s="77"/>
      <c r="MLN131" s="77"/>
      <c r="MLO131" s="77"/>
      <c r="MLP131" s="77"/>
      <c r="MLQ131" s="77"/>
      <c r="MLR131" s="77"/>
      <c r="MLS131" s="77"/>
      <c r="MLT131" s="77"/>
      <c r="MLU131" s="77"/>
      <c r="MLV131" s="77"/>
      <c r="MLW131" s="77"/>
      <c r="MLX131" s="77"/>
      <c r="MLY131" s="77"/>
      <c r="MLZ131" s="77"/>
      <c r="MMA131" s="77"/>
      <c r="MMB131" s="77"/>
      <c r="MMC131" s="77"/>
      <c r="MMD131" s="77"/>
      <c r="MME131" s="77"/>
      <c r="MMF131" s="77"/>
      <c r="MMG131" s="77"/>
      <c r="MMH131" s="77"/>
      <c r="MMI131" s="77"/>
      <c r="MMJ131" s="77"/>
      <c r="MMK131" s="77"/>
      <c r="MML131" s="77"/>
      <c r="MMM131" s="77"/>
      <c r="MMN131" s="77"/>
      <c r="MMO131" s="77"/>
      <c r="MMP131" s="77"/>
      <c r="MMQ131" s="77"/>
      <c r="MMR131" s="77"/>
      <c r="MMS131" s="77"/>
      <c r="MMT131" s="77"/>
      <c r="MMU131" s="77"/>
      <c r="MMV131" s="77"/>
      <c r="MMW131" s="77"/>
      <c r="MMX131" s="77"/>
      <c r="MMY131" s="77"/>
      <c r="MMZ131" s="77"/>
      <c r="MNA131" s="77"/>
      <c r="MNB131" s="77"/>
      <c r="MNC131" s="77"/>
      <c r="MND131" s="77"/>
      <c r="MNE131" s="77"/>
      <c r="MNF131" s="77"/>
      <c r="MNG131" s="77"/>
      <c r="MNH131" s="77"/>
      <c r="MNI131" s="77"/>
      <c r="MNJ131" s="77"/>
      <c r="MNK131" s="77"/>
      <c r="MNL131" s="77"/>
      <c r="MNM131" s="77"/>
      <c r="MNN131" s="77"/>
      <c r="MNO131" s="77"/>
      <c r="MNP131" s="77"/>
      <c r="MNQ131" s="77"/>
      <c r="MNR131" s="77"/>
      <c r="MNS131" s="77"/>
      <c r="MNT131" s="77"/>
      <c r="MNU131" s="77"/>
      <c r="MNV131" s="77"/>
      <c r="MNW131" s="77"/>
      <c r="MNX131" s="77"/>
      <c r="MNY131" s="77"/>
      <c r="MNZ131" s="77"/>
      <c r="MOA131" s="77"/>
      <c r="MOB131" s="77"/>
      <c r="MOC131" s="77"/>
      <c r="MOD131" s="77"/>
      <c r="MOE131" s="77"/>
      <c r="MOF131" s="77"/>
      <c r="MOG131" s="77"/>
      <c r="MOH131" s="77"/>
      <c r="MOI131" s="77"/>
      <c r="MOJ131" s="77"/>
      <c r="MOK131" s="77"/>
      <c r="MOL131" s="77"/>
      <c r="MOM131" s="77"/>
      <c r="MON131" s="77"/>
      <c r="MOO131" s="77"/>
      <c r="MOP131" s="77"/>
      <c r="MOQ131" s="77"/>
      <c r="MOR131" s="77"/>
      <c r="MOS131" s="77"/>
      <c r="MOT131" s="77"/>
      <c r="MOU131" s="77"/>
      <c r="MOV131" s="77"/>
      <c r="MOW131" s="77"/>
      <c r="MOX131" s="77"/>
      <c r="MOY131" s="77"/>
      <c r="MOZ131" s="77"/>
      <c r="MPA131" s="77"/>
      <c r="MPB131" s="77"/>
      <c r="MPC131" s="77"/>
      <c r="MPD131" s="77"/>
      <c r="MPE131" s="77"/>
      <c r="MPF131" s="77"/>
      <c r="MPG131" s="77"/>
      <c r="MPH131" s="77"/>
      <c r="MPI131" s="77"/>
      <c r="MPJ131" s="77"/>
      <c r="MPK131" s="77"/>
      <c r="MPL131" s="77"/>
      <c r="MPM131" s="77"/>
      <c r="MPN131" s="77"/>
      <c r="MPO131" s="77"/>
      <c r="MPP131" s="77"/>
      <c r="MPQ131" s="77"/>
      <c r="MPR131" s="77"/>
      <c r="MPS131" s="77"/>
      <c r="MPT131" s="77"/>
      <c r="MPU131" s="77"/>
      <c r="MPV131" s="77"/>
      <c r="MPW131" s="77"/>
      <c r="MPX131" s="77"/>
      <c r="MPY131" s="77"/>
      <c r="MPZ131" s="77"/>
      <c r="MQA131" s="77"/>
      <c r="MQB131" s="77"/>
      <c r="MQC131" s="77"/>
      <c r="MQD131" s="77"/>
      <c r="MQE131" s="77"/>
      <c r="MQF131" s="77"/>
      <c r="MQG131" s="77"/>
      <c r="MQH131" s="77"/>
      <c r="MQI131" s="77"/>
      <c r="MQJ131" s="77"/>
      <c r="MQK131" s="77"/>
      <c r="MQL131" s="77"/>
      <c r="MQM131" s="77"/>
      <c r="MQN131" s="77"/>
      <c r="MQO131" s="77"/>
      <c r="MQP131" s="77"/>
      <c r="MQQ131" s="77"/>
      <c r="MQR131" s="77"/>
      <c r="MQS131" s="77"/>
      <c r="MQT131" s="77"/>
      <c r="MQU131" s="77"/>
      <c r="MQV131" s="77"/>
      <c r="MQW131" s="77"/>
      <c r="MQX131" s="77"/>
      <c r="MQY131" s="77"/>
      <c r="MQZ131" s="77"/>
      <c r="MRA131" s="77"/>
      <c r="MRB131" s="77"/>
      <c r="MRC131" s="77"/>
      <c r="MRD131" s="77"/>
      <c r="MRE131" s="77"/>
      <c r="MRF131" s="77"/>
      <c r="MRG131" s="77"/>
      <c r="MRH131" s="77"/>
      <c r="MRI131" s="77"/>
      <c r="MRJ131" s="77"/>
      <c r="MRK131" s="77"/>
      <c r="MRL131" s="77"/>
      <c r="MRM131" s="77"/>
      <c r="MRN131" s="77"/>
      <c r="MRO131" s="77"/>
      <c r="MRP131" s="77"/>
      <c r="MRQ131" s="77"/>
      <c r="MRR131" s="77"/>
      <c r="MRS131" s="77"/>
      <c r="MRT131" s="77"/>
      <c r="MRU131" s="77"/>
      <c r="MRV131" s="77"/>
      <c r="MRW131" s="77"/>
      <c r="MRX131" s="77"/>
      <c r="MRY131" s="77"/>
      <c r="MRZ131" s="77"/>
      <c r="MSA131" s="77"/>
      <c r="MSB131" s="77"/>
      <c r="MSC131" s="77"/>
      <c r="MSD131" s="77"/>
      <c r="MSE131" s="77"/>
      <c r="MSF131" s="77"/>
      <c r="MSG131" s="77"/>
      <c r="MSH131" s="77"/>
      <c r="MSI131" s="77"/>
      <c r="MSJ131" s="77"/>
      <c r="MSK131" s="77"/>
      <c r="MSL131" s="77"/>
      <c r="MSM131" s="77"/>
      <c r="MSN131" s="77"/>
      <c r="MSO131" s="77"/>
      <c r="MSP131" s="77"/>
      <c r="MSQ131" s="77"/>
      <c r="MSR131" s="77"/>
      <c r="MSS131" s="77"/>
      <c r="MST131" s="77"/>
      <c r="MSU131" s="77"/>
      <c r="MSV131" s="77"/>
      <c r="MSW131" s="77"/>
      <c r="MSX131" s="77"/>
      <c r="MSY131" s="77"/>
      <c r="MSZ131" s="77"/>
      <c r="MTA131" s="77"/>
      <c r="MTB131" s="77"/>
      <c r="MTC131" s="77"/>
      <c r="MTD131" s="77"/>
      <c r="MTE131" s="77"/>
      <c r="MTF131" s="77"/>
      <c r="MTG131" s="77"/>
      <c r="MTH131" s="77"/>
      <c r="MTI131" s="77"/>
      <c r="MTJ131" s="77"/>
      <c r="MTK131" s="77"/>
      <c r="MTL131" s="77"/>
      <c r="MTM131" s="77"/>
      <c r="MTN131" s="77"/>
      <c r="MTO131" s="77"/>
      <c r="MTP131" s="77"/>
      <c r="MTQ131" s="77"/>
      <c r="MTR131" s="77"/>
      <c r="MTS131" s="77"/>
      <c r="MTT131" s="77"/>
      <c r="MTU131" s="77"/>
      <c r="MTV131" s="77"/>
      <c r="MTW131" s="77"/>
      <c r="MTX131" s="77"/>
      <c r="MTY131" s="77"/>
      <c r="MTZ131" s="77"/>
      <c r="MUA131" s="77"/>
      <c r="MUB131" s="77"/>
      <c r="MUC131" s="77"/>
      <c r="MUD131" s="77"/>
      <c r="MUE131" s="77"/>
      <c r="MUF131" s="77"/>
      <c r="MUG131" s="77"/>
      <c r="MUH131" s="77"/>
      <c r="MUI131" s="77"/>
      <c r="MUJ131" s="77"/>
      <c r="MUK131" s="77"/>
      <c r="MUL131" s="77"/>
      <c r="MUM131" s="77"/>
      <c r="MUN131" s="77"/>
      <c r="MUO131" s="77"/>
      <c r="MUP131" s="77"/>
      <c r="MUQ131" s="77"/>
      <c r="MUR131" s="77"/>
      <c r="MUS131" s="77"/>
      <c r="MUT131" s="77"/>
      <c r="MUU131" s="77"/>
      <c r="MUV131" s="77"/>
      <c r="MUW131" s="77"/>
      <c r="MUX131" s="77"/>
      <c r="MUY131" s="77"/>
      <c r="MUZ131" s="77"/>
      <c r="MVA131" s="77"/>
      <c r="MVB131" s="77"/>
      <c r="MVC131" s="77"/>
      <c r="MVD131" s="77"/>
      <c r="MVE131" s="77"/>
      <c r="MVF131" s="77"/>
      <c r="MVG131" s="77"/>
      <c r="MVH131" s="77"/>
      <c r="MVI131" s="77"/>
      <c r="MVJ131" s="77"/>
      <c r="MVK131" s="77"/>
      <c r="MVL131" s="77"/>
      <c r="MVM131" s="77"/>
      <c r="MVN131" s="77"/>
      <c r="MVO131" s="77"/>
      <c r="MVP131" s="77"/>
      <c r="MVQ131" s="77"/>
      <c r="MVR131" s="77"/>
      <c r="MVS131" s="77"/>
      <c r="MVT131" s="77"/>
      <c r="MVU131" s="77"/>
      <c r="MVV131" s="77"/>
      <c r="MVW131" s="77"/>
      <c r="MVX131" s="77"/>
      <c r="MVY131" s="77"/>
      <c r="MVZ131" s="77"/>
      <c r="MWA131" s="77"/>
      <c r="MWB131" s="77"/>
      <c r="MWC131" s="77"/>
      <c r="MWD131" s="77"/>
      <c r="MWE131" s="77"/>
      <c r="MWF131" s="77"/>
      <c r="MWG131" s="77"/>
      <c r="MWH131" s="77"/>
      <c r="MWI131" s="77"/>
      <c r="MWJ131" s="77"/>
      <c r="MWK131" s="77"/>
      <c r="MWL131" s="77"/>
      <c r="MWM131" s="77"/>
      <c r="MWN131" s="77"/>
      <c r="MWO131" s="77"/>
      <c r="MWP131" s="77"/>
      <c r="MWQ131" s="77"/>
      <c r="MWR131" s="77"/>
      <c r="MWS131" s="77"/>
      <c r="MWT131" s="77"/>
      <c r="MWU131" s="77"/>
      <c r="MWV131" s="77"/>
      <c r="MWW131" s="77"/>
      <c r="MWX131" s="77"/>
      <c r="MWY131" s="77"/>
      <c r="MWZ131" s="77"/>
      <c r="MXA131" s="77"/>
      <c r="MXB131" s="77"/>
      <c r="MXC131" s="77"/>
      <c r="MXD131" s="77"/>
      <c r="MXE131" s="77"/>
      <c r="MXF131" s="77"/>
      <c r="MXG131" s="77"/>
      <c r="MXH131" s="77"/>
      <c r="MXI131" s="77"/>
      <c r="MXJ131" s="77"/>
      <c r="MXK131" s="77"/>
      <c r="MXL131" s="77"/>
      <c r="MXM131" s="77"/>
      <c r="MXN131" s="77"/>
      <c r="MXO131" s="77"/>
      <c r="MXP131" s="77"/>
      <c r="MXQ131" s="77"/>
      <c r="MXR131" s="77"/>
      <c r="MXS131" s="77"/>
      <c r="MXT131" s="77"/>
      <c r="MXU131" s="77"/>
      <c r="MXV131" s="77"/>
      <c r="MXW131" s="77"/>
      <c r="MXX131" s="77"/>
      <c r="MXY131" s="77"/>
      <c r="MXZ131" s="77"/>
      <c r="MYA131" s="77"/>
      <c r="MYB131" s="77"/>
      <c r="MYC131" s="77"/>
      <c r="MYD131" s="77"/>
      <c r="MYE131" s="77"/>
      <c r="MYF131" s="77"/>
      <c r="MYG131" s="77"/>
      <c r="MYH131" s="77"/>
      <c r="MYI131" s="77"/>
      <c r="MYJ131" s="77"/>
      <c r="MYK131" s="77"/>
      <c r="MYL131" s="77"/>
      <c r="MYM131" s="77"/>
      <c r="MYN131" s="77"/>
      <c r="MYO131" s="77"/>
      <c r="MYP131" s="77"/>
      <c r="MYQ131" s="77"/>
      <c r="MYR131" s="77"/>
      <c r="MYS131" s="77"/>
      <c r="MYT131" s="77"/>
      <c r="MYU131" s="77"/>
      <c r="MYV131" s="77"/>
      <c r="MYW131" s="77"/>
      <c r="MYX131" s="77"/>
      <c r="MYY131" s="77"/>
      <c r="MYZ131" s="77"/>
      <c r="MZA131" s="77"/>
      <c r="MZB131" s="77"/>
      <c r="MZC131" s="77"/>
      <c r="MZD131" s="77"/>
      <c r="MZE131" s="77"/>
      <c r="MZF131" s="77"/>
      <c r="MZG131" s="77"/>
      <c r="MZH131" s="77"/>
      <c r="MZI131" s="77"/>
      <c r="MZJ131" s="77"/>
      <c r="MZK131" s="77"/>
      <c r="MZL131" s="77"/>
      <c r="MZM131" s="77"/>
      <c r="MZN131" s="77"/>
      <c r="MZO131" s="77"/>
      <c r="MZP131" s="77"/>
      <c r="MZQ131" s="77"/>
      <c r="MZR131" s="77"/>
      <c r="MZS131" s="77"/>
      <c r="MZT131" s="77"/>
      <c r="MZU131" s="77"/>
      <c r="MZV131" s="77"/>
      <c r="MZW131" s="77"/>
      <c r="MZX131" s="77"/>
      <c r="MZY131" s="77"/>
      <c r="MZZ131" s="77"/>
      <c r="NAA131" s="77"/>
      <c r="NAB131" s="77"/>
      <c r="NAC131" s="77"/>
      <c r="NAD131" s="77"/>
      <c r="NAE131" s="77"/>
      <c r="NAF131" s="77"/>
      <c r="NAG131" s="77"/>
      <c r="NAH131" s="77"/>
      <c r="NAI131" s="77"/>
      <c r="NAJ131" s="77"/>
      <c r="NAK131" s="77"/>
      <c r="NAL131" s="77"/>
      <c r="NAM131" s="77"/>
      <c r="NAN131" s="77"/>
      <c r="NAO131" s="77"/>
      <c r="NAP131" s="77"/>
      <c r="NAQ131" s="77"/>
      <c r="NAR131" s="77"/>
      <c r="NAS131" s="77"/>
      <c r="NAT131" s="77"/>
      <c r="NAU131" s="77"/>
      <c r="NAV131" s="77"/>
      <c r="NAW131" s="77"/>
      <c r="NAX131" s="77"/>
      <c r="NAY131" s="77"/>
      <c r="NAZ131" s="77"/>
      <c r="NBA131" s="77"/>
      <c r="NBB131" s="77"/>
      <c r="NBC131" s="77"/>
      <c r="NBD131" s="77"/>
      <c r="NBE131" s="77"/>
      <c r="NBF131" s="77"/>
      <c r="NBG131" s="77"/>
      <c r="NBH131" s="77"/>
      <c r="NBI131" s="77"/>
      <c r="NBJ131" s="77"/>
      <c r="NBK131" s="77"/>
      <c r="NBL131" s="77"/>
      <c r="NBM131" s="77"/>
      <c r="NBN131" s="77"/>
      <c r="NBO131" s="77"/>
      <c r="NBP131" s="77"/>
      <c r="NBQ131" s="77"/>
      <c r="NBR131" s="77"/>
      <c r="NBS131" s="77"/>
      <c r="NBT131" s="77"/>
      <c r="NBU131" s="77"/>
      <c r="NBV131" s="77"/>
      <c r="NBW131" s="77"/>
      <c r="NBX131" s="77"/>
      <c r="NBY131" s="77"/>
      <c r="NBZ131" s="77"/>
      <c r="NCA131" s="77"/>
      <c r="NCB131" s="77"/>
      <c r="NCC131" s="77"/>
      <c r="NCD131" s="77"/>
      <c r="NCE131" s="77"/>
      <c r="NCF131" s="77"/>
      <c r="NCG131" s="77"/>
      <c r="NCH131" s="77"/>
      <c r="NCI131" s="77"/>
      <c r="NCJ131" s="77"/>
      <c r="NCK131" s="77"/>
      <c r="NCL131" s="77"/>
      <c r="NCM131" s="77"/>
      <c r="NCN131" s="77"/>
      <c r="NCO131" s="77"/>
      <c r="NCP131" s="77"/>
      <c r="NCQ131" s="77"/>
      <c r="NCR131" s="77"/>
      <c r="NCS131" s="77"/>
      <c r="NCT131" s="77"/>
      <c r="NCU131" s="77"/>
      <c r="NCV131" s="77"/>
      <c r="NCW131" s="77"/>
      <c r="NCX131" s="77"/>
      <c r="NCY131" s="77"/>
      <c r="NCZ131" s="77"/>
      <c r="NDA131" s="77"/>
      <c r="NDB131" s="77"/>
      <c r="NDC131" s="77"/>
      <c r="NDD131" s="77"/>
      <c r="NDE131" s="77"/>
      <c r="NDF131" s="77"/>
      <c r="NDG131" s="77"/>
      <c r="NDH131" s="77"/>
      <c r="NDI131" s="77"/>
      <c r="NDJ131" s="77"/>
      <c r="NDK131" s="77"/>
      <c r="NDL131" s="77"/>
      <c r="NDM131" s="77"/>
      <c r="NDN131" s="77"/>
      <c r="NDO131" s="77"/>
      <c r="NDP131" s="77"/>
      <c r="NDQ131" s="77"/>
      <c r="NDR131" s="77"/>
      <c r="NDS131" s="77"/>
      <c r="NDT131" s="77"/>
      <c r="NDU131" s="77"/>
      <c r="NDV131" s="77"/>
      <c r="NDW131" s="77"/>
      <c r="NDX131" s="77"/>
      <c r="NDY131" s="77"/>
      <c r="NDZ131" s="77"/>
      <c r="NEA131" s="77"/>
      <c r="NEB131" s="77"/>
      <c r="NEC131" s="77"/>
      <c r="NED131" s="77"/>
      <c r="NEE131" s="77"/>
      <c r="NEF131" s="77"/>
      <c r="NEG131" s="77"/>
      <c r="NEH131" s="77"/>
      <c r="NEI131" s="77"/>
      <c r="NEJ131" s="77"/>
      <c r="NEK131" s="77"/>
      <c r="NEL131" s="77"/>
      <c r="NEM131" s="77"/>
      <c r="NEN131" s="77"/>
      <c r="NEO131" s="77"/>
      <c r="NEP131" s="77"/>
      <c r="NEQ131" s="77"/>
      <c r="NER131" s="77"/>
      <c r="NES131" s="77"/>
      <c r="NET131" s="77"/>
      <c r="NEU131" s="77"/>
      <c r="NEV131" s="77"/>
      <c r="NEW131" s="77"/>
      <c r="NEX131" s="77"/>
      <c r="NEY131" s="77"/>
      <c r="NEZ131" s="77"/>
      <c r="NFA131" s="77"/>
      <c r="NFB131" s="77"/>
      <c r="NFC131" s="77"/>
      <c r="NFD131" s="77"/>
      <c r="NFE131" s="77"/>
      <c r="NFF131" s="77"/>
      <c r="NFG131" s="77"/>
      <c r="NFH131" s="77"/>
      <c r="NFI131" s="77"/>
      <c r="NFJ131" s="77"/>
      <c r="NFK131" s="77"/>
      <c r="NFL131" s="77"/>
      <c r="NFM131" s="77"/>
      <c r="NFN131" s="77"/>
      <c r="NFO131" s="77"/>
      <c r="NFP131" s="77"/>
      <c r="NFQ131" s="77"/>
      <c r="NFR131" s="77"/>
      <c r="NFS131" s="77"/>
      <c r="NFT131" s="77"/>
      <c r="NFU131" s="77"/>
      <c r="NFV131" s="77"/>
      <c r="NFW131" s="77"/>
      <c r="NFX131" s="77"/>
      <c r="NFY131" s="77"/>
      <c r="NFZ131" s="77"/>
      <c r="NGA131" s="77"/>
      <c r="NGB131" s="77"/>
      <c r="NGC131" s="77"/>
      <c r="NGD131" s="77"/>
      <c r="NGE131" s="77"/>
      <c r="NGF131" s="77"/>
      <c r="NGG131" s="77"/>
      <c r="NGH131" s="77"/>
      <c r="NGI131" s="77"/>
      <c r="NGJ131" s="77"/>
      <c r="NGK131" s="77"/>
      <c r="NGL131" s="77"/>
      <c r="NGM131" s="77"/>
      <c r="NGN131" s="77"/>
      <c r="NGO131" s="77"/>
      <c r="NGP131" s="77"/>
      <c r="NGQ131" s="77"/>
      <c r="NGR131" s="77"/>
      <c r="NGS131" s="77"/>
      <c r="NGT131" s="77"/>
      <c r="NGU131" s="77"/>
      <c r="NGV131" s="77"/>
      <c r="NGW131" s="77"/>
      <c r="NGX131" s="77"/>
      <c r="NGY131" s="77"/>
      <c r="NGZ131" s="77"/>
      <c r="NHA131" s="77"/>
      <c r="NHB131" s="77"/>
      <c r="NHC131" s="77"/>
      <c r="NHD131" s="77"/>
      <c r="NHE131" s="77"/>
      <c r="NHF131" s="77"/>
      <c r="NHG131" s="77"/>
      <c r="NHH131" s="77"/>
      <c r="NHI131" s="77"/>
      <c r="NHJ131" s="77"/>
      <c r="NHK131" s="77"/>
      <c r="NHL131" s="77"/>
      <c r="NHM131" s="77"/>
      <c r="NHN131" s="77"/>
      <c r="NHO131" s="77"/>
      <c r="NHP131" s="77"/>
      <c r="NHQ131" s="77"/>
      <c r="NHR131" s="77"/>
      <c r="NHS131" s="77"/>
      <c r="NHT131" s="77"/>
      <c r="NHU131" s="77"/>
      <c r="NHV131" s="77"/>
      <c r="NHW131" s="77"/>
      <c r="NHX131" s="77"/>
      <c r="NHY131" s="77"/>
      <c r="NHZ131" s="77"/>
      <c r="NIA131" s="77"/>
      <c r="NIB131" s="77"/>
      <c r="NIC131" s="77"/>
      <c r="NID131" s="77"/>
      <c r="NIE131" s="77"/>
      <c r="NIF131" s="77"/>
      <c r="NIG131" s="77"/>
      <c r="NIH131" s="77"/>
      <c r="NII131" s="77"/>
      <c r="NIJ131" s="77"/>
      <c r="NIK131" s="77"/>
      <c r="NIL131" s="77"/>
      <c r="NIM131" s="77"/>
      <c r="NIN131" s="77"/>
      <c r="NIO131" s="77"/>
      <c r="NIP131" s="77"/>
      <c r="NIQ131" s="77"/>
      <c r="NIR131" s="77"/>
      <c r="NIS131" s="77"/>
      <c r="NIT131" s="77"/>
      <c r="NIU131" s="77"/>
      <c r="NIV131" s="77"/>
      <c r="NIW131" s="77"/>
      <c r="NIX131" s="77"/>
      <c r="NIY131" s="77"/>
      <c r="NIZ131" s="77"/>
      <c r="NJA131" s="77"/>
      <c r="NJB131" s="77"/>
      <c r="NJC131" s="77"/>
      <c r="NJD131" s="77"/>
      <c r="NJE131" s="77"/>
      <c r="NJF131" s="77"/>
      <c r="NJG131" s="77"/>
      <c r="NJH131" s="77"/>
      <c r="NJI131" s="77"/>
      <c r="NJJ131" s="77"/>
      <c r="NJK131" s="77"/>
      <c r="NJL131" s="77"/>
      <c r="NJM131" s="77"/>
      <c r="NJN131" s="77"/>
      <c r="NJO131" s="77"/>
      <c r="NJP131" s="77"/>
      <c r="NJQ131" s="77"/>
      <c r="NJR131" s="77"/>
      <c r="NJS131" s="77"/>
      <c r="NJT131" s="77"/>
      <c r="NJU131" s="77"/>
      <c r="NJV131" s="77"/>
      <c r="NJW131" s="77"/>
      <c r="NJX131" s="77"/>
      <c r="NJY131" s="77"/>
      <c r="NJZ131" s="77"/>
      <c r="NKA131" s="77"/>
      <c r="NKB131" s="77"/>
      <c r="NKC131" s="77"/>
      <c r="NKD131" s="77"/>
      <c r="NKE131" s="77"/>
      <c r="NKF131" s="77"/>
      <c r="NKG131" s="77"/>
      <c r="NKH131" s="77"/>
      <c r="NKI131" s="77"/>
      <c r="NKJ131" s="77"/>
      <c r="NKK131" s="77"/>
      <c r="NKL131" s="77"/>
      <c r="NKM131" s="77"/>
      <c r="NKN131" s="77"/>
      <c r="NKO131" s="77"/>
      <c r="NKP131" s="77"/>
      <c r="NKQ131" s="77"/>
      <c r="NKR131" s="77"/>
      <c r="NKS131" s="77"/>
      <c r="NKT131" s="77"/>
      <c r="NKU131" s="77"/>
      <c r="NKV131" s="77"/>
      <c r="NKW131" s="77"/>
      <c r="NKX131" s="77"/>
      <c r="NKY131" s="77"/>
      <c r="NKZ131" s="77"/>
      <c r="NLA131" s="77"/>
      <c r="NLB131" s="77"/>
      <c r="NLC131" s="77"/>
      <c r="NLD131" s="77"/>
      <c r="NLE131" s="77"/>
      <c r="NLF131" s="77"/>
      <c r="NLG131" s="77"/>
      <c r="NLH131" s="77"/>
      <c r="NLI131" s="77"/>
      <c r="NLJ131" s="77"/>
      <c r="NLK131" s="77"/>
      <c r="NLL131" s="77"/>
      <c r="NLM131" s="77"/>
      <c r="NLN131" s="77"/>
      <c r="NLO131" s="77"/>
      <c r="NLP131" s="77"/>
      <c r="NLQ131" s="77"/>
      <c r="NLR131" s="77"/>
      <c r="NLS131" s="77"/>
      <c r="NLT131" s="77"/>
      <c r="NLU131" s="77"/>
      <c r="NLV131" s="77"/>
      <c r="NLW131" s="77"/>
      <c r="NLX131" s="77"/>
      <c r="NLY131" s="77"/>
      <c r="NLZ131" s="77"/>
      <c r="NMA131" s="77"/>
      <c r="NMB131" s="77"/>
      <c r="NMC131" s="77"/>
      <c r="NMD131" s="77"/>
      <c r="NME131" s="77"/>
      <c r="NMF131" s="77"/>
      <c r="NMG131" s="77"/>
      <c r="NMH131" s="77"/>
      <c r="NMI131" s="77"/>
      <c r="NMJ131" s="77"/>
      <c r="NMK131" s="77"/>
      <c r="NML131" s="77"/>
      <c r="NMM131" s="77"/>
      <c r="NMN131" s="77"/>
      <c r="NMO131" s="77"/>
      <c r="NMP131" s="77"/>
      <c r="NMQ131" s="77"/>
      <c r="NMR131" s="77"/>
      <c r="NMS131" s="77"/>
      <c r="NMT131" s="77"/>
      <c r="NMU131" s="77"/>
      <c r="NMV131" s="77"/>
      <c r="NMW131" s="77"/>
      <c r="NMX131" s="77"/>
      <c r="NMY131" s="77"/>
      <c r="NMZ131" s="77"/>
      <c r="NNA131" s="77"/>
      <c r="NNB131" s="77"/>
      <c r="NNC131" s="77"/>
      <c r="NND131" s="77"/>
      <c r="NNE131" s="77"/>
      <c r="NNF131" s="77"/>
      <c r="NNG131" s="77"/>
      <c r="NNH131" s="77"/>
      <c r="NNI131" s="77"/>
      <c r="NNJ131" s="77"/>
      <c r="NNK131" s="77"/>
      <c r="NNL131" s="77"/>
      <c r="NNM131" s="77"/>
      <c r="NNN131" s="77"/>
      <c r="NNO131" s="77"/>
      <c r="NNP131" s="77"/>
      <c r="NNQ131" s="77"/>
      <c r="NNR131" s="77"/>
      <c r="NNS131" s="77"/>
      <c r="NNT131" s="77"/>
      <c r="NNU131" s="77"/>
      <c r="NNV131" s="77"/>
      <c r="NNW131" s="77"/>
      <c r="NNX131" s="77"/>
      <c r="NNY131" s="77"/>
      <c r="NNZ131" s="77"/>
      <c r="NOA131" s="77"/>
      <c r="NOB131" s="77"/>
      <c r="NOC131" s="77"/>
      <c r="NOD131" s="77"/>
      <c r="NOE131" s="77"/>
      <c r="NOF131" s="77"/>
      <c r="NOG131" s="77"/>
      <c r="NOH131" s="77"/>
      <c r="NOI131" s="77"/>
      <c r="NOJ131" s="77"/>
      <c r="NOK131" s="77"/>
      <c r="NOL131" s="77"/>
      <c r="NOM131" s="77"/>
      <c r="NON131" s="77"/>
      <c r="NOO131" s="77"/>
      <c r="NOP131" s="77"/>
      <c r="NOQ131" s="77"/>
      <c r="NOR131" s="77"/>
      <c r="NOS131" s="77"/>
      <c r="NOT131" s="77"/>
      <c r="NOU131" s="77"/>
      <c r="NOV131" s="77"/>
      <c r="NOW131" s="77"/>
      <c r="NOX131" s="77"/>
      <c r="NOY131" s="77"/>
      <c r="NOZ131" s="77"/>
      <c r="NPA131" s="77"/>
      <c r="NPB131" s="77"/>
      <c r="NPC131" s="77"/>
      <c r="NPD131" s="77"/>
      <c r="NPE131" s="77"/>
      <c r="NPF131" s="77"/>
      <c r="NPG131" s="77"/>
      <c r="NPH131" s="77"/>
      <c r="NPI131" s="77"/>
      <c r="NPJ131" s="77"/>
      <c r="NPK131" s="77"/>
      <c r="NPL131" s="77"/>
      <c r="NPM131" s="77"/>
      <c r="NPN131" s="77"/>
      <c r="NPO131" s="77"/>
      <c r="NPP131" s="77"/>
      <c r="NPQ131" s="77"/>
      <c r="NPR131" s="77"/>
      <c r="NPS131" s="77"/>
      <c r="NPT131" s="77"/>
      <c r="NPU131" s="77"/>
      <c r="NPV131" s="77"/>
      <c r="NPW131" s="77"/>
      <c r="NPX131" s="77"/>
      <c r="NPY131" s="77"/>
      <c r="NPZ131" s="77"/>
      <c r="NQA131" s="77"/>
      <c r="NQB131" s="77"/>
      <c r="NQC131" s="77"/>
      <c r="NQD131" s="77"/>
      <c r="NQE131" s="77"/>
      <c r="NQF131" s="77"/>
      <c r="NQG131" s="77"/>
      <c r="NQH131" s="77"/>
      <c r="NQI131" s="77"/>
      <c r="NQJ131" s="77"/>
      <c r="NQK131" s="77"/>
      <c r="NQL131" s="77"/>
      <c r="NQM131" s="77"/>
      <c r="NQN131" s="77"/>
      <c r="NQO131" s="77"/>
      <c r="NQP131" s="77"/>
      <c r="NQQ131" s="77"/>
      <c r="NQR131" s="77"/>
      <c r="NQS131" s="77"/>
      <c r="NQT131" s="77"/>
      <c r="NQU131" s="77"/>
      <c r="NQV131" s="77"/>
      <c r="NQW131" s="77"/>
      <c r="NQX131" s="77"/>
      <c r="NQY131" s="77"/>
      <c r="NQZ131" s="77"/>
      <c r="NRA131" s="77"/>
      <c r="NRB131" s="77"/>
      <c r="NRC131" s="77"/>
      <c r="NRD131" s="77"/>
      <c r="NRE131" s="77"/>
      <c r="NRF131" s="77"/>
      <c r="NRG131" s="77"/>
      <c r="NRH131" s="77"/>
      <c r="NRI131" s="77"/>
      <c r="NRJ131" s="77"/>
      <c r="NRK131" s="77"/>
      <c r="NRL131" s="77"/>
      <c r="NRM131" s="77"/>
      <c r="NRN131" s="77"/>
      <c r="NRO131" s="77"/>
      <c r="NRP131" s="77"/>
      <c r="NRQ131" s="77"/>
      <c r="NRR131" s="77"/>
      <c r="NRS131" s="77"/>
      <c r="NRT131" s="77"/>
      <c r="NRU131" s="77"/>
      <c r="NRV131" s="77"/>
      <c r="NRW131" s="77"/>
      <c r="NRX131" s="77"/>
      <c r="NRY131" s="77"/>
      <c r="NRZ131" s="77"/>
      <c r="NSA131" s="77"/>
      <c r="NSB131" s="77"/>
      <c r="NSC131" s="77"/>
      <c r="NSD131" s="77"/>
      <c r="NSE131" s="77"/>
      <c r="NSF131" s="77"/>
      <c r="NSG131" s="77"/>
      <c r="NSH131" s="77"/>
      <c r="NSI131" s="77"/>
      <c r="NSJ131" s="77"/>
      <c r="NSK131" s="77"/>
      <c r="NSL131" s="77"/>
      <c r="NSM131" s="77"/>
      <c r="NSN131" s="77"/>
      <c r="NSO131" s="77"/>
      <c r="NSP131" s="77"/>
      <c r="NSQ131" s="77"/>
      <c r="NSR131" s="77"/>
      <c r="NSS131" s="77"/>
      <c r="NST131" s="77"/>
      <c r="NSU131" s="77"/>
      <c r="NSV131" s="77"/>
      <c r="NSW131" s="77"/>
      <c r="NSX131" s="77"/>
      <c r="NSY131" s="77"/>
      <c r="NSZ131" s="77"/>
      <c r="NTA131" s="77"/>
      <c r="NTB131" s="77"/>
      <c r="NTC131" s="77"/>
      <c r="NTD131" s="77"/>
      <c r="NTE131" s="77"/>
      <c r="NTF131" s="77"/>
      <c r="NTG131" s="77"/>
      <c r="NTH131" s="77"/>
      <c r="NTI131" s="77"/>
      <c r="NTJ131" s="77"/>
      <c r="NTK131" s="77"/>
      <c r="NTL131" s="77"/>
      <c r="NTM131" s="77"/>
      <c r="NTN131" s="77"/>
      <c r="NTO131" s="77"/>
      <c r="NTP131" s="77"/>
      <c r="NTQ131" s="77"/>
      <c r="NTR131" s="77"/>
      <c r="NTS131" s="77"/>
      <c r="NTT131" s="77"/>
      <c r="NTU131" s="77"/>
      <c r="NTV131" s="77"/>
      <c r="NTW131" s="77"/>
      <c r="NTX131" s="77"/>
      <c r="NTY131" s="77"/>
      <c r="NTZ131" s="77"/>
      <c r="NUA131" s="77"/>
      <c r="NUB131" s="77"/>
      <c r="NUC131" s="77"/>
      <c r="NUD131" s="77"/>
      <c r="NUE131" s="77"/>
      <c r="NUF131" s="77"/>
      <c r="NUG131" s="77"/>
      <c r="NUH131" s="77"/>
      <c r="NUI131" s="77"/>
      <c r="NUJ131" s="77"/>
      <c r="NUK131" s="77"/>
      <c r="NUL131" s="77"/>
      <c r="NUM131" s="77"/>
      <c r="NUN131" s="77"/>
      <c r="NUO131" s="77"/>
      <c r="NUP131" s="77"/>
      <c r="NUQ131" s="77"/>
      <c r="NUR131" s="77"/>
      <c r="NUS131" s="77"/>
      <c r="NUT131" s="77"/>
      <c r="NUU131" s="77"/>
      <c r="NUV131" s="77"/>
      <c r="NUW131" s="77"/>
      <c r="NUX131" s="77"/>
      <c r="NUY131" s="77"/>
      <c r="NUZ131" s="77"/>
      <c r="NVA131" s="77"/>
      <c r="NVB131" s="77"/>
      <c r="NVC131" s="77"/>
      <c r="NVD131" s="77"/>
      <c r="NVE131" s="77"/>
      <c r="NVF131" s="77"/>
      <c r="NVG131" s="77"/>
      <c r="NVH131" s="77"/>
      <c r="NVI131" s="77"/>
      <c r="NVJ131" s="77"/>
      <c r="NVK131" s="77"/>
      <c r="NVL131" s="77"/>
      <c r="NVM131" s="77"/>
      <c r="NVN131" s="77"/>
      <c r="NVO131" s="77"/>
      <c r="NVP131" s="77"/>
      <c r="NVQ131" s="77"/>
      <c r="NVR131" s="77"/>
      <c r="NVS131" s="77"/>
      <c r="NVT131" s="77"/>
      <c r="NVU131" s="77"/>
      <c r="NVV131" s="77"/>
      <c r="NVW131" s="77"/>
      <c r="NVX131" s="77"/>
      <c r="NVY131" s="77"/>
      <c r="NVZ131" s="77"/>
      <c r="NWA131" s="77"/>
      <c r="NWB131" s="77"/>
      <c r="NWC131" s="77"/>
      <c r="NWD131" s="77"/>
      <c r="NWE131" s="77"/>
      <c r="NWF131" s="77"/>
      <c r="NWG131" s="77"/>
      <c r="NWH131" s="77"/>
      <c r="NWI131" s="77"/>
      <c r="NWJ131" s="77"/>
      <c r="NWK131" s="77"/>
      <c r="NWL131" s="77"/>
      <c r="NWM131" s="77"/>
      <c r="NWN131" s="77"/>
      <c r="NWO131" s="77"/>
      <c r="NWP131" s="77"/>
      <c r="NWQ131" s="77"/>
      <c r="NWR131" s="77"/>
      <c r="NWS131" s="77"/>
      <c r="NWT131" s="77"/>
      <c r="NWU131" s="77"/>
      <c r="NWV131" s="77"/>
      <c r="NWW131" s="77"/>
      <c r="NWX131" s="77"/>
      <c r="NWY131" s="77"/>
      <c r="NWZ131" s="77"/>
      <c r="NXA131" s="77"/>
      <c r="NXB131" s="77"/>
      <c r="NXC131" s="77"/>
      <c r="NXD131" s="77"/>
      <c r="NXE131" s="77"/>
      <c r="NXF131" s="77"/>
      <c r="NXG131" s="77"/>
      <c r="NXH131" s="77"/>
      <c r="NXI131" s="77"/>
      <c r="NXJ131" s="77"/>
      <c r="NXK131" s="77"/>
      <c r="NXL131" s="77"/>
      <c r="NXM131" s="77"/>
      <c r="NXN131" s="77"/>
      <c r="NXO131" s="77"/>
      <c r="NXP131" s="77"/>
      <c r="NXQ131" s="77"/>
      <c r="NXR131" s="77"/>
      <c r="NXS131" s="77"/>
      <c r="NXT131" s="77"/>
      <c r="NXU131" s="77"/>
      <c r="NXV131" s="77"/>
      <c r="NXW131" s="77"/>
      <c r="NXX131" s="77"/>
      <c r="NXY131" s="77"/>
      <c r="NXZ131" s="77"/>
      <c r="NYA131" s="77"/>
      <c r="NYB131" s="77"/>
      <c r="NYC131" s="77"/>
      <c r="NYD131" s="77"/>
      <c r="NYE131" s="77"/>
      <c r="NYF131" s="77"/>
      <c r="NYG131" s="77"/>
      <c r="NYH131" s="77"/>
      <c r="NYI131" s="77"/>
      <c r="NYJ131" s="77"/>
      <c r="NYK131" s="77"/>
      <c r="NYL131" s="77"/>
      <c r="NYM131" s="77"/>
      <c r="NYN131" s="77"/>
      <c r="NYO131" s="77"/>
      <c r="NYP131" s="77"/>
      <c r="NYQ131" s="77"/>
      <c r="NYR131" s="77"/>
      <c r="NYS131" s="77"/>
      <c r="NYT131" s="77"/>
      <c r="NYU131" s="77"/>
      <c r="NYV131" s="77"/>
      <c r="NYW131" s="77"/>
      <c r="NYX131" s="77"/>
      <c r="NYY131" s="77"/>
      <c r="NYZ131" s="77"/>
      <c r="NZA131" s="77"/>
      <c r="NZB131" s="77"/>
      <c r="NZC131" s="77"/>
      <c r="NZD131" s="77"/>
      <c r="NZE131" s="77"/>
      <c r="NZF131" s="77"/>
      <c r="NZG131" s="77"/>
      <c r="NZH131" s="77"/>
      <c r="NZI131" s="77"/>
      <c r="NZJ131" s="77"/>
      <c r="NZK131" s="77"/>
      <c r="NZL131" s="77"/>
      <c r="NZM131" s="77"/>
      <c r="NZN131" s="77"/>
      <c r="NZO131" s="77"/>
      <c r="NZP131" s="77"/>
      <c r="NZQ131" s="77"/>
      <c r="NZR131" s="77"/>
      <c r="NZS131" s="77"/>
      <c r="NZT131" s="77"/>
      <c r="NZU131" s="77"/>
      <c r="NZV131" s="77"/>
      <c r="NZW131" s="77"/>
      <c r="NZX131" s="77"/>
      <c r="NZY131" s="77"/>
      <c r="NZZ131" s="77"/>
      <c r="OAA131" s="77"/>
      <c r="OAB131" s="77"/>
      <c r="OAC131" s="77"/>
      <c r="OAD131" s="77"/>
      <c r="OAE131" s="77"/>
      <c r="OAF131" s="77"/>
      <c r="OAG131" s="77"/>
      <c r="OAH131" s="77"/>
      <c r="OAI131" s="77"/>
      <c r="OAJ131" s="77"/>
      <c r="OAK131" s="77"/>
      <c r="OAL131" s="77"/>
      <c r="OAM131" s="77"/>
      <c r="OAN131" s="77"/>
      <c r="OAO131" s="77"/>
      <c r="OAP131" s="77"/>
      <c r="OAQ131" s="77"/>
      <c r="OAR131" s="77"/>
      <c r="OAS131" s="77"/>
      <c r="OAT131" s="77"/>
      <c r="OAU131" s="77"/>
      <c r="OAV131" s="77"/>
      <c r="OAW131" s="77"/>
      <c r="OAX131" s="77"/>
      <c r="OAY131" s="77"/>
      <c r="OAZ131" s="77"/>
      <c r="OBA131" s="77"/>
      <c r="OBB131" s="77"/>
      <c r="OBC131" s="77"/>
      <c r="OBD131" s="77"/>
      <c r="OBE131" s="77"/>
      <c r="OBF131" s="77"/>
      <c r="OBG131" s="77"/>
      <c r="OBH131" s="77"/>
      <c r="OBI131" s="77"/>
      <c r="OBJ131" s="77"/>
      <c r="OBK131" s="77"/>
      <c r="OBL131" s="77"/>
      <c r="OBM131" s="77"/>
      <c r="OBN131" s="77"/>
      <c r="OBO131" s="77"/>
      <c r="OBP131" s="77"/>
      <c r="OBQ131" s="77"/>
      <c r="OBR131" s="77"/>
      <c r="OBS131" s="77"/>
      <c r="OBT131" s="77"/>
      <c r="OBU131" s="77"/>
      <c r="OBV131" s="77"/>
      <c r="OBW131" s="77"/>
      <c r="OBX131" s="77"/>
      <c r="OBY131" s="77"/>
      <c r="OBZ131" s="77"/>
      <c r="OCA131" s="77"/>
      <c r="OCB131" s="77"/>
      <c r="OCC131" s="77"/>
      <c r="OCD131" s="77"/>
      <c r="OCE131" s="77"/>
      <c r="OCF131" s="77"/>
      <c r="OCG131" s="77"/>
      <c r="OCH131" s="77"/>
      <c r="OCI131" s="77"/>
      <c r="OCJ131" s="77"/>
      <c r="OCK131" s="77"/>
      <c r="OCL131" s="77"/>
      <c r="OCM131" s="77"/>
      <c r="OCN131" s="77"/>
      <c r="OCO131" s="77"/>
      <c r="OCP131" s="77"/>
      <c r="OCQ131" s="77"/>
      <c r="OCR131" s="77"/>
      <c r="OCS131" s="77"/>
      <c r="OCT131" s="77"/>
      <c r="OCU131" s="77"/>
      <c r="OCV131" s="77"/>
      <c r="OCW131" s="77"/>
      <c r="OCX131" s="77"/>
      <c r="OCY131" s="77"/>
      <c r="OCZ131" s="77"/>
      <c r="ODA131" s="77"/>
      <c r="ODB131" s="77"/>
      <c r="ODC131" s="77"/>
      <c r="ODD131" s="77"/>
      <c r="ODE131" s="77"/>
      <c r="ODF131" s="77"/>
      <c r="ODG131" s="77"/>
      <c r="ODH131" s="77"/>
      <c r="ODI131" s="77"/>
      <c r="ODJ131" s="77"/>
      <c r="ODK131" s="77"/>
      <c r="ODL131" s="77"/>
      <c r="ODM131" s="77"/>
      <c r="ODN131" s="77"/>
      <c r="ODO131" s="77"/>
      <c r="ODP131" s="77"/>
      <c r="ODQ131" s="77"/>
      <c r="ODR131" s="77"/>
      <c r="ODS131" s="77"/>
      <c r="ODT131" s="77"/>
      <c r="ODU131" s="77"/>
      <c r="ODV131" s="77"/>
      <c r="ODW131" s="77"/>
      <c r="ODX131" s="77"/>
      <c r="ODY131" s="77"/>
      <c r="ODZ131" s="77"/>
      <c r="OEA131" s="77"/>
      <c r="OEB131" s="77"/>
      <c r="OEC131" s="77"/>
      <c r="OED131" s="77"/>
      <c r="OEE131" s="77"/>
      <c r="OEF131" s="77"/>
      <c r="OEG131" s="77"/>
      <c r="OEH131" s="77"/>
      <c r="OEI131" s="77"/>
      <c r="OEJ131" s="77"/>
      <c r="OEK131" s="77"/>
      <c r="OEL131" s="77"/>
      <c r="OEM131" s="77"/>
      <c r="OEN131" s="77"/>
      <c r="OEO131" s="77"/>
      <c r="OEP131" s="77"/>
      <c r="OEQ131" s="77"/>
      <c r="OER131" s="77"/>
      <c r="OES131" s="77"/>
      <c r="OET131" s="77"/>
      <c r="OEU131" s="77"/>
      <c r="OEV131" s="77"/>
      <c r="OEW131" s="77"/>
      <c r="OEX131" s="77"/>
      <c r="OEY131" s="77"/>
      <c r="OEZ131" s="77"/>
      <c r="OFA131" s="77"/>
      <c r="OFB131" s="77"/>
      <c r="OFC131" s="77"/>
      <c r="OFD131" s="77"/>
      <c r="OFE131" s="77"/>
      <c r="OFF131" s="77"/>
      <c r="OFG131" s="77"/>
      <c r="OFH131" s="77"/>
      <c r="OFI131" s="77"/>
      <c r="OFJ131" s="77"/>
      <c r="OFK131" s="77"/>
      <c r="OFL131" s="77"/>
      <c r="OFM131" s="77"/>
      <c r="OFN131" s="77"/>
      <c r="OFO131" s="77"/>
      <c r="OFP131" s="77"/>
      <c r="OFQ131" s="77"/>
      <c r="OFR131" s="77"/>
      <c r="OFS131" s="77"/>
      <c r="OFT131" s="77"/>
      <c r="OFU131" s="77"/>
      <c r="OFV131" s="77"/>
      <c r="OFW131" s="77"/>
      <c r="OFX131" s="77"/>
      <c r="OFY131" s="77"/>
      <c r="OFZ131" s="77"/>
      <c r="OGA131" s="77"/>
      <c r="OGB131" s="77"/>
      <c r="OGC131" s="77"/>
      <c r="OGD131" s="77"/>
      <c r="OGE131" s="77"/>
      <c r="OGF131" s="77"/>
      <c r="OGG131" s="77"/>
      <c r="OGH131" s="77"/>
      <c r="OGI131" s="77"/>
      <c r="OGJ131" s="77"/>
      <c r="OGK131" s="77"/>
      <c r="OGL131" s="77"/>
      <c r="OGM131" s="77"/>
      <c r="OGN131" s="77"/>
      <c r="OGO131" s="77"/>
      <c r="OGP131" s="77"/>
      <c r="OGQ131" s="77"/>
      <c r="OGR131" s="77"/>
      <c r="OGS131" s="77"/>
      <c r="OGT131" s="77"/>
      <c r="OGU131" s="77"/>
      <c r="OGV131" s="77"/>
      <c r="OGW131" s="77"/>
      <c r="OGX131" s="77"/>
      <c r="OGY131" s="77"/>
      <c r="OGZ131" s="77"/>
      <c r="OHA131" s="77"/>
      <c r="OHB131" s="77"/>
      <c r="OHC131" s="77"/>
      <c r="OHD131" s="77"/>
      <c r="OHE131" s="77"/>
      <c r="OHF131" s="77"/>
      <c r="OHG131" s="77"/>
      <c r="OHH131" s="77"/>
      <c r="OHI131" s="77"/>
      <c r="OHJ131" s="77"/>
      <c r="OHK131" s="77"/>
      <c r="OHL131" s="77"/>
      <c r="OHM131" s="77"/>
      <c r="OHN131" s="77"/>
      <c r="OHO131" s="77"/>
      <c r="OHP131" s="77"/>
      <c r="OHQ131" s="77"/>
      <c r="OHR131" s="77"/>
      <c r="OHS131" s="77"/>
      <c r="OHT131" s="77"/>
      <c r="OHU131" s="77"/>
      <c r="OHV131" s="77"/>
      <c r="OHW131" s="77"/>
      <c r="OHX131" s="77"/>
      <c r="OHY131" s="77"/>
      <c r="OHZ131" s="77"/>
      <c r="OIA131" s="77"/>
      <c r="OIB131" s="77"/>
      <c r="OIC131" s="77"/>
      <c r="OID131" s="77"/>
      <c r="OIE131" s="77"/>
      <c r="OIF131" s="77"/>
      <c r="OIG131" s="77"/>
      <c r="OIH131" s="77"/>
      <c r="OII131" s="77"/>
      <c r="OIJ131" s="77"/>
      <c r="OIK131" s="77"/>
      <c r="OIL131" s="77"/>
      <c r="OIM131" s="77"/>
      <c r="OIN131" s="77"/>
      <c r="OIO131" s="77"/>
      <c r="OIP131" s="77"/>
      <c r="OIQ131" s="77"/>
      <c r="OIR131" s="77"/>
      <c r="OIS131" s="77"/>
      <c r="OIT131" s="77"/>
      <c r="OIU131" s="77"/>
      <c r="OIV131" s="77"/>
      <c r="OIW131" s="77"/>
      <c r="OIX131" s="77"/>
      <c r="OIY131" s="77"/>
      <c r="OIZ131" s="77"/>
      <c r="OJA131" s="77"/>
      <c r="OJB131" s="77"/>
      <c r="OJC131" s="77"/>
      <c r="OJD131" s="77"/>
      <c r="OJE131" s="77"/>
      <c r="OJF131" s="77"/>
      <c r="OJG131" s="77"/>
      <c r="OJH131" s="77"/>
      <c r="OJI131" s="77"/>
      <c r="OJJ131" s="77"/>
      <c r="OJK131" s="77"/>
      <c r="OJL131" s="77"/>
      <c r="OJM131" s="77"/>
      <c r="OJN131" s="77"/>
      <c r="OJO131" s="77"/>
      <c r="OJP131" s="77"/>
      <c r="OJQ131" s="77"/>
      <c r="OJR131" s="77"/>
      <c r="OJS131" s="77"/>
      <c r="OJT131" s="77"/>
      <c r="OJU131" s="77"/>
      <c r="OJV131" s="77"/>
      <c r="OJW131" s="77"/>
      <c r="OJX131" s="77"/>
      <c r="OJY131" s="77"/>
      <c r="OJZ131" s="77"/>
      <c r="OKA131" s="77"/>
      <c r="OKB131" s="77"/>
      <c r="OKC131" s="77"/>
      <c r="OKD131" s="77"/>
      <c r="OKE131" s="77"/>
      <c r="OKF131" s="77"/>
      <c r="OKG131" s="77"/>
      <c r="OKH131" s="77"/>
      <c r="OKI131" s="77"/>
      <c r="OKJ131" s="77"/>
      <c r="OKK131" s="77"/>
      <c r="OKL131" s="77"/>
      <c r="OKM131" s="77"/>
      <c r="OKN131" s="77"/>
      <c r="OKO131" s="77"/>
      <c r="OKP131" s="77"/>
      <c r="OKQ131" s="77"/>
      <c r="OKR131" s="77"/>
      <c r="OKS131" s="77"/>
      <c r="OKT131" s="77"/>
      <c r="OKU131" s="77"/>
      <c r="OKV131" s="77"/>
      <c r="OKW131" s="77"/>
      <c r="OKX131" s="77"/>
      <c r="OKY131" s="77"/>
      <c r="OKZ131" s="77"/>
      <c r="OLA131" s="77"/>
      <c r="OLB131" s="77"/>
      <c r="OLC131" s="77"/>
      <c r="OLD131" s="77"/>
      <c r="OLE131" s="77"/>
      <c r="OLF131" s="77"/>
      <c r="OLG131" s="77"/>
      <c r="OLH131" s="77"/>
      <c r="OLI131" s="77"/>
      <c r="OLJ131" s="77"/>
      <c r="OLK131" s="77"/>
      <c r="OLL131" s="77"/>
      <c r="OLM131" s="77"/>
      <c r="OLN131" s="77"/>
      <c r="OLO131" s="77"/>
      <c r="OLP131" s="77"/>
      <c r="OLQ131" s="77"/>
      <c r="OLR131" s="77"/>
      <c r="OLS131" s="77"/>
      <c r="OLT131" s="77"/>
      <c r="OLU131" s="77"/>
      <c r="OLV131" s="77"/>
      <c r="OLW131" s="77"/>
      <c r="OLX131" s="77"/>
      <c r="OLY131" s="77"/>
      <c r="OLZ131" s="77"/>
      <c r="OMA131" s="77"/>
      <c r="OMB131" s="77"/>
      <c r="OMC131" s="77"/>
      <c r="OMD131" s="77"/>
      <c r="OME131" s="77"/>
      <c r="OMF131" s="77"/>
      <c r="OMG131" s="77"/>
      <c r="OMH131" s="77"/>
      <c r="OMI131" s="77"/>
      <c r="OMJ131" s="77"/>
      <c r="OMK131" s="77"/>
      <c r="OML131" s="77"/>
      <c r="OMM131" s="77"/>
      <c r="OMN131" s="77"/>
      <c r="OMO131" s="77"/>
      <c r="OMP131" s="77"/>
      <c r="OMQ131" s="77"/>
      <c r="OMR131" s="77"/>
      <c r="OMS131" s="77"/>
      <c r="OMT131" s="77"/>
      <c r="OMU131" s="77"/>
      <c r="OMV131" s="77"/>
      <c r="OMW131" s="77"/>
      <c r="OMX131" s="77"/>
      <c r="OMY131" s="77"/>
      <c r="OMZ131" s="77"/>
      <c r="ONA131" s="77"/>
      <c r="ONB131" s="77"/>
      <c r="ONC131" s="77"/>
      <c r="OND131" s="77"/>
      <c r="ONE131" s="77"/>
      <c r="ONF131" s="77"/>
      <c r="ONG131" s="77"/>
      <c r="ONH131" s="77"/>
      <c r="ONI131" s="77"/>
      <c r="ONJ131" s="77"/>
      <c r="ONK131" s="77"/>
      <c r="ONL131" s="77"/>
      <c r="ONM131" s="77"/>
      <c r="ONN131" s="77"/>
      <c r="ONO131" s="77"/>
      <c r="ONP131" s="77"/>
      <c r="ONQ131" s="77"/>
      <c r="ONR131" s="77"/>
      <c r="ONS131" s="77"/>
      <c r="ONT131" s="77"/>
      <c r="ONU131" s="77"/>
      <c r="ONV131" s="77"/>
      <c r="ONW131" s="77"/>
      <c r="ONX131" s="77"/>
      <c r="ONY131" s="77"/>
      <c r="ONZ131" s="77"/>
      <c r="OOA131" s="77"/>
      <c r="OOB131" s="77"/>
      <c r="OOC131" s="77"/>
      <c r="OOD131" s="77"/>
      <c r="OOE131" s="77"/>
      <c r="OOF131" s="77"/>
      <c r="OOG131" s="77"/>
      <c r="OOH131" s="77"/>
      <c r="OOI131" s="77"/>
      <c r="OOJ131" s="77"/>
      <c r="OOK131" s="77"/>
      <c r="OOL131" s="77"/>
      <c r="OOM131" s="77"/>
      <c r="OON131" s="77"/>
      <c r="OOO131" s="77"/>
      <c r="OOP131" s="77"/>
      <c r="OOQ131" s="77"/>
      <c r="OOR131" s="77"/>
      <c r="OOS131" s="77"/>
      <c r="OOT131" s="77"/>
      <c r="OOU131" s="77"/>
      <c r="OOV131" s="77"/>
      <c r="OOW131" s="77"/>
      <c r="OOX131" s="77"/>
      <c r="OOY131" s="77"/>
      <c r="OOZ131" s="77"/>
      <c r="OPA131" s="77"/>
      <c r="OPB131" s="77"/>
      <c r="OPC131" s="77"/>
      <c r="OPD131" s="77"/>
      <c r="OPE131" s="77"/>
      <c r="OPF131" s="77"/>
      <c r="OPG131" s="77"/>
      <c r="OPH131" s="77"/>
      <c r="OPI131" s="77"/>
      <c r="OPJ131" s="77"/>
      <c r="OPK131" s="77"/>
      <c r="OPL131" s="77"/>
      <c r="OPM131" s="77"/>
      <c r="OPN131" s="77"/>
      <c r="OPO131" s="77"/>
      <c r="OPP131" s="77"/>
      <c r="OPQ131" s="77"/>
      <c r="OPR131" s="77"/>
      <c r="OPS131" s="77"/>
      <c r="OPT131" s="77"/>
      <c r="OPU131" s="77"/>
      <c r="OPV131" s="77"/>
      <c r="OPW131" s="77"/>
      <c r="OPX131" s="77"/>
      <c r="OPY131" s="77"/>
      <c r="OPZ131" s="77"/>
      <c r="OQA131" s="77"/>
      <c r="OQB131" s="77"/>
      <c r="OQC131" s="77"/>
      <c r="OQD131" s="77"/>
      <c r="OQE131" s="77"/>
      <c r="OQF131" s="77"/>
      <c r="OQG131" s="77"/>
      <c r="OQH131" s="77"/>
      <c r="OQI131" s="77"/>
      <c r="OQJ131" s="77"/>
      <c r="OQK131" s="77"/>
      <c r="OQL131" s="77"/>
      <c r="OQM131" s="77"/>
      <c r="OQN131" s="77"/>
      <c r="OQO131" s="77"/>
      <c r="OQP131" s="77"/>
      <c r="OQQ131" s="77"/>
      <c r="OQR131" s="77"/>
      <c r="OQS131" s="77"/>
      <c r="OQT131" s="77"/>
      <c r="OQU131" s="77"/>
      <c r="OQV131" s="77"/>
      <c r="OQW131" s="77"/>
      <c r="OQX131" s="77"/>
      <c r="OQY131" s="77"/>
      <c r="OQZ131" s="77"/>
      <c r="ORA131" s="77"/>
      <c r="ORB131" s="77"/>
      <c r="ORC131" s="77"/>
      <c r="ORD131" s="77"/>
      <c r="ORE131" s="77"/>
      <c r="ORF131" s="77"/>
      <c r="ORG131" s="77"/>
      <c r="ORH131" s="77"/>
      <c r="ORI131" s="77"/>
      <c r="ORJ131" s="77"/>
      <c r="ORK131" s="77"/>
      <c r="ORL131" s="77"/>
      <c r="ORM131" s="77"/>
      <c r="ORN131" s="77"/>
      <c r="ORO131" s="77"/>
      <c r="ORP131" s="77"/>
      <c r="ORQ131" s="77"/>
      <c r="ORR131" s="77"/>
      <c r="ORS131" s="77"/>
      <c r="ORT131" s="77"/>
      <c r="ORU131" s="77"/>
      <c r="ORV131" s="77"/>
      <c r="ORW131" s="77"/>
      <c r="ORX131" s="77"/>
      <c r="ORY131" s="77"/>
      <c r="ORZ131" s="77"/>
      <c r="OSA131" s="77"/>
      <c r="OSB131" s="77"/>
      <c r="OSC131" s="77"/>
      <c r="OSD131" s="77"/>
      <c r="OSE131" s="77"/>
      <c r="OSF131" s="77"/>
      <c r="OSG131" s="77"/>
      <c r="OSH131" s="77"/>
      <c r="OSI131" s="77"/>
      <c r="OSJ131" s="77"/>
      <c r="OSK131" s="77"/>
      <c r="OSL131" s="77"/>
      <c r="OSM131" s="77"/>
      <c r="OSN131" s="77"/>
      <c r="OSO131" s="77"/>
      <c r="OSP131" s="77"/>
      <c r="OSQ131" s="77"/>
      <c r="OSR131" s="77"/>
      <c r="OSS131" s="77"/>
      <c r="OST131" s="77"/>
      <c r="OSU131" s="77"/>
      <c r="OSV131" s="77"/>
      <c r="OSW131" s="77"/>
      <c r="OSX131" s="77"/>
      <c r="OSY131" s="77"/>
      <c r="OSZ131" s="77"/>
      <c r="OTA131" s="77"/>
      <c r="OTB131" s="77"/>
      <c r="OTC131" s="77"/>
      <c r="OTD131" s="77"/>
      <c r="OTE131" s="77"/>
      <c r="OTF131" s="77"/>
      <c r="OTG131" s="77"/>
      <c r="OTH131" s="77"/>
      <c r="OTI131" s="77"/>
      <c r="OTJ131" s="77"/>
      <c r="OTK131" s="77"/>
      <c r="OTL131" s="77"/>
      <c r="OTM131" s="77"/>
      <c r="OTN131" s="77"/>
      <c r="OTO131" s="77"/>
      <c r="OTP131" s="77"/>
      <c r="OTQ131" s="77"/>
      <c r="OTR131" s="77"/>
      <c r="OTS131" s="77"/>
      <c r="OTT131" s="77"/>
      <c r="OTU131" s="77"/>
      <c r="OTV131" s="77"/>
      <c r="OTW131" s="77"/>
      <c r="OTX131" s="77"/>
      <c r="OTY131" s="77"/>
      <c r="OTZ131" s="77"/>
      <c r="OUA131" s="77"/>
      <c r="OUB131" s="77"/>
      <c r="OUC131" s="77"/>
      <c r="OUD131" s="77"/>
      <c r="OUE131" s="77"/>
      <c r="OUF131" s="77"/>
      <c r="OUG131" s="77"/>
      <c r="OUH131" s="77"/>
      <c r="OUI131" s="77"/>
      <c r="OUJ131" s="77"/>
      <c r="OUK131" s="77"/>
      <c r="OUL131" s="77"/>
      <c r="OUM131" s="77"/>
      <c r="OUN131" s="77"/>
      <c r="OUO131" s="77"/>
      <c r="OUP131" s="77"/>
      <c r="OUQ131" s="77"/>
      <c r="OUR131" s="77"/>
      <c r="OUS131" s="77"/>
      <c r="OUT131" s="77"/>
      <c r="OUU131" s="77"/>
      <c r="OUV131" s="77"/>
      <c r="OUW131" s="77"/>
      <c r="OUX131" s="77"/>
      <c r="OUY131" s="77"/>
      <c r="OUZ131" s="77"/>
      <c r="OVA131" s="77"/>
      <c r="OVB131" s="77"/>
      <c r="OVC131" s="77"/>
      <c r="OVD131" s="77"/>
      <c r="OVE131" s="77"/>
      <c r="OVF131" s="77"/>
      <c r="OVG131" s="77"/>
      <c r="OVH131" s="77"/>
      <c r="OVI131" s="77"/>
      <c r="OVJ131" s="77"/>
      <c r="OVK131" s="77"/>
      <c r="OVL131" s="77"/>
      <c r="OVM131" s="77"/>
      <c r="OVN131" s="77"/>
      <c r="OVO131" s="77"/>
      <c r="OVP131" s="77"/>
      <c r="OVQ131" s="77"/>
      <c r="OVR131" s="77"/>
      <c r="OVS131" s="77"/>
      <c r="OVT131" s="77"/>
      <c r="OVU131" s="77"/>
      <c r="OVV131" s="77"/>
      <c r="OVW131" s="77"/>
      <c r="OVX131" s="77"/>
      <c r="OVY131" s="77"/>
      <c r="OVZ131" s="77"/>
      <c r="OWA131" s="77"/>
      <c r="OWB131" s="77"/>
      <c r="OWC131" s="77"/>
      <c r="OWD131" s="77"/>
      <c r="OWE131" s="77"/>
      <c r="OWF131" s="77"/>
      <c r="OWG131" s="77"/>
      <c r="OWH131" s="77"/>
      <c r="OWI131" s="77"/>
      <c r="OWJ131" s="77"/>
      <c r="OWK131" s="77"/>
      <c r="OWL131" s="77"/>
      <c r="OWM131" s="77"/>
      <c r="OWN131" s="77"/>
      <c r="OWO131" s="77"/>
      <c r="OWP131" s="77"/>
      <c r="OWQ131" s="77"/>
      <c r="OWR131" s="77"/>
      <c r="OWS131" s="77"/>
      <c r="OWT131" s="77"/>
      <c r="OWU131" s="77"/>
      <c r="OWV131" s="77"/>
      <c r="OWW131" s="77"/>
      <c r="OWX131" s="77"/>
      <c r="OWY131" s="77"/>
      <c r="OWZ131" s="77"/>
      <c r="OXA131" s="77"/>
      <c r="OXB131" s="77"/>
      <c r="OXC131" s="77"/>
      <c r="OXD131" s="77"/>
      <c r="OXE131" s="77"/>
      <c r="OXF131" s="77"/>
      <c r="OXG131" s="77"/>
      <c r="OXH131" s="77"/>
      <c r="OXI131" s="77"/>
      <c r="OXJ131" s="77"/>
      <c r="OXK131" s="77"/>
      <c r="OXL131" s="77"/>
      <c r="OXM131" s="77"/>
      <c r="OXN131" s="77"/>
      <c r="OXO131" s="77"/>
      <c r="OXP131" s="77"/>
      <c r="OXQ131" s="77"/>
      <c r="OXR131" s="77"/>
      <c r="OXS131" s="77"/>
      <c r="OXT131" s="77"/>
      <c r="OXU131" s="77"/>
      <c r="OXV131" s="77"/>
      <c r="OXW131" s="77"/>
      <c r="OXX131" s="77"/>
      <c r="OXY131" s="77"/>
      <c r="OXZ131" s="77"/>
      <c r="OYA131" s="77"/>
      <c r="OYB131" s="77"/>
      <c r="OYC131" s="77"/>
      <c r="OYD131" s="77"/>
      <c r="OYE131" s="77"/>
      <c r="OYF131" s="77"/>
      <c r="OYG131" s="77"/>
      <c r="OYH131" s="77"/>
      <c r="OYI131" s="77"/>
      <c r="OYJ131" s="77"/>
      <c r="OYK131" s="77"/>
      <c r="OYL131" s="77"/>
      <c r="OYM131" s="77"/>
      <c r="OYN131" s="77"/>
      <c r="OYO131" s="77"/>
      <c r="OYP131" s="77"/>
      <c r="OYQ131" s="77"/>
      <c r="OYR131" s="77"/>
      <c r="OYS131" s="77"/>
      <c r="OYT131" s="77"/>
      <c r="OYU131" s="77"/>
      <c r="OYV131" s="77"/>
      <c r="OYW131" s="77"/>
      <c r="OYX131" s="77"/>
      <c r="OYY131" s="77"/>
      <c r="OYZ131" s="77"/>
      <c r="OZA131" s="77"/>
      <c r="OZB131" s="77"/>
      <c r="OZC131" s="77"/>
      <c r="OZD131" s="77"/>
      <c r="OZE131" s="77"/>
      <c r="OZF131" s="77"/>
      <c r="OZG131" s="77"/>
      <c r="OZH131" s="77"/>
      <c r="OZI131" s="77"/>
      <c r="OZJ131" s="77"/>
      <c r="OZK131" s="77"/>
      <c r="OZL131" s="77"/>
      <c r="OZM131" s="77"/>
      <c r="OZN131" s="77"/>
      <c r="OZO131" s="77"/>
      <c r="OZP131" s="77"/>
      <c r="OZQ131" s="77"/>
      <c r="OZR131" s="77"/>
      <c r="OZS131" s="77"/>
      <c r="OZT131" s="77"/>
      <c r="OZU131" s="77"/>
      <c r="OZV131" s="77"/>
      <c r="OZW131" s="77"/>
      <c r="OZX131" s="77"/>
      <c r="OZY131" s="77"/>
      <c r="OZZ131" s="77"/>
      <c r="PAA131" s="77"/>
      <c r="PAB131" s="77"/>
      <c r="PAC131" s="77"/>
      <c r="PAD131" s="77"/>
      <c r="PAE131" s="77"/>
      <c r="PAF131" s="77"/>
      <c r="PAG131" s="77"/>
      <c r="PAH131" s="77"/>
      <c r="PAI131" s="77"/>
      <c r="PAJ131" s="77"/>
      <c r="PAK131" s="77"/>
      <c r="PAL131" s="77"/>
      <c r="PAM131" s="77"/>
      <c r="PAN131" s="77"/>
      <c r="PAO131" s="77"/>
      <c r="PAP131" s="77"/>
      <c r="PAQ131" s="77"/>
      <c r="PAR131" s="77"/>
      <c r="PAS131" s="77"/>
      <c r="PAT131" s="77"/>
      <c r="PAU131" s="77"/>
      <c r="PAV131" s="77"/>
      <c r="PAW131" s="77"/>
      <c r="PAX131" s="77"/>
      <c r="PAY131" s="77"/>
      <c r="PAZ131" s="77"/>
      <c r="PBA131" s="77"/>
      <c r="PBB131" s="77"/>
      <c r="PBC131" s="77"/>
      <c r="PBD131" s="77"/>
      <c r="PBE131" s="77"/>
      <c r="PBF131" s="77"/>
      <c r="PBG131" s="77"/>
      <c r="PBH131" s="77"/>
      <c r="PBI131" s="77"/>
      <c r="PBJ131" s="77"/>
      <c r="PBK131" s="77"/>
      <c r="PBL131" s="77"/>
      <c r="PBM131" s="77"/>
      <c r="PBN131" s="77"/>
      <c r="PBO131" s="77"/>
      <c r="PBP131" s="77"/>
      <c r="PBQ131" s="77"/>
      <c r="PBR131" s="77"/>
      <c r="PBS131" s="77"/>
      <c r="PBT131" s="77"/>
      <c r="PBU131" s="77"/>
      <c r="PBV131" s="77"/>
      <c r="PBW131" s="77"/>
      <c r="PBX131" s="77"/>
      <c r="PBY131" s="77"/>
      <c r="PBZ131" s="77"/>
      <c r="PCA131" s="77"/>
      <c r="PCB131" s="77"/>
      <c r="PCC131" s="77"/>
      <c r="PCD131" s="77"/>
      <c r="PCE131" s="77"/>
      <c r="PCF131" s="77"/>
      <c r="PCG131" s="77"/>
      <c r="PCH131" s="77"/>
      <c r="PCI131" s="77"/>
      <c r="PCJ131" s="77"/>
      <c r="PCK131" s="77"/>
      <c r="PCL131" s="77"/>
      <c r="PCM131" s="77"/>
      <c r="PCN131" s="77"/>
      <c r="PCO131" s="77"/>
      <c r="PCP131" s="77"/>
      <c r="PCQ131" s="77"/>
      <c r="PCR131" s="77"/>
      <c r="PCS131" s="77"/>
      <c r="PCT131" s="77"/>
      <c r="PCU131" s="77"/>
      <c r="PCV131" s="77"/>
      <c r="PCW131" s="77"/>
      <c r="PCX131" s="77"/>
      <c r="PCY131" s="77"/>
      <c r="PCZ131" s="77"/>
      <c r="PDA131" s="77"/>
      <c r="PDB131" s="77"/>
      <c r="PDC131" s="77"/>
      <c r="PDD131" s="77"/>
      <c r="PDE131" s="77"/>
      <c r="PDF131" s="77"/>
      <c r="PDG131" s="77"/>
      <c r="PDH131" s="77"/>
      <c r="PDI131" s="77"/>
      <c r="PDJ131" s="77"/>
      <c r="PDK131" s="77"/>
      <c r="PDL131" s="77"/>
      <c r="PDM131" s="77"/>
      <c r="PDN131" s="77"/>
      <c r="PDO131" s="77"/>
      <c r="PDP131" s="77"/>
      <c r="PDQ131" s="77"/>
      <c r="PDR131" s="77"/>
      <c r="PDS131" s="77"/>
      <c r="PDT131" s="77"/>
      <c r="PDU131" s="77"/>
      <c r="PDV131" s="77"/>
      <c r="PDW131" s="77"/>
      <c r="PDX131" s="77"/>
      <c r="PDY131" s="77"/>
      <c r="PDZ131" s="77"/>
      <c r="PEA131" s="77"/>
      <c r="PEB131" s="77"/>
      <c r="PEC131" s="77"/>
      <c r="PED131" s="77"/>
      <c r="PEE131" s="77"/>
      <c r="PEF131" s="77"/>
      <c r="PEG131" s="77"/>
      <c r="PEH131" s="77"/>
      <c r="PEI131" s="77"/>
      <c r="PEJ131" s="77"/>
      <c r="PEK131" s="77"/>
      <c r="PEL131" s="77"/>
      <c r="PEM131" s="77"/>
      <c r="PEN131" s="77"/>
      <c r="PEO131" s="77"/>
      <c r="PEP131" s="77"/>
      <c r="PEQ131" s="77"/>
      <c r="PER131" s="77"/>
      <c r="PES131" s="77"/>
      <c r="PET131" s="77"/>
      <c r="PEU131" s="77"/>
      <c r="PEV131" s="77"/>
      <c r="PEW131" s="77"/>
      <c r="PEX131" s="77"/>
      <c r="PEY131" s="77"/>
      <c r="PEZ131" s="77"/>
      <c r="PFA131" s="77"/>
      <c r="PFB131" s="77"/>
      <c r="PFC131" s="77"/>
      <c r="PFD131" s="77"/>
      <c r="PFE131" s="77"/>
      <c r="PFF131" s="77"/>
      <c r="PFG131" s="77"/>
      <c r="PFH131" s="77"/>
      <c r="PFI131" s="77"/>
      <c r="PFJ131" s="77"/>
      <c r="PFK131" s="77"/>
      <c r="PFL131" s="77"/>
      <c r="PFM131" s="77"/>
      <c r="PFN131" s="77"/>
      <c r="PFO131" s="77"/>
      <c r="PFP131" s="77"/>
      <c r="PFQ131" s="77"/>
      <c r="PFR131" s="77"/>
      <c r="PFS131" s="77"/>
      <c r="PFT131" s="77"/>
      <c r="PFU131" s="77"/>
      <c r="PFV131" s="77"/>
      <c r="PFW131" s="77"/>
      <c r="PFX131" s="77"/>
      <c r="PFY131" s="77"/>
      <c r="PFZ131" s="77"/>
      <c r="PGA131" s="77"/>
      <c r="PGB131" s="77"/>
      <c r="PGC131" s="77"/>
      <c r="PGD131" s="77"/>
      <c r="PGE131" s="77"/>
      <c r="PGF131" s="77"/>
      <c r="PGG131" s="77"/>
      <c r="PGH131" s="77"/>
      <c r="PGI131" s="77"/>
      <c r="PGJ131" s="77"/>
      <c r="PGK131" s="77"/>
      <c r="PGL131" s="77"/>
      <c r="PGM131" s="77"/>
      <c r="PGN131" s="77"/>
      <c r="PGO131" s="77"/>
      <c r="PGP131" s="77"/>
      <c r="PGQ131" s="77"/>
      <c r="PGR131" s="77"/>
      <c r="PGS131" s="77"/>
      <c r="PGT131" s="77"/>
      <c r="PGU131" s="77"/>
      <c r="PGV131" s="77"/>
      <c r="PGW131" s="77"/>
      <c r="PGX131" s="77"/>
      <c r="PGY131" s="77"/>
      <c r="PGZ131" s="77"/>
      <c r="PHA131" s="77"/>
      <c r="PHB131" s="77"/>
      <c r="PHC131" s="77"/>
      <c r="PHD131" s="77"/>
      <c r="PHE131" s="77"/>
      <c r="PHF131" s="77"/>
      <c r="PHG131" s="77"/>
      <c r="PHH131" s="77"/>
      <c r="PHI131" s="77"/>
      <c r="PHJ131" s="77"/>
      <c r="PHK131" s="77"/>
      <c r="PHL131" s="77"/>
      <c r="PHM131" s="77"/>
      <c r="PHN131" s="77"/>
      <c r="PHO131" s="77"/>
      <c r="PHP131" s="77"/>
      <c r="PHQ131" s="77"/>
      <c r="PHR131" s="77"/>
      <c r="PHS131" s="77"/>
      <c r="PHT131" s="77"/>
      <c r="PHU131" s="77"/>
      <c r="PHV131" s="77"/>
      <c r="PHW131" s="77"/>
      <c r="PHX131" s="77"/>
      <c r="PHY131" s="77"/>
      <c r="PHZ131" s="77"/>
      <c r="PIA131" s="77"/>
      <c r="PIB131" s="77"/>
      <c r="PIC131" s="77"/>
      <c r="PID131" s="77"/>
      <c r="PIE131" s="77"/>
      <c r="PIF131" s="77"/>
      <c r="PIG131" s="77"/>
      <c r="PIH131" s="77"/>
      <c r="PII131" s="77"/>
      <c r="PIJ131" s="77"/>
      <c r="PIK131" s="77"/>
      <c r="PIL131" s="77"/>
      <c r="PIM131" s="77"/>
      <c r="PIN131" s="77"/>
      <c r="PIO131" s="77"/>
      <c r="PIP131" s="77"/>
      <c r="PIQ131" s="77"/>
      <c r="PIR131" s="77"/>
      <c r="PIS131" s="77"/>
      <c r="PIT131" s="77"/>
      <c r="PIU131" s="77"/>
      <c r="PIV131" s="77"/>
      <c r="PIW131" s="77"/>
      <c r="PIX131" s="77"/>
      <c r="PIY131" s="77"/>
      <c r="PIZ131" s="77"/>
      <c r="PJA131" s="77"/>
      <c r="PJB131" s="77"/>
      <c r="PJC131" s="77"/>
      <c r="PJD131" s="77"/>
      <c r="PJE131" s="77"/>
      <c r="PJF131" s="77"/>
      <c r="PJG131" s="77"/>
      <c r="PJH131" s="77"/>
      <c r="PJI131" s="77"/>
      <c r="PJJ131" s="77"/>
      <c r="PJK131" s="77"/>
      <c r="PJL131" s="77"/>
      <c r="PJM131" s="77"/>
      <c r="PJN131" s="77"/>
      <c r="PJO131" s="77"/>
      <c r="PJP131" s="77"/>
      <c r="PJQ131" s="77"/>
      <c r="PJR131" s="77"/>
      <c r="PJS131" s="77"/>
      <c r="PJT131" s="77"/>
      <c r="PJU131" s="77"/>
      <c r="PJV131" s="77"/>
      <c r="PJW131" s="77"/>
      <c r="PJX131" s="77"/>
      <c r="PJY131" s="77"/>
      <c r="PJZ131" s="77"/>
      <c r="PKA131" s="77"/>
      <c r="PKB131" s="77"/>
      <c r="PKC131" s="77"/>
      <c r="PKD131" s="77"/>
      <c r="PKE131" s="77"/>
      <c r="PKF131" s="77"/>
      <c r="PKG131" s="77"/>
      <c r="PKH131" s="77"/>
      <c r="PKI131" s="77"/>
      <c r="PKJ131" s="77"/>
      <c r="PKK131" s="77"/>
      <c r="PKL131" s="77"/>
      <c r="PKM131" s="77"/>
      <c r="PKN131" s="77"/>
      <c r="PKO131" s="77"/>
      <c r="PKP131" s="77"/>
      <c r="PKQ131" s="77"/>
      <c r="PKR131" s="77"/>
      <c r="PKS131" s="77"/>
      <c r="PKT131" s="77"/>
      <c r="PKU131" s="77"/>
      <c r="PKV131" s="77"/>
      <c r="PKW131" s="77"/>
      <c r="PKX131" s="77"/>
      <c r="PKY131" s="77"/>
      <c r="PKZ131" s="77"/>
      <c r="PLA131" s="77"/>
      <c r="PLB131" s="77"/>
      <c r="PLC131" s="77"/>
      <c r="PLD131" s="77"/>
      <c r="PLE131" s="77"/>
      <c r="PLF131" s="77"/>
      <c r="PLG131" s="77"/>
      <c r="PLH131" s="77"/>
      <c r="PLI131" s="77"/>
      <c r="PLJ131" s="77"/>
      <c r="PLK131" s="77"/>
      <c r="PLL131" s="77"/>
      <c r="PLM131" s="77"/>
      <c r="PLN131" s="77"/>
      <c r="PLO131" s="77"/>
      <c r="PLP131" s="77"/>
      <c r="PLQ131" s="77"/>
      <c r="PLR131" s="77"/>
      <c r="PLS131" s="77"/>
      <c r="PLT131" s="77"/>
      <c r="PLU131" s="77"/>
      <c r="PLV131" s="77"/>
      <c r="PLW131" s="77"/>
      <c r="PLX131" s="77"/>
      <c r="PLY131" s="77"/>
      <c r="PLZ131" s="77"/>
      <c r="PMA131" s="77"/>
      <c r="PMB131" s="77"/>
      <c r="PMC131" s="77"/>
      <c r="PMD131" s="77"/>
      <c r="PME131" s="77"/>
      <c r="PMF131" s="77"/>
      <c r="PMG131" s="77"/>
      <c r="PMH131" s="77"/>
      <c r="PMI131" s="77"/>
      <c r="PMJ131" s="77"/>
      <c r="PMK131" s="77"/>
      <c r="PML131" s="77"/>
      <c r="PMM131" s="77"/>
      <c r="PMN131" s="77"/>
      <c r="PMO131" s="77"/>
      <c r="PMP131" s="77"/>
      <c r="PMQ131" s="77"/>
      <c r="PMR131" s="77"/>
      <c r="PMS131" s="77"/>
      <c r="PMT131" s="77"/>
      <c r="PMU131" s="77"/>
      <c r="PMV131" s="77"/>
      <c r="PMW131" s="77"/>
      <c r="PMX131" s="77"/>
      <c r="PMY131" s="77"/>
      <c r="PMZ131" s="77"/>
      <c r="PNA131" s="77"/>
      <c r="PNB131" s="77"/>
      <c r="PNC131" s="77"/>
      <c r="PND131" s="77"/>
      <c r="PNE131" s="77"/>
      <c r="PNF131" s="77"/>
      <c r="PNG131" s="77"/>
      <c r="PNH131" s="77"/>
      <c r="PNI131" s="77"/>
      <c r="PNJ131" s="77"/>
      <c r="PNK131" s="77"/>
      <c r="PNL131" s="77"/>
      <c r="PNM131" s="77"/>
      <c r="PNN131" s="77"/>
      <c r="PNO131" s="77"/>
      <c r="PNP131" s="77"/>
      <c r="PNQ131" s="77"/>
      <c r="PNR131" s="77"/>
      <c r="PNS131" s="77"/>
      <c r="PNT131" s="77"/>
      <c r="PNU131" s="77"/>
      <c r="PNV131" s="77"/>
      <c r="PNW131" s="77"/>
      <c r="PNX131" s="77"/>
      <c r="PNY131" s="77"/>
      <c r="PNZ131" s="77"/>
      <c r="POA131" s="77"/>
      <c r="POB131" s="77"/>
      <c r="POC131" s="77"/>
      <c r="POD131" s="77"/>
      <c r="POE131" s="77"/>
      <c r="POF131" s="77"/>
      <c r="POG131" s="77"/>
      <c r="POH131" s="77"/>
      <c r="POI131" s="77"/>
      <c r="POJ131" s="77"/>
      <c r="POK131" s="77"/>
      <c r="POL131" s="77"/>
      <c r="POM131" s="77"/>
      <c r="PON131" s="77"/>
      <c r="POO131" s="77"/>
      <c r="POP131" s="77"/>
      <c r="POQ131" s="77"/>
      <c r="POR131" s="77"/>
      <c r="POS131" s="77"/>
      <c r="POT131" s="77"/>
      <c r="POU131" s="77"/>
      <c r="POV131" s="77"/>
      <c r="POW131" s="77"/>
      <c r="POX131" s="77"/>
      <c r="POY131" s="77"/>
      <c r="POZ131" s="77"/>
      <c r="PPA131" s="77"/>
      <c r="PPB131" s="77"/>
      <c r="PPC131" s="77"/>
      <c r="PPD131" s="77"/>
      <c r="PPE131" s="77"/>
      <c r="PPF131" s="77"/>
      <c r="PPG131" s="77"/>
      <c r="PPH131" s="77"/>
      <c r="PPI131" s="77"/>
      <c r="PPJ131" s="77"/>
      <c r="PPK131" s="77"/>
      <c r="PPL131" s="77"/>
      <c r="PPM131" s="77"/>
      <c r="PPN131" s="77"/>
      <c r="PPO131" s="77"/>
      <c r="PPP131" s="77"/>
      <c r="PPQ131" s="77"/>
      <c r="PPR131" s="77"/>
      <c r="PPS131" s="77"/>
      <c r="PPT131" s="77"/>
      <c r="PPU131" s="77"/>
      <c r="PPV131" s="77"/>
      <c r="PPW131" s="77"/>
      <c r="PPX131" s="77"/>
      <c r="PPY131" s="77"/>
      <c r="PPZ131" s="77"/>
      <c r="PQA131" s="77"/>
      <c r="PQB131" s="77"/>
      <c r="PQC131" s="77"/>
      <c r="PQD131" s="77"/>
      <c r="PQE131" s="77"/>
      <c r="PQF131" s="77"/>
      <c r="PQG131" s="77"/>
      <c r="PQH131" s="77"/>
      <c r="PQI131" s="77"/>
      <c r="PQJ131" s="77"/>
      <c r="PQK131" s="77"/>
      <c r="PQL131" s="77"/>
      <c r="PQM131" s="77"/>
      <c r="PQN131" s="77"/>
      <c r="PQO131" s="77"/>
      <c r="PQP131" s="77"/>
      <c r="PQQ131" s="77"/>
      <c r="PQR131" s="77"/>
      <c r="PQS131" s="77"/>
      <c r="PQT131" s="77"/>
      <c r="PQU131" s="77"/>
      <c r="PQV131" s="77"/>
      <c r="PQW131" s="77"/>
      <c r="PQX131" s="77"/>
      <c r="PQY131" s="77"/>
      <c r="PQZ131" s="77"/>
      <c r="PRA131" s="77"/>
      <c r="PRB131" s="77"/>
      <c r="PRC131" s="77"/>
      <c r="PRD131" s="77"/>
      <c r="PRE131" s="77"/>
      <c r="PRF131" s="77"/>
      <c r="PRG131" s="77"/>
      <c r="PRH131" s="77"/>
      <c r="PRI131" s="77"/>
      <c r="PRJ131" s="77"/>
      <c r="PRK131" s="77"/>
      <c r="PRL131" s="77"/>
      <c r="PRM131" s="77"/>
      <c r="PRN131" s="77"/>
      <c r="PRO131" s="77"/>
      <c r="PRP131" s="77"/>
      <c r="PRQ131" s="77"/>
      <c r="PRR131" s="77"/>
      <c r="PRS131" s="77"/>
      <c r="PRT131" s="77"/>
      <c r="PRU131" s="77"/>
      <c r="PRV131" s="77"/>
      <c r="PRW131" s="77"/>
      <c r="PRX131" s="77"/>
      <c r="PRY131" s="77"/>
      <c r="PRZ131" s="77"/>
      <c r="PSA131" s="77"/>
      <c r="PSB131" s="77"/>
      <c r="PSC131" s="77"/>
      <c r="PSD131" s="77"/>
      <c r="PSE131" s="77"/>
      <c r="PSF131" s="77"/>
      <c r="PSG131" s="77"/>
      <c r="PSH131" s="77"/>
      <c r="PSI131" s="77"/>
      <c r="PSJ131" s="77"/>
      <c r="PSK131" s="77"/>
      <c r="PSL131" s="77"/>
      <c r="PSM131" s="77"/>
      <c r="PSN131" s="77"/>
      <c r="PSO131" s="77"/>
      <c r="PSP131" s="77"/>
      <c r="PSQ131" s="77"/>
      <c r="PSR131" s="77"/>
      <c r="PSS131" s="77"/>
      <c r="PST131" s="77"/>
      <c r="PSU131" s="77"/>
      <c r="PSV131" s="77"/>
      <c r="PSW131" s="77"/>
      <c r="PSX131" s="77"/>
      <c r="PSY131" s="77"/>
      <c r="PSZ131" s="77"/>
      <c r="PTA131" s="77"/>
      <c r="PTB131" s="77"/>
      <c r="PTC131" s="77"/>
      <c r="PTD131" s="77"/>
      <c r="PTE131" s="77"/>
      <c r="PTF131" s="77"/>
      <c r="PTG131" s="77"/>
      <c r="PTH131" s="77"/>
      <c r="PTI131" s="77"/>
      <c r="PTJ131" s="77"/>
      <c r="PTK131" s="77"/>
      <c r="PTL131" s="77"/>
      <c r="PTM131" s="77"/>
      <c r="PTN131" s="77"/>
      <c r="PTO131" s="77"/>
      <c r="PTP131" s="77"/>
      <c r="PTQ131" s="77"/>
      <c r="PTR131" s="77"/>
      <c r="PTS131" s="77"/>
      <c r="PTT131" s="77"/>
      <c r="PTU131" s="77"/>
      <c r="PTV131" s="77"/>
      <c r="PTW131" s="77"/>
      <c r="PTX131" s="77"/>
      <c r="PTY131" s="77"/>
      <c r="PTZ131" s="77"/>
      <c r="PUA131" s="77"/>
      <c r="PUB131" s="77"/>
      <c r="PUC131" s="77"/>
      <c r="PUD131" s="77"/>
      <c r="PUE131" s="77"/>
      <c r="PUF131" s="77"/>
      <c r="PUG131" s="77"/>
      <c r="PUH131" s="77"/>
      <c r="PUI131" s="77"/>
      <c r="PUJ131" s="77"/>
      <c r="PUK131" s="77"/>
      <c r="PUL131" s="77"/>
      <c r="PUM131" s="77"/>
      <c r="PUN131" s="77"/>
      <c r="PUO131" s="77"/>
      <c r="PUP131" s="77"/>
      <c r="PUQ131" s="77"/>
      <c r="PUR131" s="77"/>
      <c r="PUS131" s="77"/>
      <c r="PUT131" s="77"/>
      <c r="PUU131" s="77"/>
      <c r="PUV131" s="77"/>
      <c r="PUW131" s="77"/>
      <c r="PUX131" s="77"/>
      <c r="PUY131" s="77"/>
      <c r="PUZ131" s="77"/>
      <c r="PVA131" s="77"/>
      <c r="PVB131" s="77"/>
      <c r="PVC131" s="77"/>
      <c r="PVD131" s="77"/>
      <c r="PVE131" s="77"/>
      <c r="PVF131" s="77"/>
      <c r="PVG131" s="77"/>
      <c r="PVH131" s="77"/>
      <c r="PVI131" s="77"/>
      <c r="PVJ131" s="77"/>
      <c r="PVK131" s="77"/>
      <c r="PVL131" s="77"/>
      <c r="PVM131" s="77"/>
      <c r="PVN131" s="77"/>
      <c r="PVO131" s="77"/>
      <c r="PVP131" s="77"/>
      <c r="PVQ131" s="77"/>
      <c r="PVR131" s="77"/>
      <c r="PVS131" s="77"/>
      <c r="PVT131" s="77"/>
      <c r="PVU131" s="77"/>
      <c r="PVV131" s="77"/>
      <c r="PVW131" s="77"/>
      <c r="PVX131" s="77"/>
      <c r="PVY131" s="77"/>
      <c r="PVZ131" s="77"/>
      <c r="PWA131" s="77"/>
      <c r="PWB131" s="77"/>
      <c r="PWC131" s="77"/>
      <c r="PWD131" s="77"/>
      <c r="PWE131" s="77"/>
      <c r="PWF131" s="77"/>
      <c r="PWG131" s="77"/>
      <c r="PWH131" s="77"/>
      <c r="PWI131" s="77"/>
      <c r="PWJ131" s="77"/>
      <c r="PWK131" s="77"/>
      <c r="PWL131" s="77"/>
      <c r="PWM131" s="77"/>
      <c r="PWN131" s="77"/>
      <c r="PWO131" s="77"/>
      <c r="PWP131" s="77"/>
      <c r="PWQ131" s="77"/>
      <c r="PWR131" s="77"/>
      <c r="PWS131" s="77"/>
      <c r="PWT131" s="77"/>
      <c r="PWU131" s="77"/>
      <c r="PWV131" s="77"/>
      <c r="PWW131" s="77"/>
      <c r="PWX131" s="77"/>
      <c r="PWY131" s="77"/>
      <c r="PWZ131" s="77"/>
      <c r="PXA131" s="77"/>
      <c r="PXB131" s="77"/>
      <c r="PXC131" s="77"/>
      <c r="PXD131" s="77"/>
      <c r="PXE131" s="77"/>
      <c r="PXF131" s="77"/>
      <c r="PXG131" s="77"/>
      <c r="PXH131" s="77"/>
      <c r="PXI131" s="77"/>
      <c r="PXJ131" s="77"/>
      <c r="PXK131" s="77"/>
      <c r="PXL131" s="77"/>
      <c r="PXM131" s="77"/>
      <c r="PXN131" s="77"/>
      <c r="PXO131" s="77"/>
      <c r="PXP131" s="77"/>
      <c r="PXQ131" s="77"/>
      <c r="PXR131" s="77"/>
      <c r="PXS131" s="77"/>
      <c r="PXT131" s="77"/>
      <c r="PXU131" s="77"/>
      <c r="PXV131" s="77"/>
      <c r="PXW131" s="77"/>
      <c r="PXX131" s="77"/>
      <c r="PXY131" s="77"/>
      <c r="PXZ131" s="77"/>
      <c r="PYA131" s="77"/>
      <c r="PYB131" s="77"/>
      <c r="PYC131" s="77"/>
      <c r="PYD131" s="77"/>
      <c r="PYE131" s="77"/>
      <c r="PYF131" s="77"/>
      <c r="PYG131" s="77"/>
      <c r="PYH131" s="77"/>
      <c r="PYI131" s="77"/>
      <c r="PYJ131" s="77"/>
      <c r="PYK131" s="77"/>
      <c r="PYL131" s="77"/>
      <c r="PYM131" s="77"/>
      <c r="PYN131" s="77"/>
      <c r="PYO131" s="77"/>
      <c r="PYP131" s="77"/>
      <c r="PYQ131" s="77"/>
      <c r="PYR131" s="77"/>
      <c r="PYS131" s="77"/>
      <c r="PYT131" s="77"/>
      <c r="PYU131" s="77"/>
      <c r="PYV131" s="77"/>
      <c r="PYW131" s="77"/>
      <c r="PYX131" s="77"/>
      <c r="PYY131" s="77"/>
      <c r="PYZ131" s="77"/>
      <c r="PZA131" s="77"/>
      <c r="PZB131" s="77"/>
      <c r="PZC131" s="77"/>
      <c r="PZD131" s="77"/>
      <c r="PZE131" s="77"/>
      <c r="PZF131" s="77"/>
      <c r="PZG131" s="77"/>
      <c r="PZH131" s="77"/>
      <c r="PZI131" s="77"/>
      <c r="PZJ131" s="77"/>
      <c r="PZK131" s="77"/>
      <c r="PZL131" s="77"/>
      <c r="PZM131" s="77"/>
      <c r="PZN131" s="77"/>
      <c r="PZO131" s="77"/>
      <c r="PZP131" s="77"/>
      <c r="PZQ131" s="77"/>
      <c r="PZR131" s="77"/>
      <c r="PZS131" s="77"/>
      <c r="PZT131" s="77"/>
      <c r="PZU131" s="77"/>
      <c r="PZV131" s="77"/>
      <c r="PZW131" s="77"/>
      <c r="PZX131" s="77"/>
      <c r="PZY131" s="77"/>
      <c r="PZZ131" s="77"/>
      <c r="QAA131" s="77"/>
      <c r="QAB131" s="77"/>
      <c r="QAC131" s="77"/>
      <c r="QAD131" s="77"/>
      <c r="QAE131" s="77"/>
      <c r="QAF131" s="77"/>
      <c r="QAG131" s="77"/>
      <c r="QAH131" s="77"/>
      <c r="QAI131" s="77"/>
      <c r="QAJ131" s="77"/>
      <c r="QAK131" s="77"/>
      <c r="QAL131" s="77"/>
      <c r="QAM131" s="77"/>
      <c r="QAN131" s="77"/>
      <c r="QAO131" s="77"/>
      <c r="QAP131" s="77"/>
      <c r="QAQ131" s="77"/>
      <c r="QAR131" s="77"/>
      <c r="QAS131" s="77"/>
      <c r="QAT131" s="77"/>
      <c r="QAU131" s="77"/>
      <c r="QAV131" s="77"/>
      <c r="QAW131" s="77"/>
      <c r="QAX131" s="77"/>
      <c r="QAY131" s="77"/>
      <c r="QAZ131" s="77"/>
      <c r="QBA131" s="77"/>
      <c r="QBB131" s="77"/>
      <c r="QBC131" s="77"/>
      <c r="QBD131" s="77"/>
      <c r="QBE131" s="77"/>
      <c r="QBF131" s="77"/>
      <c r="QBG131" s="77"/>
      <c r="QBH131" s="77"/>
      <c r="QBI131" s="77"/>
      <c r="QBJ131" s="77"/>
      <c r="QBK131" s="77"/>
      <c r="QBL131" s="77"/>
      <c r="QBM131" s="77"/>
      <c r="QBN131" s="77"/>
      <c r="QBO131" s="77"/>
      <c r="QBP131" s="77"/>
      <c r="QBQ131" s="77"/>
      <c r="QBR131" s="77"/>
      <c r="QBS131" s="77"/>
      <c r="QBT131" s="77"/>
      <c r="QBU131" s="77"/>
      <c r="QBV131" s="77"/>
      <c r="QBW131" s="77"/>
      <c r="QBX131" s="77"/>
      <c r="QBY131" s="77"/>
      <c r="QBZ131" s="77"/>
      <c r="QCA131" s="77"/>
      <c r="QCB131" s="77"/>
      <c r="QCC131" s="77"/>
      <c r="QCD131" s="77"/>
      <c r="QCE131" s="77"/>
      <c r="QCF131" s="77"/>
      <c r="QCG131" s="77"/>
      <c r="QCH131" s="77"/>
      <c r="QCI131" s="77"/>
      <c r="QCJ131" s="77"/>
      <c r="QCK131" s="77"/>
      <c r="QCL131" s="77"/>
      <c r="QCM131" s="77"/>
      <c r="QCN131" s="77"/>
      <c r="QCO131" s="77"/>
      <c r="QCP131" s="77"/>
      <c r="QCQ131" s="77"/>
      <c r="QCR131" s="77"/>
      <c r="QCS131" s="77"/>
      <c r="QCT131" s="77"/>
      <c r="QCU131" s="77"/>
      <c r="QCV131" s="77"/>
      <c r="QCW131" s="77"/>
      <c r="QCX131" s="77"/>
      <c r="QCY131" s="77"/>
      <c r="QCZ131" s="77"/>
      <c r="QDA131" s="77"/>
      <c r="QDB131" s="77"/>
      <c r="QDC131" s="77"/>
      <c r="QDD131" s="77"/>
      <c r="QDE131" s="77"/>
      <c r="QDF131" s="77"/>
      <c r="QDG131" s="77"/>
      <c r="QDH131" s="77"/>
      <c r="QDI131" s="77"/>
      <c r="QDJ131" s="77"/>
      <c r="QDK131" s="77"/>
      <c r="QDL131" s="77"/>
      <c r="QDM131" s="77"/>
      <c r="QDN131" s="77"/>
      <c r="QDO131" s="77"/>
      <c r="QDP131" s="77"/>
      <c r="QDQ131" s="77"/>
      <c r="QDR131" s="77"/>
      <c r="QDS131" s="77"/>
      <c r="QDT131" s="77"/>
      <c r="QDU131" s="77"/>
      <c r="QDV131" s="77"/>
      <c r="QDW131" s="77"/>
      <c r="QDX131" s="77"/>
      <c r="QDY131" s="77"/>
      <c r="QDZ131" s="77"/>
      <c r="QEA131" s="77"/>
      <c r="QEB131" s="77"/>
      <c r="QEC131" s="77"/>
      <c r="QED131" s="77"/>
      <c r="QEE131" s="77"/>
      <c r="QEF131" s="77"/>
      <c r="QEG131" s="77"/>
      <c r="QEH131" s="77"/>
      <c r="QEI131" s="77"/>
      <c r="QEJ131" s="77"/>
      <c r="QEK131" s="77"/>
      <c r="QEL131" s="77"/>
      <c r="QEM131" s="77"/>
      <c r="QEN131" s="77"/>
      <c r="QEO131" s="77"/>
      <c r="QEP131" s="77"/>
      <c r="QEQ131" s="77"/>
      <c r="QER131" s="77"/>
      <c r="QES131" s="77"/>
      <c r="QET131" s="77"/>
      <c r="QEU131" s="77"/>
      <c r="QEV131" s="77"/>
      <c r="QEW131" s="77"/>
      <c r="QEX131" s="77"/>
      <c r="QEY131" s="77"/>
      <c r="QEZ131" s="77"/>
      <c r="QFA131" s="77"/>
      <c r="QFB131" s="77"/>
      <c r="QFC131" s="77"/>
      <c r="QFD131" s="77"/>
      <c r="QFE131" s="77"/>
      <c r="QFF131" s="77"/>
      <c r="QFG131" s="77"/>
      <c r="QFH131" s="77"/>
      <c r="QFI131" s="77"/>
      <c r="QFJ131" s="77"/>
      <c r="QFK131" s="77"/>
      <c r="QFL131" s="77"/>
      <c r="QFM131" s="77"/>
      <c r="QFN131" s="77"/>
      <c r="QFO131" s="77"/>
      <c r="QFP131" s="77"/>
      <c r="QFQ131" s="77"/>
      <c r="QFR131" s="77"/>
      <c r="QFS131" s="77"/>
      <c r="QFT131" s="77"/>
      <c r="QFU131" s="77"/>
      <c r="QFV131" s="77"/>
      <c r="QFW131" s="77"/>
      <c r="QFX131" s="77"/>
      <c r="QFY131" s="77"/>
      <c r="QFZ131" s="77"/>
      <c r="QGA131" s="77"/>
      <c r="QGB131" s="77"/>
      <c r="QGC131" s="77"/>
      <c r="QGD131" s="77"/>
      <c r="QGE131" s="77"/>
      <c r="QGF131" s="77"/>
      <c r="QGG131" s="77"/>
      <c r="QGH131" s="77"/>
      <c r="QGI131" s="77"/>
      <c r="QGJ131" s="77"/>
      <c r="QGK131" s="77"/>
      <c r="QGL131" s="77"/>
      <c r="QGM131" s="77"/>
      <c r="QGN131" s="77"/>
      <c r="QGO131" s="77"/>
      <c r="QGP131" s="77"/>
      <c r="QGQ131" s="77"/>
      <c r="QGR131" s="77"/>
      <c r="QGS131" s="77"/>
      <c r="QGT131" s="77"/>
      <c r="QGU131" s="77"/>
      <c r="QGV131" s="77"/>
      <c r="QGW131" s="77"/>
      <c r="QGX131" s="77"/>
      <c r="QGY131" s="77"/>
      <c r="QGZ131" s="77"/>
      <c r="QHA131" s="77"/>
      <c r="QHB131" s="77"/>
      <c r="QHC131" s="77"/>
      <c r="QHD131" s="77"/>
      <c r="QHE131" s="77"/>
      <c r="QHF131" s="77"/>
      <c r="QHG131" s="77"/>
      <c r="QHH131" s="77"/>
      <c r="QHI131" s="77"/>
      <c r="QHJ131" s="77"/>
      <c r="QHK131" s="77"/>
      <c r="QHL131" s="77"/>
      <c r="QHM131" s="77"/>
      <c r="QHN131" s="77"/>
      <c r="QHO131" s="77"/>
      <c r="QHP131" s="77"/>
      <c r="QHQ131" s="77"/>
      <c r="QHR131" s="77"/>
      <c r="QHS131" s="77"/>
      <c r="QHT131" s="77"/>
      <c r="QHU131" s="77"/>
      <c r="QHV131" s="77"/>
      <c r="QHW131" s="77"/>
      <c r="QHX131" s="77"/>
      <c r="QHY131" s="77"/>
      <c r="QHZ131" s="77"/>
      <c r="QIA131" s="77"/>
      <c r="QIB131" s="77"/>
      <c r="QIC131" s="77"/>
      <c r="QID131" s="77"/>
      <c r="QIE131" s="77"/>
      <c r="QIF131" s="77"/>
      <c r="QIG131" s="77"/>
      <c r="QIH131" s="77"/>
      <c r="QII131" s="77"/>
      <c r="QIJ131" s="77"/>
      <c r="QIK131" s="77"/>
      <c r="QIL131" s="77"/>
      <c r="QIM131" s="77"/>
      <c r="QIN131" s="77"/>
      <c r="QIO131" s="77"/>
      <c r="QIP131" s="77"/>
      <c r="QIQ131" s="77"/>
      <c r="QIR131" s="77"/>
      <c r="QIS131" s="77"/>
      <c r="QIT131" s="77"/>
      <c r="QIU131" s="77"/>
      <c r="QIV131" s="77"/>
      <c r="QIW131" s="77"/>
      <c r="QIX131" s="77"/>
      <c r="QIY131" s="77"/>
      <c r="QIZ131" s="77"/>
      <c r="QJA131" s="77"/>
      <c r="QJB131" s="77"/>
      <c r="QJC131" s="77"/>
      <c r="QJD131" s="77"/>
      <c r="QJE131" s="77"/>
      <c r="QJF131" s="77"/>
      <c r="QJG131" s="77"/>
      <c r="QJH131" s="77"/>
      <c r="QJI131" s="77"/>
      <c r="QJJ131" s="77"/>
      <c r="QJK131" s="77"/>
      <c r="QJL131" s="77"/>
      <c r="QJM131" s="77"/>
      <c r="QJN131" s="77"/>
      <c r="QJO131" s="77"/>
      <c r="QJP131" s="77"/>
      <c r="QJQ131" s="77"/>
      <c r="QJR131" s="77"/>
      <c r="QJS131" s="77"/>
      <c r="QJT131" s="77"/>
      <c r="QJU131" s="77"/>
      <c r="QJV131" s="77"/>
      <c r="QJW131" s="77"/>
      <c r="QJX131" s="77"/>
      <c r="QJY131" s="77"/>
      <c r="QJZ131" s="77"/>
      <c r="QKA131" s="77"/>
      <c r="QKB131" s="77"/>
      <c r="QKC131" s="77"/>
      <c r="QKD131" s="77"/>
      <c r="QKE131" s="77"/>
      <c r="QKF131" s="77"/>
      <c r="QKG131" s="77"/>
      <c r="QKH131" s="77"/>
      <c r="QKI131" s="77"/>
      <c r="QKJ131" s="77"/>
      <c r="QKK131" s="77"/>
      <c r="QKL131" s="77"/>
      <c r="QKM131" s="77"/>
      <c r="QKN131" s="77"/>
      <c r="QKO131" s="77"/>
      <c r="QKP131" s="77"/>
      <c r="QKQ131" s="77"/>
      <c r="QKR131" s="77"/>
      <c r="QKS131" s="77"/>
      <c r="QKT131" s="77"/>
      <c r="QKU131" s="77"/>
      <c r="QKV131" s="77"/>
      <c r="QKW131" s="77"/>
      <c r="QKX131" s="77"/>
      <c r="QKY131" s="77"/>
      <c r="QKZ131" s="77"/>
      <c r="QLA131" s="77"/>
      <c r="QLB131" s="77"/>
      <c r="QLC131" s="77"/>
      <c r="QLD131" s="77"/>
      <c r="QLE131" s="77"/>
      <c r="QLF131" s="77"/>
      <c r="QLG131" s="77"/>
      <c r="QLH131" s="77"/>
      <c r="QLI131" s="77"/>
      <c r="QLJ131" s="77"/>
      <c r="QLK131" s="77"/>
      <c r="QLL131" s="77"/>
      <c r="QLM131" s="77"/>
      <c r="QLN131" s="77"/>
      <c r="QLO131" s="77"/>
      <c r="QLP131" s="77"/>
      <c r="QLQ131" s="77"/>
      <c r="QLR131" s="77"/>
      <c r="QLS131" s="77"/>
      <c r="QLT131" s="77"/>
      <c r="QLU131" s="77"/>
      <c r="QLV131" s="77"/>
      <c r="QLW131" s="77"/>
      <c r="QLX131" s="77"/>
      <c r="QLY131" s="77"/>
      <c r="QLZ131" s="77"/>
      <c r="QMA131" s="77"/>
      <c r="QMB131" s="77"/>
      <c r="QMC131" s="77"/>
      <c r="QMD131" s="77"/>
      <c r="QME131" s="77"/>
      <c r="QMF131" s="77"/>
      <c r="QMG131" s="77"/>
      <c r="QMH131" s="77"/>
      <c r="QMI131" s="77"/>
      <c r="QMJ131" s="77"/>
      <c r="QMK131" s="77"/>
      <c r="QML131" s="77"/>
      <c r="QMM131" s="77"/>
      <c r="QMN131" s="77"/>
      <c r="QMO131" s="77"/>
      <c r="QMP131" s="77"/>
      <c r="QMQ131" s="77"/>
      <c r="QMR131" s="77"/>
      <c r="QMS131" s="77"/>
      <c r="QMT131" s="77"/>
      <c r="QMU131" s="77"/>
      <c r="QMV131" s="77"/>
      <c r="QMW131" s="77"/>
      <c r="QMX131" s="77"/>
      <c r="QMY131" s="77"/>
      <c r="QMZ131" s="77"/>
      <c r="QNA131" s="77"/>
      <c r="QNB131" s="77"/>
      <c r="QNC131" s="77"/>
      <c r="QND131" s="77"/>
      <c r="QNE131" s="77"/>
      <c r="QNF131" s="77"/>
      <c r="QNG131" s="77"/>
      <c r="QNH131" s="77"/>
      <c r="QNI131" s="77"/>
      <c r="QNJ131" s="77"/>
      <c r="QNK131" s="77"/>
      <c r="QNL131" s="77"/>
      <c r="QNM131" s="77"/>
      <c r="QNN131" s="77"/>
      <c r="QNO131" s="77"/>
      <c r="QNP131" s="77"/>
      <c r="QNQ131" s="77"/>
      <c r="QNR131" s="77"/>
      <c r="QNS131" s="77"/>
      <c r="QNT131" s="77"/>
      <c r="QNU131" s="77"/>
      <c r="QNV131" s="77"/>
      <c r="QNW131" s="77"/>
      <c r="QNX131" s="77"/>
      <c r="QNY131" s="77"/>
      <c r="QNZ131" s="77"/>
      <c r="QOA131" s="77"/>
      <c r="QOB131" s="77"/>
      <c r="QOC131" s="77"/>
      <c r="QOD131" s="77"/>
      <c r="QOE131" s="77"/>
      <c r="QOF131" s="77"/>
      <c r="QOG131" s="77"/>
      <c r="QOH131" s="77"/>
      <c r="QOI131" s="77"/>
      <c r="QOJ131" s="77"/>
      <c r="QOK131" s="77"/>
      <c r="QOL131" s="77"/>
      <c r="QOM131" s="77"/>
      <c r="QON131" s="77"/>
      <c r="QOO131" s="77"/>
      <c r="QOP131" s="77"/>
      <c r="QOQ131" s="77"/>
      <c r="QOR131" s="77"/>
      <c r="QOS131" s="77"/>
      <c r="QOT131" s="77"/>
      <c r="QOU131" s="77"/>
      <c r="QOV131" s="77"/>
      <c r="QOW131" s="77"/>
      <c r="QOX131" s="77"/>
      <c r="QOY131" s="77"/>
      <c r="QOZ131" s="77"/>
      <c r="QPA131" s="77"/>
      <c r="QPB131" s="77"/>
      <c r="QPC131" s="77"/>
      <c r="QPD131" s="77"/>
      <c r="QPE131" s="77"/>
      <c r="QPF131" s="77"/>
      <c r="QPG131" s="77"/>
      <c r="QPH131" s="77"/>
      <c r="QPI131" s="77"/>
      <c r="QPJ131" s="77"/>
      <c r="QPK131" s="77"/>
      <c r="QPL131" s="77"/>
      <c r="QPM131" s="77"/>
      <c r="QPN131" s="77"/>
      <c r="QPO131" s="77"/>
      <c r="QPP131" s="77"/>
      <c r="QPQ131" s="77"/>
      <c r="QPR131" s="77"/>
      <c r="QPS131" s="77"/>
      <c r="QPT131" s="77"/>
      <c r="QPU131" s="77"/>
      <c r="QPV131" s="77"/>
      <c r="QPW131" s="77"/>
      <c r="QPX131" s="77"/>
      <c r="QPY131" s="77"/>
      <c r="QPZ131" s="77"/>
      <c r="QQA131" s="77"/>
      <c r="QQB131" s="77"/>
      <c r="QQC131" s="77"/>
      <c r="QQD131" s="77"/>
      <c r="QQE131" s="77"/>
      <c r="QQF131" s="77"/>
      <c r="QQG131" s="77"/>
      <c r="QQH131" s="77"/>
      <c r="QQI131" s="77"/>
      <c r="QQJ131" s="77"/>
      <c r="QQK131" s="77"/>
      <c r="QQL131" s="77"/>
      <c r="QQM131" s="77"/>
      <c r="QQN131" s="77"/>
      <c r="QQO131" s="77"/>
      <c r="QQP131" s="77"/>
      <c r="QQQ131" s="77"/>
      <c r="QQR131" s="77"/>
      <c r="QQS131" s="77"/>
      <c r="QQT131" s="77"/>
      <c r="QQU131" s="77"/>
      <c r="QQV131" s="77"/>
      <c r="QQW131" s="77"/>
      <c r="QQX131" s="77"/>
      <c r="QQY131" s="77"/>
      <c r="QQZ131" s="77"/>
      <c r="QRA131" s="77"/>
      <c r="QRB131" s="77"/>
      <c r="QRC131" s="77"/>
      <c r="QRD131" s="77"/>
      <c r="QRE131" s="77"/>
      <c r="QRF131" s="77"/>
      <c r="QRG131" s="77"/>
      <c r="QRH131" s="77"/>
      <c r="QRI131" s="77"/>
      <c r="QRJ131" s="77"/>
      <c r="QRK131" s="77"/>
      <c r="QRL131" s="77"/>
      <c r="QRM131" s="77"/>
      <c r="QRN131" s="77"/>
      <c r="QRO131" s="77"/>
      <c r="QRP131" s="77"/>
      <c r="QRQ131" s="77"/>
      <c r="QRR131" s="77"/>
      <c r="QRS131" s="77"/>
      <c r="QRT131" s="77"/>
      <c r="QRU131" s="77"/>
      <c r="QRV131" s="77"/>
      <c r="QRW131" s="77"/>
      <c r="QRX131" s="77"/>
      <c r="QRY131" s="77"/>
      <c r="QRZ131" s="77"/>
      <c r="QSA131" s="77"/>
      <c r="QSB131" s="77"/>
      <c r="QSC131" s="77"/>
      <c r="QSD131" s="77"/>
      <c r="QSE131" s="77"/>
      <c r="QSF131" s="77"/>
      <c r="QSG131" s="77"/>
      <c r="QSH131" s="77"/>
      <c r="QSI131" s="77"/>
      <c r="QSJ131" s="77"/>
      <c r="QSK131" s="77"/>
      <c r="QSL131" s="77"/>
      <c r="QSM131" s="77"/>
      <c r="QSN131" s="77"/>
      <c r="QSO131" s="77"/>
      <c r="QSP131" s="77"/>
      <c r="QSQ131" s="77"/>
      <c r="QSR131" s="77"/>
      <c r="QSS131" s="77"/>
      <c r="QST131" s="77"/>
      <c r="QSU131" s="77"/>
      <c r="QSV131" s="77"/>
      <c r="QSW131" s="77"/>
      <c r="QSX131" s="77"/>
      <c r="QSY131" s="77"/>
      <c r="QSZ131" s="77"/>
      <c r="QTA131" s="77"/>
      <c r="QTB131" s="77"/>
      <c r="QTC131" s="77"/>
      <c r="QTD131" s="77"/>
      <c r="QTE131" s="77"/>
      <c r="QTF131" s="77"/>
      <c r="QTG131" s="77"/>
      <c r="QTH131" s="77"/>
      <c r="QTI131" s="77"/>
      <c r="QTJ131" s="77"/>
      <c r="QTK131" s="77"/>
      <c r="QTL131" s="77"/>
      <c r="QTM131" s="77"/>
      <c r="QTN131" s="77"/>
      <c r="QTO131" s="77"/>
      <c r="QTP131" s="77"/>
      <c r="QTQ131" s="77"/>
      <c r="QTR131" s="77"/>
      <c r="QTS131" s="77"/>
      <c r="QTT131" s="77"/>
      <c r="QTU131" s="77"/>
      <c r="QTV131" s="77"/>
      <c r="QTW131" s="77"/>
      <c r="QTX131" s="77"/>
      <c r="QTY131" s="77"/>
      <c r="QTZ131" s="77"/>
      <c r="QUA131" s="77"/>
      <c r="QUB131" s="77"/>
      <c r="QUC131" s="77"/>
      <c r="QUD131" s="77"/>
      <c r="QUE131" s="77"/>
      <c r="QUF131" s="77"/>
      <c r="QUG131" s="77"/>
      <c r="QUH131" s="77"/>
      <c r="QUI131" s="77"/>
      <c r="QUJ131" s="77"/>
      <c r="QUK131" s="77"/>
      <c r="QUL131" s="77"/>
      <c r="QUM131" s="77"/>
      <c r="QUN131" s="77"/>
      <c r="QUO131" s="77"/>
      <c r="QUP131" s="77"/>
      <c r="QUQ131" s="77"/>
      <c r="QUR131" s="77"/>
      <c r="QUS131" s="77"/>
      <c r="QUT131" s="77"/>
      <c r="QUU131" s="77"/>
      <c r="QUV131" s="77"/>
      <c r="QUW131" s="77"/>
      <c r="QUX131" s="77"/>
      <c r="QUY131" s="77"/>
      <c r="QUZ131" s="77"/>
      <c r="QVA131" s="77"/>
      <c r="QVB131" s="77"/>
      <c r="QVC131" s="77"/>
      <c r="QVD131" s="77"/>
      <c r="QVE131" s="77"/>
      <c r="QVF131" s="77"/>
      <c r="QVG131" s="77"/>
      <c r="QVH131" s="77"/>
      <c r="QVI131" s="77"/>
      <c r="QVJ131" s="77"/>
      <c r="QVK131" s="77"/>
      <c r="QVL131" s="77"/>
      <c r="QVM131" s="77"/>
      <c r="QVN131" s="77"/>
      <c r="QVO131" s="77"/>
      <c r="QVP131" s="77"/>
      <c r="QVQ131" s="77"/>
      <c r="QVR131" s="77"/>
      <c r="QVS131" s="77"/>
      <c r="QVT131" s="77"/>
      <c r="QVU131" s="77"/>
      <c r="QVV131" s="77"/>
      <c r="QVW131" s="77"/>
      <c r="QVX131" s="77"/>
      <c r="QVY131" s="77"/>
      <c r="QVZ131" s="77"/>
      <c r="QWA131" s="77"/>
      <c r="QWB131" s="77"/>
      <c r="QWC131" s="77"/>
      <c r="QWD131" s="77"/>
      <c r="QWE131" s="77"/>
      <c r="QWF131" s="77"/>
      <c r="QWG131" s="77"/>
      <c r="QWH131" s="77"/>
      <c r="QWI131" s="77"/>
      <c r="QWJ131" s="77"/>
      <c r="QWK131" s="77"/>
      <c r="QWL131" s="77"/>
      <c r="QWM131" s="77"/>
      <c r="QWN131" s="77"/>
      <c r="QWO131" s="77"/>
      <c r="QWP131" s="77"/>
      <c r="QWQ131" s="77"/>
      <c r="QWR131" s="77"/>
      <c r="QWS131" s="77"/>
      <c r="QWT131" s="77"/>
      <c r="QWU131" s="77"/>
      <c r="QWV131" s="77"/>
      <c r="QWW131" s="77"/>
      <c r="QWX131" s="77"/>
      <c r="QWY131" s="77"/>
      <c r="QWZ131" s="77"/>
      <c r="QXA131" s="77"/>
      <c r="QXB131" s="77"/>
      <c r="QXC131" s="77"/>
      <c r="QXD131" s="77"/>
      <c r="QXE131" s="77"/>
      <c r="QXF131" s="77"/>
      <c r="QXG131" s="77"/>
      <c r="QXH131" s="77"/>
      <c r="QXI131" s="77"/>
      <c r="QXJ131" s="77"/>
      <c r="QXK131" s="77"/>
      <c r="QXL131" s="77"/>
      <c r="QXM131" s="77"/>
      <c r="QXN131" s="77"/>
      <c r="QXO131" s="77"/>
      <c r="QXP131" s="77"/>
      <c r="QXQ131" s="77"/>
      <c r="QXR131" s="77"/>
      <c r="QXS131" s="77"/>
      <c r="QXT131" s="77"/>
      <c r="QXU131" s="77"/>
      <c r="QXV131" s="77"/>
      <c r="QXW131" s="77"/>
      <c r="QXX131" s="77"/>
      <c r="QXY131" s="77"/>
      <c r="QXZ131" s="77"/>
      <c r="QYA131" s="77"/>
      <c r="QYB131" s="77"/>
      <c r="QYC131" s="77"/>
      <c r="QYD131" s="77"/>
      <c r="QYE131" s="77"/>
      <c r="QYF131" s="77"/>
      <c r="QYG131" s="77"/>
      <c r="QYH131" s="77"/>
      <c r="QYI131" s="77"/>
      <c r="QYJ131" s="77"/>
      <c r="QYK131" s="77"/>
      <c r="QYL131" s="77"/>
      <c r="QYM131" s="77"/>
      <c r="QYN131" s="77"/>
      <c r="QYO131" s="77"/>
      <c r="QYP131" s="77"/>
      <c r="QYQ131" s="77"/>
      <c r="QYR131" s="77"/>
      <c r="QYS131" s="77"/>
      <c r="QYT131" s="77"/>
      <c r="QYU131" s="77"/>
      <c r="QYV131" s="77"/>
      <c r="QYW131" s="77"/>
      <c r="QYX131" s="77"/>
      <c r="QYY131" s="77"/>
      <c r="QYZ131" s="77"/>
      <c r="QZA131" s="77"/>
      <c r="QZB131" s="77"/>
      <c r="QZC131" s="77"/>
      <c r="QZD131" s="77"/>
      <c r="QZE131" s="77"/>
      <c r="QZF131" s="77"/>
      <c r="QZG131" s="77"/>
      <c r="QZH131" s="77"/>
      <c r="QZI131" s="77"/>
      <c r="QZJ131" s="77"/>
      <c r="QZK131" s="77"/>
      <c r="QZL131" s="77"/>
      <c r="QZM131" s="77"/>
      <c r="QZN131" s="77"/>
      <c r="QZO131" s="77"/>
      <c r="QZP131" s="77"/>
      <c r="QZQ131" s="77"/>
      <c r="QZR131" s="77"/>
      <c r="QZS131" s="77"/>
      <c r="QZT131" s="77"/>
      <c r="QZU131" s="77"/>
      <c r="QZV131" s="77"/>
      <c r="QZW131" s="77"/>
      <c r="QZX131" s="77"/>
      <c r="QZY131" s="77"/>
      <c r="QZZ131" s="77"/>
      <c r="RAA131" s="77"/>
      <c r="RAB131" s="77"/>
      <c r="RAC131" s="77"/>
      <c r="RAD131" s="77"/>
      <c r="RAE131" s="77"/>
      <c r="RAF131" s="77"/>
      <c r="RAG131" s="77"/>
      <c r="RAH131" s="77"/>
      <c r="RAI131" s="77"/>
      <c r="RAJ131" s="77"/>
      <c r="RAK131" s="77"/>
      <c r="RAL131" s="77"/>
      <c r="RAM131" s="77"/>
      <c r="RAN131" s="77"/>
      <c r="RAO131" s="77"/>
      <c r="RAP131" s="77"/>
      <c r="RAQ131" s="77"/>
      <c r="RAR131" s="77"/>
      <c r="RAS131" s="77"/>
      <c r="RAT131" s="77"/>
      <c r="RAU131" s="77"/>
      <c r="RAV131" s="77"/>
      <c r="RAW131" s="77"/>
      <c r="RAX131" s="77"/>
      <c r="RAY131" s="77"/>
      <c r="RAZ131" s="77"/>
      <c r="RBA131" s="77"/>
      <c r="RBB131" s="77"/>
      <c r="RBC131" s="77"/>
      <c r="RBD131" s="77"/>
      <c r="RBE131" s="77"/>
      <c r="RBF131" s="77"/>
      <c r="RBG131" s="77"/>
      <c r="RBH131" s="77"/>
      <c r="RBI131" s="77"/>
      <c r="RBJ131" s="77"/>
      <c r="RBK131" s="77"/>
      <c r="RBL131" s="77"/>
      <c r="RBM131" s="77"/>
      <c r="RBN131" s="77"/>
      <c r="RBO131" s="77"/>
      <c r="RBP131" s="77"/>
      <c r="RBQ131" s="77"/>
      <c r="RBR131" s="77"/>
      <c r="RBS131" s="77"/>
      <c r="RBT131" s="77"/>
      <c r="RBU131" s="77"/>
      <c r="RBV131" s="77"/>
      <c r="RBW131" s="77"/>
      <c r="RBX131" s="77"/>
      <c r="RBY131" s="77"/>
      <c r="RBZ131" s="77"/>
      <c r="RCA131" s="77"/>
      <c r="RCB131" s="77"/>
      <c r="RCC131" s="77"/>
      <c r="RCD131" s="77"/>
      <c r="RCE131" s="77"/>
      <c r="RCF131" s="77"/>
      <c r="RCG131" s="77"/>
      <c r="RCH131" s="77"/>
      <c r="RCI131" s="77"/>
      <c r="RCJ131" s="77"/>
      <c r="RCK131" s="77"/>
      <c r="RCL131" s="77"/>
      <c r="RCM131" s="77"/>
      <c r="RCN131" s="77"/>
      <c r="RCO131" s="77"/>
      <c r="RCP131" s="77"/>
      <c r="RCQ131" s="77"/>
      <c r="RCR131" s="77"/>
      <c r="RCS131" s="77"/>
      <c r="RCT131" s="77"/>
      <c r="RCU131" s="77"/>
      <c r="RCV131" s="77"/>
      <c r="RCW131" s="77"/>
      <c r="RCX131" s="77"/>
      <c r="RCY131" s="77"/>
      <c r="RCZ131" s="77"/>
      <c r="RDA131" s="77"/>
      <c r="RDB131" s="77"/>
      <c r="RDC131" s="77"/>
      <c r="RDD131" s="77"/>
      <c r="RDE131" s="77"/>
      <c r="RDF131" s="77"/>
      <c r="RDG131" s="77"/>
      <c r="RDH131" s="77"/>
      <c r="RDI131" s="77"/>
      <c r="RDJ131" s="77"/>
      <c r="RDK131" s="77"/>
      <c r="RDL131" s="77"/>
      <c r="RDM131" s="77"/>
      <c r="RDN131" s="77"/>
      <c r="RDO131" s="77"/>
      <c r="RDP131" s="77"/>
      <c r="RDQ131" s="77"/>
      <c r="RDR131" s="77"/>
      <c r="RDS131" s="77"/>
      <c r="RDT131" s="77"/>
      <c r="RDU131" s="77"/>
      <c r="RDV131" s="77"/>
      <c r="RDW131" s="77"/>
      <c r="RDX131" s="77"/>
      <c r="RDY131" s="77"/>
      <c r="RDZ131" s="77"/>
      <c r="REA131" s="77"/>
      <c r="REB131" s="77"/>
      <c r="REC131" s="77"/>
      <c r="RED131" s="77"/>
      <c r="REE131" s="77"/>
      <c r="REF131" s="77"/>
      <c r="REG131" s="77"/>
      <c r="REH131" s="77"/>
      <c r="REI131" s="77"/>
      <c r="REJ131" s="77"/>
      <c r="REK131" s="77"/>
      <c r="REL131" s="77"/>
      <c r="REM131" s="77"/>
      <c r="REN131" s="77"/>
      <c r="REO131" s="77"/>
      <c r="REP131" s="77"/>
      <c r="REQ131" s="77"/>
      <c r="RER131" s="77"/>
      <c r="RES131" s="77"/>
      <c r="RET131" s="77"/>
      <c r="REU131" s="77"/>
      <c r="REV131" s="77"/>
      <c r="REW131" s="77"/>
      <c r="REX131" s="77"/>
      <c r="REY131" s="77"/>
      <c r="REZ131" s="77"/>
      <c r="RFA131" s="77"/>
      <c r="RFB131" s="77"/>
      <c r="RFC131" s="77"/>
      <c r="RFD131" s="77"/>
      <c r="RFE131" s="77"/>
      <c r="RFF131" s="77"/>
      <c r="RFG131" s="77"/>
      <c r="RFH131" s="77"/>
      <c r="RFI131" s="77"/>
      <c r="RFJ131" s="77"/>
      <c r="RFK131" s="77"/>
      <c r="RFL131" s="77"/>
      <c r="RFM131" s="77"/>
      <c r="RFN131" s="77"/>
      <c r="RFO131" s="77"/>
      <c r="RFP131" s="77"/>
      <c r="RFQ131" s="77"/>
      <c r="RFR131" s="77"/>
      <c r="RFS131" s="77"/>
      <c r="RFT131" s="77"/>
      <c r="RFU131" s="77"/>
      <c r="RFV131" s="77"/>
      <c r="RFW131" s="77"/>
      <c r="RFX131" s="77"/>
      <c r="RFY131" s="77"/>
      <c r="RFZ131" s="77"/>
      <c r="RGA131" s="77"/>
      <c r="RGB131" s="77"/>
      <c r="RGC131" s="77"/>
      <c r="RGD131" s="77"/>
      <c r="RGE131" s="77"/>
      <c r="RGF131" s="77"/>
      <c r="RGG131" s="77"/>
      <c r="RGH131" s="77"/>
      <c r="RGI131" s="77"/>
      <c r="RGJ131" s="77"/>
      <c r="RGK131" s="77"/>
      <c r="RGL131" s="77"/>
      <c r="RGM131" s="77"/>
      <c r="RGN131" s="77"/>
      <c r="RGO131" s="77"/>
      <c r="RGP131" s="77"/>
      <c r="RGQ131" s="77"/>
      <c r="RGR131" s="77"/>
      <c r="RGS131" s="77"/>
      <c r="RGT131" s="77"/>
      <c r="RGU131" s="77"/>
      <c r="RGV131" s="77"/>
      <c r="RGW131" s="77"/>
      <c r="RGX131" s="77"/>
      <c r="RGY131" s="77"/>
      <c r="RGZ131" s="77"/>
      <c r="RHA131" s="77"/>
      <c r="RHB131" s="77"/>
      <c r="RHC131" s="77"/>
      <c r="RHD131" s="77"/>
      <c r="RHE131" s="77"/>
      <c r="RHF131" s="77"/>
      <c r="RHG131" s="77"/>
      <c r="RHH131" s="77"/>
      <c r="RHI131" s="77"/>
      <c r="RHJ131" s="77"/>
      <c r="RHK131" s="77"/>
      <c r="RHL131" s="77"/>
      <c r="RHM131" s="77"/>
      <c r="RHN131" s="77"/>
      <c r="RHO131" s="77"/>
      <c r="RHP131" s="77"/>
      <c r="RHQ131" s="77"/>
      <c r="RHR131" s="77"/>
      <c r="RHS131" s="77"/>
      <c r="RHT131" s="77"/>
      <c r="RHU131" s="77"/>
      <c r="RHV131" s="77"/>
      <c r="RHW131" s="77"/>
      <c r="RHX131" s="77"/>
      <c r="RHY131" s="77"/>
      <c r="RHZ131" s="77"/>
      <c r="RIA131" s="77"/>
      <c r="RIB131" s="77"/>
      <c r="RIC131" s="77"/>
      <c r="RID131" s="77"/>
      <c r="RIE131" s="77"/>
      <c r="RIF131" s="77"/>
      <c r="RIG131" s="77"/>
      <c r="RIH131" s="77"/>
      <c r="RII131" s="77"/>
      <c r="RIJ131" s="77"/>
      <c r="RIK131" s="77"/>
      <c r="RIL131" s="77"/>
      <c r="RIM131" s="77"/>
      <c r="RIN131" s="77"/>
      <c r="RIO131" s="77"/>
      <c r="RIP131" s="77"/>
      <c r="RIQ131" s="77"/>
      <c r="RIR131" s="77"/>
      <c r="RIS131" s="77"/>
      <c r="RIT131" s="77"/>
      <c r="RIU131" s="77"/>
      <c r="RIV131" s="77"/>
      <c r="RIW131" s="77"/>
      <c r="RIX131" s="77"/>
      <c r="RIY131" s="77"/>
      <c r="RIZ131" s="77"/>
      <c r="RJA131" s="77"/>
      <c r="RJB131" s="77"/>
      <c r="RJC131" s="77"/>
      <c r="RJD131" s="77"/>
      <c r="RJE131" s="77"/>
      <c r="RJF131" s="77"/>
      <c r="RJG131" s="77"/>
      <c r="RJH131" s="77"/>
      <c r="RJI131" s="77"/>
      <c r="RJJ131" s="77"/>
      <c r="RJK131" s="77"/>
      <c r="RJL131" s="77"/>
      <c r="RJM131" s="77"/>
      <c r="RJN131" s="77"/>
      <c r="RJO131" s="77"/>
      <c r="RJP131" s="77"/>
      <c r="RJQ131" s="77"/>
      <c r="RJR131" s="77"/>
      <c r="RJS131" s="77"/>
      <c r="RJT131" s="77"/>
      <c r="RJU131" s="77"/>
      <c r="RJV131" s="77"/>
      <c r="RJW131" s="77"/>
      <c r="RJX131" s="77"/>
      <c r="RJY131" s="77"/>
      <c r="RJZ131" s="77"/>
      <c r="RKA131" s="77"/>
      <c r="RKB131" s="77"/>
      <c r="RKC131" s="77"/>
      <c r="RKD131" s="77"/>
      <c r="RKE131" s="77"/>
      <c r="RKF131" s="77"/>
      <c r="RKG131" s="77"/>
      <c r="RKH131" s="77"/>
      <c r="RKI131" s="77"/>
      <c r="RKJ131" s="77"/>
      <c r="RKK131" s="77"/>
      <c r="RKL131" s="77"/>
      <c r="RKM131" s="77"/>
      <c r="RKN131" s="77"/>
      <c r="RKO131" s="77"/>
      <c r="RKP131" s="77"/>
      <c r="RKQ131" s="77"/>
      <c r="RKR131" s="77"/>
      <c r="RKS131" s="77"/>
      <c r="RKT131" s="77"/>
      <c r="RKU131" s="77"/>
      <c r="RKV131" s="77"/>
      <c r="RKW131" s="77"/>
      <c r="RKX131" s="77"/>
      <c r="RKY131" s="77"/>
      <c r="RKZ131" s="77"/>
      <c r="RLA131" s="77"/>
      <c r="RLB131" s="77"/>
      <c r="RLC131" s="77"/>
      <c r="RLD131" s="77"/>
      <c r="RLE131" s="77"/>
      <c r="RLF131" s="77"/>
      <c r="RLG131" s="77"/>
      <c r="RLH131" s="77"/>
      <c r="RLI131" s="77"/>
      <c r="RLJ131" s="77"/>
      <c r="RLK131" s="77"/>
      <c r="RLL131" s="77"/>
      <c r="RLM131" s="77"/>
      <c r="RLN131" s="77"/>
      <c r="RLO131" s="77"/>
      <c r="RLP131" s="77"/>
      <c r="RLQ131" s="77"/>
      <c r="RLR131" s="77"/>
      <c r="RLS131" s="77"/>
      <c r="RLT131" s="77"/>
      <c r="RLU131" s="77"/>
      <c r="RLV131" s="77"/>
      <c r="RLW131" s="77"/>
      <c r="RLX131" s="77"/>
      <c r="RLY131" s="77"/>
      <c r="RLZ131" s="77"/>
      <c r="RMA131" s="77"/>
      <c r="RMB131" s="77"/>
      <c r="RMC131" s="77"/>
      <c r="RMD131" s="77"/>
      <c r="RME131" s="77"/>
      <c r="RMF131" s="77"/>
      <c r="RMG131" s="77"/>
      <c r="RMH131" s="77"/>
      <c r="RMI131" s="77"/>
      <c r="RMJ131" s="77"/>
      <c r="RMK131" s="77"/>
      <c r="RML131" s="77"/>
      <c r="RMM131" s="77"/>
      <c r="RMN131" s="77"/>
      <c r="RMO131" s="77"/>
      <c r="RMP131" s="77"/>
      <c r="RMQ131" s="77"/>
      <c r="RMR131" s="77"/>
      <c r="RMS131" s="77"/>
      <c r="RMT131" s="77"/>
      <c r="RMU131" s="77"/>
      <c r="RMV131" s="77"/>
      <c r="RMW131" s="77"/>
      <c r="RMX131" s="77"/>
      <c r="RMY131" s="77"/>
      <c r="RMZ131" s="77"/>
      <c r="RNA131" s="77"/>
      <c r="RNB131" s="77"/>
      <c r="RNC131" s="77"/>
      <c r="RND131" s="77"/>
      <c r="RNE131" s="77"/>
      <c r="RNF131" s="77"/>
      <c r="RNG131" s="77"/>
      <c r="RNH131" s="77"/>
      <c r="RNI131" s="77"/>
      <c r="RNJ131" s="77"/>
      <c r="RNK131" s="77"/>
      <c r="RNL131" s="77"/>
      <c r="RNM131" s="77"/>
      <c r="RNN131" s="77"/>
      <c r="RNO131" s="77"/>
      <c r="RNP131" s="77"/>
      <c r="RNQ131" s="77"/>
      <c r="RNR131" s="77"/>
      <c r="RNS131" s="77"/>
      <c r="RNT131" s="77"/>
      <c r="RNU131" s="77"/>
      <c r="RNV131" s="77"/>
      <c r="RNW131" s="77"/>
      <c r="RNX131" s="77"/>
      <c r="RNY131" s="77"/>
      <c r="RNZ131" s="77"/>
      <c r="ROA131" s="77"/>
      <c r="ROB131" s="77"/>
      <c r="ROC131" s="77"/>
      <c r="ROD131" s="77"/>
      <c r="ROE131" s="77"/>
      <c r="ROF131" s="77"/>
      <c r="ROG131" s="77"/>
      <c r="ROH131" s="77"/>
      <c r="ROI131" s="77"/>
      <c r="ROJ131" s="77"/>
      <c r="ROK131" s="77"/>
      <c r="ROL131" s="77"/>
      <c r="ROM131" s="77"/>
      <c r="RON131" s="77"/>
      <c r="ROO131" s="77"/>
      <c r="ROP131" s="77"/>
      <c r="ROQ131" s="77"/>
      <c r="ROR131" s="77"/>
      <c r="ROS131" s="77"/>
      <c r="ROT131" s="77"/>
      <c r="ROU131" s="77"/>
      <c r="ROV131" s="77"/>
      <c r="ROW131" s="77"/>
      <c r="ROX131" s="77"/>
      <c r="ROY131" s="77"/>
      <c r="ROZ131" s="77"/>
      <c r="RPA131" s="77"/>
      <c r="RPB131" s="77"/>
      <c r="RPC131" s="77"/>
      <c r="RPD131" s="77"/>
      <c r="RPE131" s="77"/>
      <c r="RPF131" s="77"/>
      <c r="RPG131" s="77"/>
      <c r="RPH131" s="77"/>
      <c r="RPI131" s="77"/>
      <c r="RPJ131" s="77"/>
      <c r="RPK131" s="77"/>
      <c r="RPL131" s="77"/>
      <c r="RPM131" s="77"/>
      <c r="RPN131" s="77"/>
      <c r="RPO131" s="77"/>
      <c r="RPP131" s="77"/>
      <c r="RPQ131" s="77"/>
      <c r="RPR131" s="77"/>
      <c r="RPS131" s="77"/>
      <c r="RPT131" s="77"/>
      <c r="RPU131" s="77"/>
      <c r="RPV131" s="77"/>
      <c r="RPW131" s="77"/>
      <c r="RPX131" s="77"/>
      <c r="RPY131" s="77"/>
      <c r="RPZ131" s="77"/>
      <c r="RQA131" s="77"/>
      <c r="RQB131" s="77"/>
      <c r="RQC131" s="77"/>
      <c r="RQD131" s="77"/>
      <c r="RQE131" s="77"/>
      <c r="RQF131" s="77"/>
      <c r="RQG131" s="77"/>
      <c r="RQH131" s="77"/>
      <c r="RQI131" s="77"/>
      <c r="RQJ131" s="77"/>
      <c r="RQK131" s="77"/>
      <c r="RQL131" s="77"/>
      <c r="RQM131" s="77"/>
      <c r="RQN131" s="77"/>
      <c r="RQO131" s="77"/>
      <c r="RQP131" s="77"/>
      <c r="RQQ131" s="77"/>
      <c r="RQR131" s="77"/>
      <c r="RQS131" s="77"/>
      <c r="RQT131" s="77"/>
      <c r="RQU131" s="77"/>
      <c r="RQV131" s="77"/>
      <c r="RQW131" s="77"/>
      <c r="RQX131" s="77"/>
      <c r="RQY131" s="77"/>
      <c r="RQZ131" s="77"/>
      <c r="RRA131" s="77"/>
      <c r="RRB131" s="77"/>
      <c r="RRC131" s="77"/>
      <c r="RRD131" s="77"/>
      <c r="RRE131" s="77"/>
      <c r="RRF131" s="77"/>
      <c r="RRG131" s="77"/>
      <c r="RRH131" s="77"/>
      <c r="RRI131" s="77"/>
      <c r="RRJ131" s="77"/>
      <c r="RRK131" s="77"/>
      <c r="RRL131" s="77"/>
      <c r="RRM131" s="77"/>
      <c r="RRN131" s="77"/>
      <c r="RRO131" s="77"/>
      <c r="RRP131" s="77"/>
      <c r="RRQ131" s="77"/>
      <c r="RRR131" s="77"/>
      <c r="RRS131" s="77"/>
      <c r="RRT131" s="77"/>
      <c r="RRU131" s="77"/>
      <c r="RRV131" s="77"/>
      <c r="RRW131" s="77"/>
      <c r="RRX131" s="77"/>
      <c r="RRY131" s="77"/>
      <c r="RRZ131" s="77"/>
      <c r="RSA131" s="77"/>
      <c r="RSB131" s="77"/>
      <c r="RSC131" s="77"/>
      <c r="RSD131" s="77"/>
      <c r="RSE131" s="77"/>
      <c r="RSF131" s="77"/>
      <c r="RSG131" s="77"/>
      <c r="RSH131" s="77"/>
      <c r="RSI131" s="77"/>
      <c r="RSJ131" s="77"/>
      <c r="RSK131" s="77"/>
      <c r="RSL131" s="77"/>
      <c r="RSM131" s="77"/>
      <c r="RSN131" s="77"/>
      <c r="RSO131" s="77"/>
      <c r="RSP131" s="77"/>
      <c r="RSQ131" s="77"/>
      <c r="RSR131" s="77"/>
      <c r="RSS131" s="77"/>
      <c r="RST131" s="77"/>
      <c r="RSU131" s="77"/>
      <c r="RSV131" s="77"/>
      <c r="RSW131" s="77"/>
      <c r="RSX131" s="77"/>
      <c r="RSY131" s="77"/>
      <c r="RSZ131" s="77"/>
      <c r="RTA131" s="77"/>
      <c r="RTB131" s="77"/>
      <c r="RTC131" s="77"/>
      <c r="RTD131" s="77"/>
      <c r="RTE131" s="77"/>
      <c r="RTF131" s="77"/>
      <c r="RTG131" s="77"/>
      <c r="RTH131" s="77"/>
      <c r="RTI131" s="77"/>
      <c r="RTJ131" s="77"/>
      <c r="RTK131" s="77"/>
      <c r="RTL131" s="77"/>
      <c r="RTM131" s="77"/>
      <c r="RTN131" s="77"/>
      <c r="RTO131" s="77"/>
      <c r="RTP131" s="77"/>
      <c r="RTQ131" s="77"/>
      <c r="RTR131" s="77"/>
      <c r="RTS131" s="77"/>
      <c r="RTT131" s="77"/>
      <c r="RTU131" s="77"/>
      <c r="RTV131" s="77"/>
      <c r="RTW131" s="77"/>
      <c r="RTX131" s="77"/>
      <c r="RTY131" s="77"/>
      <c r="RTZ131" s="77"/>
      <c r="RUA131" s="77"/>
      <c r="RUB131" s="77"/>
      <c r="RUC131" s="77"/>
      <c r="RUD131" s="77"/>
      <c r="RUE131" s="77"/>
      <c r="RUF131" s="77"/>
      <c r="RUG131" s="77"/>
      <c r="RUH131" s="77"/>
      <c r="RUI131" s="77"/>
      <c r="RUJ131" s="77"/>
      <c r="RUK131" s="77"/>
      <c r="RUL131" s="77"/>
      <c r="RUM131" s="77"/>
      <c r="RUN131" s="77"/>
      <c r="RUO131" s="77"/>
      <c r="RUP131" s="77"/>
      <c r="RUQ131" s="77"/>
      <c r="RUR131" s="77"/>
      <c r="RUS131" s="77"/>
      <c r="RUT131" s="77"/>
      <c r="RUU131" s="77"/>
      <c r="RUV131" s="77"/>
      <c r="RUW131" s="77"/>
      <c r="RUX131" s="77"/>
      <c r="RUY131" s="77"/>
      <c r="RUZ131" s="77"/>
      <c r="RVA131" s="77"/>
      <c r="RVB131" s="77"/>
      <c r="RVC131" s="77"/>
      <c r="RVD131" s="77"/>
      <c r="RVE131" s="77"/>
      <c r="RVF131" s="77"/>
      <c r="RVG131" s="77"/>
      <c r="RVH131" s="77"/>
      <c r="RVI131" s="77"/>
      <c r="RVJ131" s="77"/>
      <c r="RVK131" s="77"/>
      <c r="RVL131" s="77"/>
      <c r="RVM131" s="77"/>
      <c r="RVN131" s="77"/>
      <c r="RVO131" s="77"/>
      <c r="RVP131" s="77"/>
      <c r="RVQ131" s="77"/>
      <c r="RVR131" s="77"/>
      <c r="RVS131" s="77"/>
      <c r="RVT131" s="77"/>
      <c r="RVU131" s="77"/>
      <c r="RVV131" s="77"/>
      <c r="RVW131" s="77"/>
      <c r="RVX131" s="77"/>
      <c r="RVY131" s="77"/>
      <c r="RVZ131" s="77"/>
      <c r="RWA131" s="77"/>
      <c r="RWB131" s="77"/>
      <c r="RWC131" s="77"/>
      <c r="RWD131" s="77"/>
      <c r="RWE131" s="77"/>
      <c r="RWF131" s="77"/>
      <c r="RWG131" s="77"/>
      <c r="RWH131" s="77"/>
      <c r="RWI131" s="77"/>
      <c r="RWJ131" s="77"/>
      <c r="RWK131" s="77"/>
      <c r="RWL131" s="77"/>
      <c r="RWM131" s="77"/>
      <c r="RWN131" s="77"/>
      <c r="RWO131" s="77"/>
      <c r="RWP131" s="77"/>
      <c r="RWQ131" s="77"/>
      <c r="RWR131" s="77"/>
      <c r="RWS131" s="77"/>
      <c r="RWT131" s="77"/>
      <c r="RWU131" s="77"/>
      <c r="RWV131" s="77"/>
      <c r="RWW131" s="77"/>
      <c r="RWX131" s="77"/>
      <c r="RWY131" s="77"/>
      <c r="RWZ131" s="77"/>
      <c r="RXA131" s="77"/>
      <c r="RXB131" s="77"/>
      <c r="RXC131" s="77"/>
      <c r="RXD131" s="77"/>
      <c r="RXE131" s="77"/>
      <c r="RXF131" s="77"/>
      <c r="RXG131" s="77"/>
      <c r="RXH131" s="77"/>
      <c r="RXI131" s="77"/>
      <c r="RXJ131" s="77"/>
      <c r="RXK131" s="77"/>
      <c r="RXL131" s="77"/>
      <c r="RXM131" s="77"/>
      <c r="RXN131" s="77"/>
      <c r="RXO131" s="77"/>
      <c r="RXP131" s="77"/>
      <c r="RXQ131" s="77"/>
      <c r="RXR131" s="77"/>
      <c r="RXS131" s="77"/>
      <c r="RXT131" s="77"/>
      <c r="RXU131" s="77"/>
      <c r="RXV131" s="77"/>
      <c r="RXW131" s="77"/>
      <c r="RXX131" s="77"/>
      <c r="RXY131" s="77"/>
      <c r="RXZ131" s="77"/>
      <c r="RYA131" s="77"/>
      <c r="RYB131" s="77"/>
      <c r="RYC131" s="77"/>
      <c r="RYD131" s="77"/>
      <c r="RYE131" s="77"/>
      <c r="RYF131" s="77"/>
      <c r="RYG131" s="77"/>
      <c r="RYH131" s="77"/>
      <c r="RYI131" s="77"/>
      <c r="RYJ131" s="77"/>
      <c r="RYK131" s="77"/>
      <c r="RYL131" s="77"/>
      <c r="RYM131" s="77"/>
      <c r="RYN131" s="77"/>
      <c r="RYO131" s="77"/>
      <c r="RYP131" s="77"/>
      <c r="RYQ131" s="77"/>
      <c r="RYR131" s="77"/>
      <c r="RYS131" s="77"/>
      <c r="RYT131" s="77"/>
      <c r="RYU131" s="77"/>
      <c r="RYV131" s="77"/>
      <c r="RYW131" s="77"/>
      <c r="RYX131" s="77"/>
      <c r="RYY131" s="77"/>
      <c r="RYZ131" s="77"/>
      <c r="RZA131" s="77"/>
      <c r="RZB131" s="77"/>
      <c r="RZC131" s="77"/>
      <c r="RZD131" s="77"/>
      <c r="RZE131" s="77"/>
      <c r="RZF131" s="77"/>
      <c r="RZG131" s="77"/>
      <c r="RZH131" s="77"/>
      <c r="RZI131" s="77"/>
      <c r="RZJ131" s="77"/>
      <c r="RZK131" s="77"/>
      <c r="RZL131" s="77"/>
      <c r="RZM131" s="77"/>
      <c r="RZN131" s="77"/>
      <c r="RZO131" s="77"/>
      <c r="RZP131" s="77"/>
      <c r="RZQ131" s="77"/>
      <c r="RZR131" s="77"/>
      <c r="RZS131" s="77"/>
      <c r="RZT131" s="77"/>
      <c r="RZU131" s="77"/>
      <c r="RZV131" s="77"/>
      <c r="RZW131" s="77"/>
      <c r="RZX131" s="77"/>
      <c r="RZY131" s="77"/>
      <c r="RZZ131" s="77"/>
      <c r="SAA131" s="77"/>
      <c r="SAB131" s="77"/>
      <c r="SAC131" s="77"/>
      <c r="SAD131" s="77"/>
      <c r="SAE131" s="77"/>
      <c r="SAF131" s="77"/>
      <c r="SAG131" s="77"/>
      <c r="SAH131" s="77"/>
      <c r="SAI131" s="77"/>
      <c r="SAJ131" s="77"/>
      <c r="SAK131" s="77"/>
      <c r="SAL131" s="77"/>
      <c r="SAM131" s="77"/>
      <c r="SAN131" s="77"/>
      <c r="SAO131" s="77"/>
      <c r="SAP131" s="77"/>
      <c r="SAQ131" s="77"/>
      <c r="SAR131" s="77"/>
      <c r="SAS131" s="77"/>
      <c r="SAT131" s="77"/>
      <c r="SAU131" s="77"/>
      <c r="SAV131" s="77"/>
      <c r="SAW131" s="77"/>
      <c r="SAX131" s="77"/>
      <c r="SAY131" s="77"/>
      <c r="SAZ131" s="77"/>
      <c r="SBA131" s="77"/>
      <c r="SBB131" s="77"/>
      <c r="SBC131" s="77"/>
      <c r="SBD131" s="77"/>
      <c r="SBE131" s="77"/>
      <c r="SBF131" s="77"/>
      <c r="SBG131" s="77"/>
      <c r="SBH131" s="77"/>
      <c r="SBI131" s="77"/>
      <c r="SBJ131" s="77"/>
      <c r="SBK131" s="77"/>
      <c r="SBL131" s="77"/>
      <c r="SBM131" s="77"/>
      <c r="SBN131" s="77"/>
      <c r="SBO131" s="77"/>
      <c r="SBP131" s="77"/>
      <c r="SBQ131" s="77"/>
      <c r="SBR131" s="77"/>
      <c r="SBS131" s="77"/>
      <c r="SBT131" s="77"/>
      <c r="SBU131" s="77"/>
      <c r="SBV131" s="77"/>
      <c r="SBW131" s="77"/>
      <c r="SBX131" s="77"/>
      <c r="SBY131" s="77"/>
      <c r="SBZ131" s="77"/>
      <c r="SCA131" s="77"/>
      <c r="SCB131" s="77"/>
      <c r="SCC131" s="77"/>
      <c r="SCD131" s="77"/>
      <c r="SCE131" s="77"/>
      <c r="SCF131" s="77"/>
      <c r="SCG131" s="77"/>
      <c r="SCH131" s="77"/>
      <c r="SCI131" s="77"/>
      <c r="SCJ131" s="77"/>
      <c r="SCK131" s="77"/>
      <c r="SCL131" s="77"/>
      <c r="SCM131" s="77"/>
      <c r="SCN131" s="77"/>
      <c r="SCO131" s="77"/>
      <c r="SCP131" s="77"/>
      <c r="SCQ131" s="77"/>
      <c r="SCR131" s="77"/>
      <c r="SCS131" s="77"/>
      <c r="SCT131" s="77"/>
      <c r="SCU131" s="77"/>
      <c r="SCV131" s="77"/>
      <c r="SCW131" s="77"/>
      <c r="SCX131" s="77"/>
      <c r="SCY131" s="77"/>
      <c r="SCZ131" s="77"/>
      <c r="SDA131" s="77"/>
      <c r="SDB131" s="77"/>
      <c r="SDC131" s="77"/>
      <c r="SDD131" s="77"/>
      <c r="SDE131" s="77"/>
      <c r="SDF131" s="77"/>
      <c r="SDG131" s="77"/>
      <c r="SDH131" s="77"/>
      <c r="SDI131" s="77"/>
      <c r="SDJ131" s="77"/>
      <c r="SDK131" s="77"/>
      <c r="SDL131" s="77"/>
      <c r="SDM131" s="77"/>
      <c r="SDN131" s="77"/>
      <c r="SDO131" s="77"/>
      <c r="SDP131" s="77"/>
      <c r="SDQ131" s="77"/>
      <c r="SDR131" s="77"/>
      <c r="SDS131" s="77"/>
      <c r="SDT131" s="77"/>
      <c r="SDU131" s="77"/>
      <c r="SDV131" s="77"/>
      <c r="SDW131" s="77"/>
      <c r="SDX131" s="77"/>
      <c r="SDY131" s="77"/>
      <c r="SDZ131" s="77"/>
      <c r="SEA131" s="77"/>
      <c r="SEB131" s="77"/>
      <c r="SEC131" s="77"/>
      <c r="SED131" s="77"/>
      <c r="SEE131" s="77"/>
      <c r="SEF131" s="77"/>
      <c r="SEG131" s="77"/>
      <c r="SEH131" s="77"/>
      <c r="SEI131" s="77"/>
      <c r="SEJ131" s="77"/>
      <c r="SEK131" s="77"/>
      <c r="SEL131" s="77"/>
      <c r="SEM131" s="77"/>
      <c r="SEN131" s="77"/>
      <c r="SEO131" s="77"/>
      <c r="SEP131" s="77"/>
      <c r="SEQ131" s="77"/>
      <c r="SER131" s="77"/>
      <c r="SES131" s="77"/>
      <c r="SET131" s="77"/>
      <c r="SEU131" s="77"/>
      <c r="SEV131" s="77"/>
      <c r="SEW131" s="77"/>
      <c r="SEX131" s="77"/>
      <c r="SEY131" s="77"/>
      <c r="SEZ131" s="77"/>
      <c r="SFA131" s="77"/>
      <c r="SFB131" s="77"/>
      <c r="SFC131" s="77"/>
      <c r="SFD131" s="77"/>
      <c r="SFE131" s="77"/>
      <c r="SFF131" s="77"/>
      <c r="SFG131" s="77"/>
      <c r="SFH131" s="77"/>
      <c r="SFI131" s="77"/>
      <c r="SFJ131" s="77"/>
      <c r="SFK131" s="77"/>
      <c r="SFL131" s="77"/>
      <c r="SFM131" s="77"/>
      <c r="SFN131" s="77"/>
      <c r="SFO131" s="77"/>
      <c r="SFP131" s="77"/>
      <c r="SFQ131" s="77"/>
      <c r="SFR131" s="77"/>
      <c r="SFS131" s="77"/>
      <c r="SFT131" s="77"/>
      <c r="SFU131" s="77"/>
      <c r="SFV131" s="77"/>
      <c r="SFW131" s="77"/>
      <c r="SFX131" s="77"/>
      <c r="SFY131" s="77"/>
      <c r="SFZ131" s="77"/>
      <c r="SGA131" s="77"/>
      <c r="SGB131" s="77"/>
      <c r="SGC131" s="77"/>
      <c r="SGD131" s="77"/>
      <c r="SGE131" s="77"/>
      <c r="SGF131" s="77"/>
      <c r="SGG131" s="77"/>
      <c r="SGH131" s="77"/>
      <c r="SGI131" s="77"/>
      <c r="SGJ131" s="77"/>
      <c r="SGK131" s="77"/>
      <c r="SGL131" s="77"/>
      <c r="SGM131" s="77"/>
      <c r="SGN131" s="77"/>
      <c r="SGO131" s="77"/>
      <c r="SGP131" s="77"/>
      <c r="SGQ131" s="77"/>
      <c r="SGR131" s="77"/>
      <c r="SGS131" s="77"/>
      <c r="SGT131" s="77"/>
      <c r="SGU131" s="77"/>
      <c r="SGV131" s="77"/>
      <c r="SGW131" s="77"/>
      <c r="SGX131" s="77"/>
      <c r="SGY131" s="77"/>
      <c r="SGZ131" s="77"/>
      <c r="SHA131" s="77"/>
      <c r="SHB131" s="77"/>
      <c r="SHC131" s="77"/>
      <c r="SHD131" s="77"/>
      <c r="SHE131" s="77"/>
      <c r="SHF131" s="77"/>
      <c r="SHG131" s="77"/>
      <c r="SHH131" s="77"/>
      <c r="SHI131" s="77"/>
      <c r="SHJ131" s="77"/>
      <c r="SHK131" s="77"/>
      <c r="SHL131" s="77"/>
      <c r="SHM131" s="77"/>
      <c r="SHN131" s="77"/>
      <c r="SHO131" s="77"/>
      <c r="SHP131" s="77"/>
      <c r="SHQ131" s="77"/>
      <c r="SHR131" s="77"/>
      <c r="SHS131" s="77"/>
      <c r="SHT131" s="77"/>
      <c r="SHU131" s="77"/>
      <c r="SHV131" s="77"/>
      <c r="SHW131" s="77"/>
      <c r="SHX131" s="77"/>
      <c r="SHY131" s="77"/>
      <c r="SHZ131" s="77"/>
      <c r="SIA131" s="77"/>
      <c r="SIB131" s="77"/>
      <c r="SIC131" s="77"/>
      <c r="SID131" s="77"/>
      <c r="SIE131" s="77"/>
      <c r="SIF131" s="77"/>
      <c r="SIG131" s="77"/>
      <c r="SIH131" s="77"/>
      <c r="SII131" s="77"/>
      <c r="SIJ131" s="77"/>
      <c r="SIK131" s="77"/>
      <c r="SIL131" s="77"/>
      <c r="SIM131" s="77"/>
      <c r="SIN131" s="77"/>
      <c r="SIO131" s="77"/>
      <c r="SIP131" s="77"/>
      <c r="SIQ131" s="77"/>
      <c r="SIR131" s="77"/>
      <c r="SIS131" s="77"/>
      <c r="SIT131" s="77"/>
      <c r="SIU131" s="77"/>
      <c r="SIV131" s="77"/>
      <c r="SIW131" s="77"/>
      <c r="SIX131" s="77"/>
      <c r="SIY131" s="77"/>
      <c r="SIZ131" s="77"/>
      <c r="SJA131" s="77"/>
      <c r="SJB131" s="77"/>
      <c r="SJC131" s="77"/>
      <c r="SJD131" s="77"/>
      <c r="SJE131" s="77"/>
      <c r="SJF131" s="77"/>
      <c r="SJG131" s="77"/>
      <c r="SJH131" s="77"/>
      <c r="SJI131" s="77"/>
      <c r="SJJ131" s="77"/>
      <c r="SJK131" s="77"/>
      <c r="SJL131" s="77"/>
      <c r="SJM131" s="77"/>
      <c r="SJN131" s="77"/>
      <c r="SJO131" s="77"/>
      <c r="SJP131" s="77"/>
      <c r="SJQ131" s="77"/>
      <c r="SJR131" s="77"/>
      <c r="SJS131" s="77"/>
      <c r="SJT131" s="77"/>
      <c r="SJU131" s="77"/>
      <c r="SJV131" s="77"/>
      <c r="SJW131" s="77"/>
      <c r="SJX131" s="77"/>
      <c r="SJY131" s="77"/>
      <c r="SJZ131" s="77"/>
      <c r="SKA131" s="77"/>
      <c r="SKB131" s="77"/>
      <c r="SKC131" s="77"/>
      <c r="SKD131" s="77"/>
      <c r="SKE131" s="77"/>
      <c r="SKF131" s="77"/>
      <c r="SKG131" s="77"/>
      <c r="SKH131" s="77"/>
      <c r="SKI131" s="77"/>
      <c r="SKJ131" s="77"/>
      <c r="SKK131" s="77"/>
      <c r="SKL131" s="77"/>
      <c r="SKM131" s="77"/>
      <c r="SKN131" s="77"/>
      <c r="SKO131" s="77"/>
      <c r="SKP131" s="77"/>
      <c r="SKQ131" s="77"/>
      <c r="SKR131" s="77"/>
      <c r="SKS131" s="77"/>
      <c r="SKT131" s="77"/>
      <c r="SKU131" s="77"/>
      <c r="SKV131" s="77"/>
      <c r="SKW131" s="77"/>
      <c r="SKX131" s="77"/>
      <c r="SKY131" s="77"/>
      <c r="SKZ131" s="77"/>
      <c r="SLA131" s="77"/>
      <c r="SLB131" s="77"/>
      <c r="SLC131" s="77"/>
      <c r="SLD131" s="77"/>
      <c r="SLE131" s="77"/>
      <c r="SLF131" s="77"/>
      <c r="SLG131" s="77"/>
      <c r="SLH131" s="77"/>
      <c r="SLI131" s="77"/>
      <c r="SLJ131" s="77"/>
      <c r="SLK131" s="77"/>
      <c r="SLL131" s="77"/>
      <c r="SLM131" s="77"/>
      <c r="SLN131" s="77"/>
      <c r="SLO131" s="77"/>
      <c r="SLP131" s="77"/>
      <c r="SLQ131" s="77"/>
      <c r="SLR131" s="77"/>
      <c r="SLS131" s="77"/>
      <c r="SLT131" s="77"/>
      <c r="SLU131" s="77"/>
      <c r="SLV131" s="77"/>
      <c r="SLW131" s="77"/>
      <c r="SLX131" s="77"/>
      <c r="SLY131" s="77"/>
      <c r="SLZ131" s="77"/>
      <c r="SMA131" s="77"/>
      <c r="SMB131" s="77"/>
      <c r="SMC131" s="77"/>
      <c r="SMD131" s="77"/>
      <c r="SME131" s="77"/>
      <c r="SMF131" s="77"/>
      <c r="SMG131" s="77"/>
      <c r="SMH131" s="77"/>
      <c r="SMI131" s="77"/>
      <c r="SMJ131" s="77"/>
      <c r="SMK131" s="77"/>
      <c r="SML131" s="77"/>
      <c r="SMM131" s="77"/>
      <c r="SMN131" s="77"/>
      <c r="SMO131" s="77"/>
      <c r="SMP131" s="77"/>
      <c r="SMQ131" s="77"/>
      <c r="SMR131" s="77"/>
      <c r="SMS131" s="77"/>
      <c r="SMT131" s="77"/>
      <c r="SMU131" s="77"/>
      <c r="SMV131" s="77"/>
      <c r="SMW131" s="77"/>
      <c r="SMX131" s="77"/>
      <c r="SMY131" s="77"/>
      <c r="SMZ131" s="77"/>
      <c r="SNA131" s="77"/>
      <c r="SNB131" s="77"/>
      <c r="SNC131" s="77"/>
      <c r="SND131" s="77"/>
      <c r="SNE131" s="77"/>
      <c r="SNF131" s="77"/>
      <c r="SNG131" s="77"/>
      <c r="SNH131" s="77"/>
      <c r="SNI131" s="77"/>
      <c r="SNJ131" s="77"/>
      <c r="SNK131" s="77"/>
      <c r="SNL131" s="77"/>
      <c r="SNM131" s="77"/>
      <c r="SNN131" s="77"/>
      <c r="SNO131" s="77"/>
      <c r="SNP131" s="77"/>
      <c r="SNQ131" s="77"/>
      <c r="SNR131" s="77"/>
      <c r="SNS131" s="77"/>
      <c r="SNT131" s="77"/>
      <c r="SNU131" s="77"/>
      <c r="SNV131" s="77"/>
      <c r="SNW131" s="77"/>
      <c r="SNX131" s="77"/>
      <c r="SNY131" s="77"/>
      <c r="SNZ131" s="77"/>
      <c r="SOA131" s="77"/>
      <c r="SOB131" s="77"/>
      <c r="SOC131" s="77"/>
      <c r="SOD131" s="77"/>
      <c r="SOE131" s="77"/>
      <c r="SOF131" s="77"/>
      <c r="SOG131" s="77"/>
      <c r="SOH131" s="77"/>
      <c r="SOI131" s="77"/>
      <c r="SOJ131" s="77"/>
      <c r="SOK131" s="77"/>
      <c r="SOL131" s="77"/>
      <c r="SOM131" s="77"/>
      <c r="SON131" s="77"/>
      <c r="SOO131" s="77"/>
      <c r="SOP131" s="77"/>
      <c r="SOQ131" s="77"/>
      <c r="SOR131" s="77"/>
      <c r="SOS131" s="77"/>
      <c r="SOT131" s="77"/>
      <c r="SOU131" s="77"/>
      <c r="SOV131" s="77"/>
      <c r="SOW131" s="77"/>
      <c r="SOX131" s="77"/>
      <c r="SOY131" s="77"/>
      <c r="SOZ131" s="77"/>
      <c r="SPA131" s="77"/>
      <c r="SPB131" s="77"/>
      <c r="SPC131" s="77"/>
      <c r="SPD131" s="77"/>
      <c r="SPE131" s="77"/>
      <c r="SPF131" s="77"/>
      <c r="SPG131" s="77"/>
      <c r="SPH131" s="77"/>
      <c r="SPI131" s="77"/>
      <c r="SPJ131" s="77"/>
      <c r="SPK131" s="77"/>
      <c r="SPL131" s="77"/>
      <c r="SPM131" s="77"/>
      <c r="SPN131" s="77"/>
      <c r="SPO131" s="77"/>
      <c r="SPP131" s="77"/>
      <c r="SPQ131" s="77"/>
      <c r="SPR131" s="77"/>
      <c r="SPS131" s="77"/>
      <c r="SPT131" s="77"/>
      <c r="SPU131" s="77"/>
      <c r="SPV131" s="77"/>
      <c r="SPW131" s="77"/>
      <c r="SPX131" s="77"/>
      <c r="SPY131" s="77"/>
      <c r="SPZ131" s="77"/>
      <c r="SQA131" s="77"/>
      <c r="SQB131" s="77"/>
      <c r="SQC131" s="77"/>
      <c r="SQD131" s="77"/>
      <c r="SQE131" s="77"/>
      <c r="SQF131" s="77"/>
      <c r="SQG131" s="77"/>
      <c r="SQH131" s="77"/>
      <c r="SQI131" s="77"/>
      <c r="SQJ131" s="77"/>
      <c r="SQK131" s="77"/>
      <c r="SQL131" s="77"/>
      <c r="SQM131" s="77"/>
      <c r="SQN131" s="77"/>
      <c r="SQO131" s="77"/>
      <c r="SQP131" s="77"/>
      <c r="SQQ131" s="77"/>
      <c r="SQR131" s="77"/>
      <c r="SQS131" s="77"/>
      <c r="SQT131" s="77"/>
      <c r="SQU131" s="77"/>
      <c r="SQV131" s="77"/>
      <c r="SQW131" s="77"/>
      <c r="SQX131" s="77"/>
      <c r="SQY131" s="77"/>
      <c r="SQZ131" s="77"/>
      <c r="SRA131" s="77"/>
      <c r="SRB131" s="77"/>
      <c r="SRC131" s="77"/>
      <c r="SRD131" s="77"/>
      <c r="SRE131" s="77"/>
      <c r="SRF131" s="77"/>
      <c r="SRG131" s="77"/>
      <c r="SRH131" s="77"/>
      <c r="SRI131" s="77"/>
      <c r="SRJ131" s="77"/>
      <c r="SRK131" s="77"/>
      <c r="SRL131" s="77"/>
      <c r="SRM131" s="77"/>
      <c r="SRN131" s="77"/>
      <c r="SRO131" s="77"/>
      <c r="SRP131" s="77"/>
      <c r="SRQ131" s="77"/>
      <c r="SRR131" s="77"/>
      <c r="SRS131" s="77"/>
      <c r="SRT131" s="77"/>
      <c r="SRU131" s="77"/>
      <c r="SRV131" s="77"/>
      <c r="SRW131" s="77"/>
      <c r="SRX131" s="77"/>
      <c r="SRY131" s="77"/>
      <c r="SRZ131" s="77"/>
      <c r="SSA131" s="77"/>
      <c r="SSB131" s="77"/>
      <c r="SSC131" s="77"/>
      <c r="SSD131" s="77"/>
      <c r="SSE131" s="77"/>
      <c r="SSF131" s="77"/>
      <c r="SSG131" s="77"/>
      <c r="SSH131" s="77"/>
      <c r="SSI131" s="77"/>
      <c r="SSJ131" s="77"/>
      <c r="SSK131" s="77"/>
      <c r="SSL131" s="77"/>
      <c r="SSM131" s="77"/>
      <c r="SSN131" s="77"/>
      <c r="SSO131" s="77"/>
      <c r="SSP131" s="77"/>
      <c r="SSQ131" s="77"/>
      <c r="SSR131" s="77"/>
      <c r="SSS131" s="77"/>
      <c r="SST131" s="77"/>
      <c r="SSU131" s="77"/>
      <c r="SSV131" s="77"/>
      <c r="SSW131" s="77"/>
      <c r="SSX131" s="77"/>
      <c r="SSY131" s="77"/>
      <c r="SSZ131" s="77"/>
      <c r="STA131" s="77"/>
      <c r="STB131" s="77"/>
      <c r="STC131" s="77"/>
      <c r="STD131" s="77"/>
      <c r="STE131" s="77"/>
      <c r="STF131" s="77"/>
      <c r="STG131" s="77"/>
      <c r="STH131" s="77"/>
      <c r="STI131" s="77"/>
      <c r="STJ131" s="77"/>
      <c r="STK131" s="77"/>
      <c r="STL131" s="77"/>
      <c r="STM131" s="77"/>
      <c r="STN131" s="77"/>
      <c r="STO131" s="77"/>
      <c r="STP131" s="77"/>
      <c r="STQ131" s="77"/>
      <c r="STR131" s="77"/>
      <c r="STS131" s="77"/>
      <c r="STT131" s="77"/>
      <c r="STU131" s="77"/>
      <c r="STV131" s="77"/>
      <c r="STW131" s="77"/>
      <c r="STX131" s="77"/>
      <c r="STY131" s="77"/>
      <c r="STZ131" s="77"/>
      <c r="SUA131" s="77"/>
      <c r="SUB131" s="77"/>
      <c r="SUC131" s="77"/>
      <c r="SUD131" s="77"/>
      <c r="SUE131" s="77"/>
      <c r="SUF131" s="77"/>
      <c r="SUG131" s="77"/>
      <c r="SUH131" s="77"/>
      <c r="SUI131" s="77"/>
      <c r="SUJ131" s="77"/>
      <c r="SUK131" s="77"/>
      <c r="SUL131" s="77"/>
      <c r="SUM131" s="77"/>
      <c r="SUN131" s="77"/>
      <c r="SUO131" s="77"/>
      <c r="SUP131" s="77"/>
      <c r="SUQ131" s="77"/>
      <c r="SUR131" s="77"/>
      <c r="SUS131" s="77"/>
      <c r="SUT131" s="77"/>
      <c r="SUU131" s="77"/>
      <c r="SUV131" s="77"/>
      <c r="SUW131" s="77"/>
      <c r="SUX131" s="77"/>
      <c r="SUY131" s="77"/>
      <c r="SUZ131" s="77"/>
      <c r="SVA131" s="77"/>
      <c r="SVB131" s="77"/>
      <c r="SVC131" s="77"/>
      <c r="SVD131" s="77"/>
      <c r="SVE131" s="77"/>
      <c r="SVF131" s="77"/>
      <c r="SVG131" s="77"/>
      <c r="SVH131" s="77"/>
      <c r="SVI131" s="77"/>
      <c r="SVJ131" s="77"/>
      <c r="SVK131" s="77"/>
      <c r="SVL131" s="77"/>
      <c r="SVM131" s="77"/>
      <c r="SVN131" s="77"/>
      <c r="SVO131" s="77"/>
      <c r="SVP131" s="77"/>
      <c r="SVQ131" s="77"/>
      <c r="SVR131" s="77"/>
      <c r="SVS131" s="77"/>
      <c r="SVT131" s="77"/>
      <c r="SVU131" s="77"/>
      <c r="SVV131" s="77"/>
      <c r="SVW131" s="77"/>
      <c r="SVX131" s="77"/>
      <c r="SVY131" s="77"/>
      <c r="SVZ131" s="77"/>
      <c r="SWA131" s="77"/>
      <c r="SWB131" s="77"/>
      <c r="SWC131" s="77"/>
      <c r="SWD131" s="77"/>
      <c r="SWE131" s="77"/>
      <c r="SWF131" s="77"/>
      <c r="SWG131" s="77"/>
      <c r="SWH131" s="77"/>
      <c r="SWI131" s="77"/>
      <c r="SWJ131" s="77"/>
      <c r="SWK131" s="77"/>
      <c r="SWL131" s="77"/>
      <c r="SWM131" s="77"/>
      <c r="SWN131" s="77"/>
      <c r="SWO131" s="77"/>
      <c r="SWP131" s="77"/>
      <c r="SWQ131" s="77"/>
      <c r="SWR131" s="77"/>
      <c r="SWS131" s="77"/>
      <c r="SWT131" s="77"/>
      <c r="SWU131" s="77"/>
      <c r="SWV131" s="77"/>
      <c r="SWW131" s="77"/>
      <c r="SWX131" s="77"/>
      <c r="SWY131" s="77"/>
      <c r="SWZ131" s="77"/>
      <c r="SXA131" s="77"/>
      <c r="SXB131" s="77"/>
      <c r="SXC131" s="77"/>
      <c r="SXD131" s="77"/>
      <c r="SXE131" s="77"/>
      <c r="SXF131" s="77"/>
      <c r="SXG131" s="77"/>
      <c r="SXH131" s="77"/>
      <c r="SXI131" s="77"/>
      <c r="SXJ131" s="77"/>
      <c r="SXK131" s="77"/>
      <c r="SXL131" s="77"/>
      <c r="SXM131" s="77"/>
      <c r="SXN131" s="77"/>
      <c r="SXO131" s="77"/>
      <c r="SXP131" s="77"/>
      <c r="SXQ131" s="77"/>
      <c r="SXR131" s="77"/>
      <c r="SXS131" s="77"/>
      <c r="SXT131" s="77"/>
      <c r="SXU131" s="77"/>
      <c r="SXV131" s="77"/>
      <c r="SXW131" s="77"/>
      <c r="SXX131" s="77"/>
      <c r="SXY131" s="77"/>
      <c r="SXZ131" s="77"/>
      <c r="SYA131" s="77"/>
      <c r="SYB131" s="77"/>
      <c r="SYC131" s="77"/>
      <c r="SYD131" s="77"/>
      <c r="SYE131" s="77"/>
      <c r="SYF131" s="77"/>
      <c r="SYG131" s="77"/>
      <c r="SYH131" s="77"/>
      <c r="SYI131" s="77"/>
      <c r="SYJ131" s="77"/>
      <c r="SYK131" s="77"/>
      <c r="SYL131" s="77"/>
      <c r="SYM131" s="77"/>
      <c r="SYN131" s="77"/>
      <c r="SYO131" s="77"/>
      <c r="SYP131" s="77"/>
      <c r="SYQ131" s="77"/>
      <c r="SYR131" s="77"/>
      <c r="SYS131" s="77"/>
      <c r="SYT131" s="77"/>
      <c r="SYU131" s="77"/>
      <c r="SYV131" s="77"/>
      <c r="SYW131" s="77"/>
      <c r="SYX131" s="77"/>
      <c r="SYY131" s="77"/>
      <c r="SYZ131" s="77"/>
      <c r="SZA131" s="77"/>
      <c r="SZB131" s="77"/>
      <c r="SZC131" s="77"/>
      <c r="SZD131" s="77"/>
      <c r="SZE131" s="77"/>
      <c r="SZF131" s="77"/>
      <c r="SZG131" s="77"/>
      <c r="SZH131" s="77"/>
      <c r="SZI131" s="77"/>
      <c r="SZJ131" s="77"/>
      <c r="SZK131" s="77"/>
      <c r="SZL131" s="77"/>
      <c r="SZM131" s="77"/>
      <c r="SZN131" s="77"/>
      <c r="SZO131" s="77"/>
      <c r="SZP131" s="77"/>
      <c r="SZQ131" s="77"/>
      <c r="SZR131" s="77"/>
      <c r="SZS131" s="77"/>
      <c r="SZT131" s="77"/>
      <c r="SZU131" s="77"/>
      <c r="SZV131" s="77"/>
      <c r="SZW131" s="77"/>
      <c r="SZX131" s="77"/>
      <c r="SZY131" s="77"/>
      <c r="SZZ131" s="77"/>
      <c r="TAA131" s="77"/>
      <c r="TAB131" s="77"/>
      <c r="TAC131" s="77"/>
      <c r="TAD131" s="77"/>
      <c r="TAE131" s="77"/>
      <c r="TAF131" s="77"/>
      <c r="TAG131" s="77"/>
      <c r="TAH131" s="77"/>
      <c r="TAI131" s="77"/>
      <c r="TAJ131" s="77"/>
      <c r="TAK131" s="77"/>
      <c r="TAL131" s="77"/>
      <c r="TAM131" s="77"/>
      <c r="TAN131" s="77"/>
      <c r="TAO131" s="77"/>
      <c r="TAP131" s="77"/>
      <c r="TAQ131" s="77"/>
      <c r="TAR131" s="77"/>
      <c r="TAS131" s="77"/>
      <c r="TAT131" s="77"/>
      <c r="TAU131" s="77"/>
      <c r="TAV131" s="77"/>
      <c r="TAW131" s="77"/>
      <c r="TAX131" s="77"/>
      <c r="TAY131" s="77"/>
      <c r="TAZ131" s="77"/>
      <c r="TBA131" s="77"/>
      <c r="TBB131" s="77"/>
      <c r="TBC131" s="77"/>
      <c r="TBD131" s="77"/>
      <c r="TBE131" s="77"/>
      <c r="TBF131" s="77"/>
      <c r="TBG131" s="77"/>
      <c r="TBH131" s="77"/>
      <c r="TBI131" s="77"/>
      <c r="TBJ131" s="77"/>
      <c r="TBK131" s="77"/>
      <c r="TBL131" s="77"/>
      <c r="TBM131" s="77"/>
      <c r="TBN131" s="77"/>
      <c r="TBO131" s="77"/>
      <c r="TBP131" s="77"/>
      <c r="TBQ131" s="77"/>
      <c r="TBR131" s="77"/>
      <c r="TBS131" s="77"/>
      <c r="TBT131" s="77"/>
      <c r="TBU131" s="77"/>
      <c r="TBV131" s="77"/>
      <c r="TBW131" s="77"/>
      <c r="TBX131" s="77"/>
      <c r="TBY131" s="77"/>
      <c r="TBZ131" s="77"/>
      <c r="TCA131" s="77"/>
      <c r="TCB131" s="77"/>
      <c r="TCC131" s="77"/>
      <c r="TCD131" s="77"/>
      <c r="TCE131" s="77"/>
      <c r="TCF131" s="77"/>
      <c r="TCG131" s="77"/>
      <c r="TCH131" s="77"/>
      <c r="TCI131" s="77"/>
      <c r="TCJ131" s="77"/>
      <c r="TCK131" s="77"/>
      <c r="TCL131" s="77"/>
      <c r="TCM131" s="77"/>
      <c r="TCN131" s="77"/>
      <c r="TCO131" s="77"/>
      <c r="TCP131" s="77"/>
      <c r="TCQ131" s="77"/>
      <c r="TCR131" s="77"/>
      <c r="TCS131" s="77"/>
      <c r="TCT131" s="77"/>
      <c r="TCU131" s="77"/>
      <c r="TCV131" s="77"/>
      <c r="TCW131" s="77"/>
      <c r="TCX131" s="77"/>
      <c r="TCY131" s="77"/>
      <c r="TCZ131" s="77"/>
      <c r="TDA131" s="77"/>
      <c r="TDB131" s="77"/>
      <c r="TDC131" s="77"/>
      <c r="TDD131" s="77"/>
      <c r="TDE131" s="77"/>
      <c r="TDF131" s="77"/>
      <c r="TDG131" s="77"/>
      <c r="TDH131" s="77"/>
      <c r="TDI131" s="77"/>
      <c r="TDJ131" s="77"/>
      <c r="TDK131" s="77"/>
      <c r="TDL131" s="77"/>
      <c r="TDM131" s="77"/>
      <c r="TDN131" s="77"/>
      <c r="TDO131" s="77"/>
      <c r="TDP131" s="77"/>
      <c r="TDQ131" s="77"/>
      <c r="TDR131" s="77"/>
      <c r="TDS131" s="77"/>
      <c r="TDT131" s="77"/>
      <c r="TDU131" s="77"/>
      <c r="TDV131" s="77"/>
      <c r="TDW131" s="77"/>
      <c r="TDX131" s="77"/>
      <c r="TDY131" s="77"/>
      <c r="TDZ131" s="77"/>
      <c r="TEA131" s="77"/>
      <c r="TEB131" s="77"/>
      <c r="TEC131" s="77"/>
      <c r="TED131" s="77"/>
      <c r="TEE131" s="77"/>
      <c r="TEF131" s="77"/>
      <c r="TEG131" s="77"/>
      <c r="TEH131" s="77"/>
      <c r="TEI131" s="77"/>
      <c r="TEJ131" s="77"/>
      <c r="TEK131" s="77"/>
      <c r="TEL131" s="77"/>
      <c r="TEM131" s="77"/>
      <c r="TEN131" s="77"/>
      <c r="TEO131" s="77"/>
      <c r="TEP131" s="77"/>
      <c r="TEQ131" s="77"/>
      <c r="TER131" s="77"/>
      <c r="TES131" s="77"/>
      <c r="TET131" s="77"/>
      <c r="TEU131" s="77"/>
      <c r="TEV131" s="77"/>
      <c r="TEW131" s="77"/>
      <c r="TEX131" s="77"/>
      <c r="TEY131" s="77"/>
      <c r="TEZ131" s="77"/>
      <c r="TFA131" s="77"/>
      <c r="TFB131" s="77"/>
      <c r="TFC131" s="77"/>
      <c r="TFD131" s="77"/>
      <c r="TFE131" s="77"/>
      <c r="TFF131" s="77"/>
      <c r="TFG131" s="77"/>
      <c r="TFH131" s="77"/>
      <c r="TFI131" s="77"/>
      <c r="TFJ131" s="77"/>
      <c r="TFK131" s="77"/>
      <c r="TFL131" s="77"/>
      <c r="TFM131" s="77"/>
      <c r="TFN131" s="77"/>
      <c r="TFO131" s="77"/>
      <c r="TFP131" s="77"/>
      <c r="TFQ131" s="77"/>
      <c r="TFR131" s="77"/>
      <c r="TFS131" s="77"/>
      <c r="TFT131" s="77"/>
      <c r="TFU131" s="77"/>
      <c r="TFV131" s="77"/>
      <c r="TFW131" s="77"/>
      <c r="TFX131" s="77"/>
      <c r="TFY131" s="77"/>
      <c r="TFZ131" s="77"/>
      <c r="TGA131" s="77"/>
      <c r="TGB131" s="77"/>
      <c r="TGC131" s="77"/>
      <c r="TGD131" s="77"/>
      <c r="TGE131" s="77"/>
      <c r="TGF131" s="77"/>
      <c r="TGG131" s="77"/>
      <c r="TGH131" s="77"/>
      <c r="TGI131" s="77"/>
      <c r="TGJ131" s="77"/>
      <c r="TGK131" s="77"/>
      <c r="TGL131" s="77"/>
      <c r="TGM131" s="77"/>
      <c r="TGN131" s="77"/>
      <c r="TGO131" s="77"/>
      <c r="TGP131" s="77"/>
      <c r="TGQ131" s="77"/>
      <c r="TGR131" s="77"/>
      <c r="TGS131" s="77"/>
      <c r="TGT131" s="77"/>
      <c r="TGU131" s="77"/>
      <c r="TGV131" s="77"/>
      <c r="TGW131" s="77"/>
      <c r="TGX131" s="77"/>
      <c r="TGY131" s="77"/>
      <c r="TGZ131" s="77"/>
      <c r="THA131" s="77"/>
      <c r="THB131" s="77"/>
      <c r="THC131" s="77"/>
      <c r="THD131" s="77"/>
      <c r="THE131" s="77"/>
      <c r="THF131" s="77"/>
      <c r="THG131" s="77"/>
      <c r="THH131" s="77"/>
      <c r="THI131" s="77"/>
      <c r="THJ131" s="77"/>
      <c r="THK131" s="77"/>
      <c r="THL131" s="77"/>
      <c r="THM131" s="77"/>
      <c r="THN131" s="77"/>
      <c r="THO131" s="77"/>
      <c r="THP131" s="77"/>
      <c r="THQ131" s="77"/>
      <c r="THR131" s="77"/>
      <c r="THS131" s="77"/>
      <c r="THT131" s="77"/>
      <c r="THU131" s="77"/>
      <c r="THV131" s="77"/>
      <c r="THW131" s="77"/>
      <c r="THX131" s="77"/>
      <c r="THY131" s="77"/>
      <c r="THZ131" s="77"/>
      <c r="TIA131" s="77"/>
      <c r="TIB131" s="77"/>
      <c r="TIC131" s="77"/>
      <c r="TID131" s="77"/>
      <c r="TIE131" s="77"/>
      <c r="TIF131" s="77"/>
      <c r="TIG131" s="77"/>
      <c r="TIH131" s="77"/>
      <c r="TII131" s="77"/>
      <c r="TIJ131" s="77"/>
      <c r="TIK131" s="77"/>
      <c r="TIL131" s="77"/>
      <c r="TIM131" s="77"/>
      <c r="TIN131" s="77"/>
      <c r="TIO131" s="77"/>
      <c r="TIP131" s="77"/>
      <c r="TIQ131" s="77"/>
      <c r="TIR131" s="77"/>
      <c r="TIS131" s="77"/>
      <c r="TIT131" s="77"/>
      <c r="TIU131" s="77"/>
      <c r="TIV131" s="77"/>
      <c r="TIW131" s="77"/>
      <c r="TIX131" s="77"/>
      <c r="TIY131" s="77"/>
      <c r="TIZ131" s="77"/>
      <c r="TJA131" s="77"/>
      <c r="TJB131" s="77"/>
      <c r="TJC131" s="77"/>
      <c r="TJD131" s="77"/>
      <c r="TJE131" s="77"/>
      <c r="TJF131" s="77"/>
      <c r="TJG131" s="77"/>
      <c r="TJH131" s="77"/>
      <c r="TJI131" s="77"/>
      <c r="TJJ131" s="77"/>
      <c r="TJK131" s="77"/>
      <c r="TJL131" s="77"/>
      <c r="TJM131" s="77"/>
      <c r="TJN131" s="77"/>
      <c r="TJO131" s="77"/>
      <c r="TJP131" s="77"/>
      <c r="TJQ131" s="77"/>
      <c r="TJR131" s="77"/>
      <c r="TJS131" s="77"/>
      <c r="TJT131" s="77"/>
      <c r="TJU131" s="77"/>
      <c r="TJV131" s="77"/>
      <c r="TJW131" s="77"/>
      <c r="TJX131" s="77"/>
      <c r="TJY131" s="77"/>
      <c r="TJZ131" s="77"/>
      <c r="TKA131" s="77"/>
      <c r="TKB131" s="77"/>
      <c r="TKC131" s="77"/>
      <c r="TKD131" s="77"/>
      <c r="TKE131" s="77"/>
      <c r="TKF131" s="77"/>
      <c r="TKG131" s="77"/>
      <c r="TKH131" s="77"/>
      <c r="TKI131" s="77"/>
      <c r="TKJ131" s="77"/>
      <c r="TKK131" s="77"/>
      <c r="TKL131" s="77"/>
      <c r="TKM131" s="77"/>
      <c r="TKN131" s="77"/>
      <c r="TKO131" s="77"/>
      <c r="TKP131" s="77"/>
      <c r="TKQ131" s="77"/>
      <c r="TKR131" s="77"/>
      <c r="TKS131" s="77"/>
      <c r="TKT131" s="77"/>
      <c r="TKU131" s="77"/>
      <c r="TKV131" s="77"/>
      <c r="TKW131" s="77"/>
      <c r="TKX131" s="77"/>
      <c r="TKY131" s="77"/>
      <c r="TKZ131" s="77"/>
      <c r="TLA131" s="77"/>
      <c r="TLB131" s="77"/>
      <c r="TLC131" s="77"/>
      <c r="TLD131" s="77"/>
      <c r="TLE131" s="77"/>
      <c r="TLF131" s="77"/>
      <c r="TLG131" s="77"/>
      <c r="TLH131" s="77"/>
      <c r="TLI131" s="77"/>
      <c r="TLJ131" s="77"/>
      <c r="TLK131" s="77"/>
      <c r="TLL131" s="77"/>
      <c r="TLM131" s="77"/>
      <c r="TLN131" s="77"/>
      <c r="TLO131" s="77"/>
      <c r="TLP131" s="77"/>
      <c r="TLQ131" s="77"/>
      <c r="TLR131" s="77"/>
      <c r="TLS131" s="77"/>
      <c r="TLT131" s="77"/>
      <c r="TLU131" s="77"/>
      <c r="TLV131" s="77"/>
      <c r="TLW131" s="77"/>
      <c r="TLX131" s="77"/>
      <c r="TLY131" s="77"/>
      <c r="TLZ131" s="77"/>
      <c r="TMA131" s="77"/>
      <c r="TMB131" s="77"/>
      <c r="TMC131" s="77"/>
      <c r="TMD131" s="77"/>
      <c r="TME131" s="77"/>
      <c r="TMF131" s="77"/>
      <c r="TMG131" s="77"/>
      <c r="TMH131" s="77"/>
      <c r="TMI131" s="77"/>
      <c r="TMJ131" s="77"/>
      <c r="TMK131" s="77"/>
      <c r="TML131" s="77"/>
      <c r="TMM131" s="77"/>
      <c r="TMN131" s="77"/>
      <c r="TMO131" s="77"/>
      <c r="TMP131" s="77"/>
      <c r="TMQ131" s="77"/>
      <c r="TMR131" s="77"/>
      <c r="TMS131" s="77"/>
      <c r="TMT131" s="77"/>
      <c r="TMU131" s="77"/>
      <c r="TMV131" s="77"/>
      <c r="TMW131" s="77"/>
      <c r="TMX131" s="77"/>
      <c r="TMY131" s="77"/>
      <c r="TMZ131" s="77"/>
      <c r="TNA131" s="77"/>
      <c r="TNB131" s="77"/>
      <c r="TNC131" s="77"/>
      <c r="TND131" s="77"/>
      <c r="TNE131" s="77"/>
      <c r="TNF131" s="77"/>
      <c r="TNG131" s="77"/>
      <c r="TNH131" s="77"/>
      <c r="TNI131" s="77"/>
      <c r="TNJ131" s="77"/>
      <c r="TNK131" s="77"/>
      <c r="TNL131" s="77"/>
      <c r="TNM131" s="77"/>
      <c r="TNN131" s="77"/>
      <c r="TNO131" s="77"/>
      <c r="TNP131" s="77"/>
      <c r="TNQ131" s="77"/>
      <c r="TNR131" s="77"/>
      <c r="TNS131" s="77"/>
      <c r="TNT131" s="77"/>
      <c r="TNU131" s="77"/>
      <c r="TNV131" s="77"/>
      <c r="TNW131" s="77"/>
      <c r="TNX131" s="77"/>
      <c r="TNY131" s="77"/>
      <c r="TNZ131" s="77"/>
      <c r="TOA131" s="77"/>
      <c r="TOB131" s="77"/>
      <c r="TOC131" s="77"/>
      <c r="TOD131" s="77"/>
      <c r="TOE131" s="77"/>
      <c r="TOF131" s="77"/>
      <c r="TOG131" s="77"/>
      <c r="TOH131" s="77"/>
      <c r="TOI131" s="77"/>
      <c r="TOJ131" s="77"/>
      <c r="TOK131" s="77"/>
      <c r="TOL131" s="77"/>
      <c r="TOM131" s="77"/>
      <c r="TON131" s="77"/>
      <c r="TOO131" s="77"/>
      <c r="TOP131" s="77"/>
      <c r="TOQ131" s="77"/>
      <c r="TOR131" s="77"/>
      <c r="TOS131" s="77"/>
      <c r="TOT131" s="77"/>
      <c r="TOU131" s="77"/>
      <c r="TOV131" s="77"/>
      <c r="TOW131" s="77"/>
      <c r="TOX131" s="77"/>
      <c r="TOY131" s="77"/>
      <c r="TOZ131" s="77"/>
      <c r="TPA131" s="77"/>
      <c r="TPB131" s="77"/>
      <c r="TPC131" s="77"/>
      <c r="TPD131" s="77"/>
      <c r="TPE131" s="77"/>
      <c r="TPF131" s="77"/>
      <c r="TPG131" s="77"/>
      <c r="TPH131" s="77"/>
      <c r="TPI131" s="77"/>
      <c r="TPJ131" s="77"/>
      <c r="TPK131" s="77"/>
      <c r="TPL131" s="77"/>
      <c r="TPM131" s="77"/>
      <c r="TPN131" s="77"/>
      <c r="TPO131" s="77"/>
      <c r="TPP131" s="77"/>
      <c r="TPQ131" s="77"/>
      <c r="TPR131" s="77"/>
      <c r="TPS131" s="77"/>
      <c r="TPT131" s="77"/>
      <c r="TPU131" s="77"/>
      <c r="TPV131" s="77"/>
      <c r="TPW131" s="77"/>
      <c r="TPX131" s="77"/>
      <c r="TPY131" s="77"/>
      <c r="TPZ131" s="77"/>
      <c r="TQA131" s="77"/>
      <c r="TQB131" s="77"/>
      <c r="TQC131" s="77"/>
      <c r="TQD131" s="77"/>
      <c r="TQE131" s="77"/>
      <c r="TQF131" s="77"/>
      <c r="TQG131" s="77"/>
      <c r="TQH131" s="77"/>
      <c r="TQI131" s="77"/>
      <c r="TQJ131" s="77"/>
      <c r="TQK131" s="77"/>
      <c r="TQL131" s="77"/>
      <c r="TQM131" s="77"/>
      <c r="TQN131" s="77"/>
      <c r="TQO131" s="77"/>
      <c r="TQP131" s="77"/>
      <c r="TQQ131" s="77"/>
      <c r="TQR131" s="77"/>
      <c r="TQS131" s="77"/>
      <c r="TQT131" s="77"/>
      <c r="TQU131" s="77"/>
      <c r="TQV131" s="77"/>
      <c r="TQW131" s="77"/>
      <c r="TQX131" s="77"/>
      <c r="TQY131" s="77"/>
      <c r="TQZ131" s="77"/>
      <c r="TRA131" s="77"/>
      <c r="TRB131" s="77"/>
      <c r="TRC131" s="77"/>
      <c r="TRD131" s="77"/>
      <c r="TRE131" s="77"/>
      <c r="TRF131" s="77"/>
      <c r="TRG131" s="77"/>
      <c r="TRH131" s="77"/>
      <c r="TRI131" s="77"/>
      <c r="TRJ131" s="77"/>
      <c r="TRK131" s="77"/>
      <c r="TRL131" s="77"/>
      <c r="TRM131" s="77"/>
      <c r="TRN131" s="77"/>
      <c r="TRO131" s="77"/>
      <c r="TRP131" s="77"/>
      <c r="TRQ131" s="77"/>
      <c r="TRR131" s="77"/>
      <c r="TRS131" s="77"/>
      <c r="TRT131" s="77"/>
      <c r="TRU131" s="77"/>
      <c r="TRV131" s="77"/>
      <c r="TRW131" s="77"/>
      <c r="TRX131" s="77"/>
      <c r="TRY131" s="77"/>
      <c r="TRZ131" s="77"/>
      <c r="TSA131" s="77"/>
      <c r="TSB131" s="77"/>
      <c r="TSC131" s="77"/>
      <c r="TSD131" s="77"/>
      <c r="TSE131" s="77"/>
      <c r="TSF131" s="77"/>
      <c r="TSG131" s="77"/>
      <c r="TSH131" s="77"/>
      <c r="TSI131" s="77"/>
      <c r="TSJ131" s="77"/>
      <c r="TSK131" s="77"/>
      <c r="TSL131" s="77"/>
      <c r="TSM131" s="77"/>
      <c r="TSN131" s="77"/>
      <c r="TSO131" s="77"/>
      <c r="TSP131" s="77"/>
      <c r="TSQ131" s="77"/>
      <c r="TSR131" s="77"/>
      <c r="TSS131" s="77"/>
      <c r="TST131" s="77"/>
      <c r="TSU131" s="77"/>
      <c r="TSV131" s="77"/>
      <c r="TSW131" s="77"/>
      <c r="TSX131" s="77"/>
      <c r="TSY131" s="77"/>
      <c r="TSZ131" s="77"/>
      <c r="TTA131" s="77"/>
      <c r="TTB131" s="77"/>
      <c r="TTC131" s="77"/>
      <c r="TTD131" s="77"/>
      <c r="TTE131" s="77"/>
      <c r="TTF131" s="77"/>
      <c r="TTG131" s="77"/>
      <c r="TTH131" s="77"/>
      <c r="TTI131" s="77"/>
      <c r="TTJ131" s="77"/>
      <c r="TTK131" s="77"/>
      <c r="TTL131" s="77"/>
      <c r="TTM131" s="77"/>
      <c r="TTN131" s="77"/>
      <c r="TTO131" s="77"/>
      <c r="TTP131" s="77"/>
      <c r="TTQ131" s="77"/>
      <c r="TTR131" s="77"/>
      <c r="TTS131" s="77"/>
      <c r="TTT131" s="77"/>
      <c r="TTU131" s="77"/>
      <c r="TTV131" s="77"/>
      <c r="TTW131" s="77"/>
      <c r="TTX131" s="77"/>
      <c r="TTY131" s="77"/>
      <c r="TTZ131" s="77"/>
      <c r="TUA131" s="77"/>
      <c r="TUB131" s="77"/>
      <c r="TUC131" s="77"/>
      <c r="TUD131" s="77"/>
      <c r="TUE131" s="77"/>
      <c r="TUF131" s="77"/>
      <c r="TUG131" s="77"/>
      <c r="TUH131" s="77"/>
      <c r="TUI131" s="77"/>
      <c r="TUJ131" s="77"/>
      <c r="TUK131" s="77"/>
      <c r="TUL131" s="77"/>
      <c r="TUM131" s="77"/>
      <c r="TUN131" s="77"/>
      <c r="TUO131" s="77"/>
      <c r="TUP131" s="77"/>
      <c r="TUQ131" s="77"/>
      <c r="TUR131" s="77"/>
      <c r="TUS131" s="77"/>
      <c r="TUT131" s="77"/>
      <c r="TUU131" s="77"/>
      <c r="TUV131" s="77"/>
      <c r="TUW131" s="77"/>
      <c r="TUX131" s="77"/>
      <c r="TUY131" s="77"/>
      <c r="TUZ131" s="77"/>
      <c r="TVA131" s="77"/>
      <c r="TVB131" s="77"/>
      <c r="TVC131" s="77"/>
      <c r="TVD131" s="77"/>
      <c r="TVE131" s="77"/>
      <c r="TVF131" s="77"/>
      <c r="TVG131" s="77"/>
      <c r="TVH131" s="77"/>
      <c r="TVI131" s="77"/>
      <c r="TVJ131" s="77"/>
      <c r="TVK131" s="77"/>
      <c r="TVL131" s="77"/>
      <c r="TVM131" s="77"/>
      <c r="TVN131" s="77"/>
      <c r="TVO131" s="77"/>
      <c r="TVP131" s="77"/>
      <c r="TVQ131" s="77"/>
      <c r="TVR131" s="77"/>
      <c r="TVS131" s="77"/>
      <c r="TVT131" s="77"/>
      <c r="TVU131" s="77"/>
      <c r="TVV131" s="77"/>
      <c r="TVW131" s="77"/>
      <c r="TVX131" s="77"/>
      <c r="TVY131" s="77"/>
      <c r="TVZ131" s="77"/>
      <c r="TWA131" s="77"/>
      <c r="TWB131" s="77"/>
      <c r="TWC131" s="77"/>
      <c r="TWD131" s="77"/>
      <c r="TWE131" s="77"/>
      <c r="TWF131" s="77"/>
      <c r="TWG131" s="77"/>
      <c r="TWH131" s="77"/>
      <c r="TWI131" s="77"/>
      <c r="TWJ131" s="77"/>
      <c r="TWK131" s="77"/>
      <c r="TWL131" s="77"/>
      <c r="TWM131" s="77"/>
      <c r="TWN131" s="77"/>
      <c r="TWO131" s="77"/>
      <c r="TWP131" s="77"/>
      <c r="TWQ131" s="77"/>
      <c r="TWR131" s="77"/>
      <c r="TWS131" s="77"/>
      <c r="TWT131" s="77"/>
      <c r="TWU131" s="77"/>
      <c r="TWV131" s="77"/>
      <c r="TWW131" s="77"/>
      <c r="TWX131" s="77"/>
      <c r="TWY131" s="77"/>
      <c r="TWZ131" s="77"/>
      <c r="TXA131" s="77"/>
      <c r="TXB131" s="77"/>
      <c r="TXC131" s="77"/>
      <c r="TXD131" s="77"/>
      <c r="TXE131" s="77"/>
      <c r="TXF131" s="77"/>
      <c r="TXG131" s="77"/>
      <c r="TXH131" s="77"/>
      <c r="TXI131" s="77"/>
      <c r="TXJ131" s="77"/>
      <c r="TXK131" s="77"/>
      <c r="TXL131" s="77"/>
      <c r="TXM131" s="77"/>
      <c r="TXN131" s="77"/>
      <c r="TXO131" s="77"/>
      <c r="TXP131" s="77"/>
      <c r="TXQ131" s="77"/>
      <c r="TXR131" s="77"/>
      <c r="TXS131" s="77"/>
      <c r="TXT131" s="77"/>
      <c r="TXU131" s="77"/>
      <c r="TXV131" s="77"/>
      <c r="TXW131" s="77"/>
      <c r="TXX131" s="77"/>
      <c r="TXY131" s="77"/>
      <c r="TXZ131" s="77"/>
      <c r="TYA131" s="77"/>
      <c r="TYB131" s="77"/>
      <c r="TYC131" s="77"/>
      <c r="TYD131" s="77"/>
      <c r="TYE131" s="77"/>
      <c r="TYF131" s="77"/>
      <c r="TYG131" s="77"/>
      <c r="TYH131" s="77"/>
      <c r="TYI131" s="77"/>
      <c r="TYJ131" s="77"/>
      <c r="TYK131" s="77"/>
      <c r="TYL131" s="77"/>
      <c r="TYM131" s="77"/>
      <c r="TYN131" s="77"/>
      <c r="TYO131" s="77"/>
      <c r="TYP131" s="77"/>
      <c r="TYQ131" s="77"/>
      <c r="TYR131" s="77"/>
      <c r="TYS131" s="77"/>
      <c r="TYT131" s="77"/>
      <c r="TYU131" s="77"/>
      <c r="TYV131" s="77"/>
      <c r="TYW131" s="77"/>
      <c r="TYX131" s="77"/>
      <c r="TYY131" s="77"/>
      <c r="TYZ131" s="77"/>
      <c r="TZA131" s="77"/>
      <c r="TZB131" s="77"/>
      <c r="TZC131" s="77"/>
      <c r="TZD131" s="77"/>
      <c r="TZE131" s="77"/>
      <c r="TZF131" s="77"/>
      <c r="TZG131" s="77"/>
      <c r="TZH131" s="77"/>
      <c r="TZI131" s="77"/>
      <c r="TZJ131" s="77"/>
      <c r="TZK131" s="77"/>
      <c r="TZL131" s="77"/>
      <c r="TZM131" s="77"/>
      <c r="TZN131" s="77"/>
      <c r="TZO131" s="77"/>
      <c r="TZP131" s="77"/>
      <c r="TZQ131" s="77"/>
      <c r="TZR131" s="77"/>
      <c r="TZS131" s="77"/>
      <c r="TZT131" s="77"/>
      <c r="TZU131" s="77"/>
      <c r="TZV131" s="77"/>
      <c r="TZW131" s="77"/>
      <c r="TZX131" s="77"/>
      <c r="TZY131" s="77"/>
      <c r="TZZ131" s="77"/>
      <c r="UAA131" s="77"/>
      <c r="UAB131" s="77"/>
      <c r="UAC131" s="77"/>
      <c r="UAD131" s="77"/>
      <c r="UAE131" s="77"/>
      <c r="UAF131" s="77"/>
      <c r="UAG131" s="77"/>
      <c r="UAH131" s="77"/>
      <c r="UAI131" s="77"/>
      <c r="UAJ131" s="77"/>
      <c r="UAK131" s="77"/>
      <c r="UAL131" s="77"/>
      <c r="UAM131" s="77"/>
      <c r="UAN131" s="77"/>
      <c r="UAO131" s="77"/>
      <c r="UAP131" s="77"/>
      <c r="UAQ131" s="77"/>
      <c r="UAR131" s="77"/>
      <c r="UAS131" s="77"/>
      <c r="UAT131" s="77"/>
      <c r="UAU131" s="77"/>
      <c r="UAV131" s="77"/>
      <c r="UAW131" s="77"/>
      <c r="UAX131" s="77"/>
      <c r="UAY131" s="77"/>
      <c r="UAZ131" s="77"/>
      <c r="UBA131" s="77"/>
      <c r="UBB131" s="77"/>
      <c r="UBC131" s="77"/>
      <c r="UBD131" s="77"/>
      <c r="UBE131" s="77"/>
      <c r="UBF131" s="77"/>
      <c r="UBG131" s="77"/>
      <c r="UBH131" s="77"/>
      <c r="UBI131" s="77"/>
      <c r="UBJ131" s="77"/>
      <c r="UBK131" s="77"/>
      <c r="UBL131" s="77"/>
      <c r="UBM131" s="77"/>
      <c r="UBN131" s="77"/>
      <c r="UBO131" s="77"/>
      <c r="UBP131" s="77"/>
      <c r="UBQ131" s="77"/>
      <c r="UBR131" s="77"/>
      <c r="UBS131" s="77"/>
      <c r="UBT131" s="77"/>
      <c r="UBU131" s="77"/>
      <c r="UBV131" s="77"/>
      <c r="UBW131" s="77"/>
      <c r="UBX131" s="77"/>
      <c r="UBY131" s="77"/>
      <c r="UBZ131" s="77"/>
      <c r="UCA131" s="77"/>
      <c r="UCB131" s="77"/>
      <c r="UCC131" s="77"/>
      <c r="UCD131" s="77"/>
      <c r="UCE131" s="77"/>
      <c r="UCF131" s="77"/>
      <c r="UCG131" s="77"/>
      <c r="UCH131" s="77"/>
      <c r="UCI131" s="77"/>
      <c r="UCJ131" s="77"/>
      <c r="UCK131" s="77"/>
      <c r="UCL131" s="77"/>
      <c r="UCM131" s="77"/>
      <c r="UCN131" s="77"/>
      <c r="UCO131" s="77"/>
      <c r="UCP131" s="77"/>
      <c r="UCQ131" s="77"/>
      <c r="UCR131" s="77"/>
      <c r="UCS131" s="77"/>
      <c r="UCT131" s="77"/>
      <c r="UCU131" s="77"/>
      <c r="UCV131" s="77"/>
      <c r="UCW131" s="77"/>
      <c r="UCX131" s="77"/>
      <c r="UCY131" s="77"/>
      <c r="UCZ131" s="77"/>
      <c r="UDA131" s="77"/>
      <c r="UDB131" s="77"/>
      <c r="UDC131" s="77"/>
      <c r="UDD131" s="77"/>
      <c r="UDE131" s="77"/>
      <c r="UDF131" s="77"/>
      <c r="UDG131" s="77"/>
      <c r="UDH131" s="77"/>
      <c r="UDI131" s="77"/>
      <c r="UDJ131" s="77"/>
      <c r="UDK131" s="77"/>
      <c r="UDL131" s="77"/>
      <c r="UDM131" s="77"/>
      <c r="UDN131" s="77"/>
      <c r="UDO131" s="77"/>
      <c r="UDP131" s="77"/>
      <c r="UDQ131" s="77"/>
      <c r="UDR131" s="77"/>
      <c r="UDS131" s="77"/>
      <c r="UDT131" s="77"/>
      <c r="UDU131" s="77"/>
      <c r="UDV131" s="77"/>
      <c r="UDW131" s="77"/>
      <c r="UDX131" s="77"/>
      <c r="UDY131" s="77"/>
      <c r="UDZ131" s="77"/>
      <c r="UEA131" s="77"/>
      <c r="UEB131" s="77"/>
      <c r="UEC131" s="77"/>
      <c r="UED131" s="77"/>
      <c r="UEE131" s="77"/>
      <c r="UEF131" s="77"/>
      <c r="UEG131" s="77"/>
      <c r="UEH131" s="77"/>
      <c r="UEI131" s="77"/>
      <c r="UEJ131" s="77"/>
      <c r="UEK131" s="77"/>
      <c r="UEL131" s="77"/>
      <c r="UEM131" s="77"/>
      <c r="UEN131" s="77"/>
      <c r="UEO131" s="77"/>
      <c r="UEP131" s="77"/>
      <c r="UEQ131" s="77"/>
      <c r="UER131" s="77"/>
      <c r="UES131" s="77"/>
      <c r="UET131" s="77"/>
      <c r="UEU131" s="77"/>
      <c r="UEV131" s="77"/>
      <c r="UEW131" s="77"/>
      <c r="UEX131" s="77"/>
      <c r="UEY131" s="77"/>
      <c r="UEZ131" s="77"/>
      <c r="UFA131" s="77"/>
      <c r="UFB131" s="77"/>
      <c r="UFC131" s="77"/>
      <c r="UFD131" s="77"/>
      <c r="UFE131" s="77"/>
      <c r="UFF131" s="77"/>
      <c r="UFG131" s="77"/>
      <c r="UFH131" s="77"/>
      <c r="UFI131" s="77"/>
      <c r="UFJ131" s="77"/>
      <c r="UFK131" s="77"/>
      <c r="UFL131" s="77"/>
      <c r="UFM131" s="77"/>
      <c r="UFN131" s="77"/>
      <c r="UFO131" s="77"/>
      <c r="UFP131" s="77"/>
      <c r="UFQ131" s="77"/>
      <c r="UFR131" s="77"/>
      <c r="UFS131" s="77"/>
      <c r="UFT131" s="77"/>
      <c r="UFU131" s="77"/>
      <c r="UFV131" s="77"/>
      <c r="UFW131" s="77"/>
      <c r="UFX131" s="77"/>
      <c r="UFY131" s="77"/>
      <c r="UFZ131" s="77"/>
      <c r="UGA131" s="77"/>
      <c r="UGB131" s="77"/>
      <c r="UGC131" s="77"/>
      <c r="UGD131" s="77"/>
      <c r="UGE131" s="77"/>
      <c r="UGF131" s="77"/>
      <c r="UGG131" s="77"/>
      <c r="UGH131" s="77"/>
      <c r="UGI131" s="77"/>
      <c r="UGJ131" s="77"/>
      <c r="UGK131" s="77"/>
      <c r="UGL131" s="77"/>
      <c r="UGM131" s="77"/>
      <c r="UGN131" s="77"/>
      <c r="UGO131" s="77"/>
      <c r="UGP131" s="77"/>
      <c r="UGQ131" s="77"/>
      <c r="UGR131" s="77"/>
      <c r="UGS131" s="77"/>
      <c r="UGT131" s="77"/>
      <c r="UGU131" s="77"/>
      <c r="UGV131" s="77"/>
      <c r="UGW131" s="77"/>
      <c r="UGX131" s="77"/>
      <c r="UGY131" s="77"/>
      <c r="UGZ131" s="77"/>
      <c r="UHA131" s="77"/>
      <c r="UHB131" s="77"/>
      <c r="UHC131" s="77"/>
      <c r="UHD131" s="77"/>
      <c r="UHE131" s="77"/>
      <c r="UHF131" s="77"/>
      <c r="UHG131" s="77"/>
      <c r="UHH131" s="77"/>
      <c r="UHI131" s="77"/>
      <c r="UHJ131" s="77"/>
      <c r="UHK131" s="77"/>
      <c r="UHL131" s="77"/>
      <c r="UHM131" s="77"/>
      <c r="UHN131" s="77"/>
      <c r="UHO131" s="77"/>
      <c r="UHP131" s="77"/>
      <c r="UHQ131" s="77"/>
      <c r="UHR131" s="77"/>
      <c r="UHS131" s="77"/>
      <c r="UHT131" s="77"/>
      <c r="UHU131" s="77"/>
      <c r="UHV131" s="77"/>
      <c r="UHW131" s="77"/>
      <c r="UHX131" s="77"/>
      <c r="UHY131" s="77"/>
      <c r="UHZ131" s="77"/>
      <c r="UIA131" s="77"/>
      <c r="UIB131" s="77"/>
      <c r="UIC131" s="77"/>
      <c r="UID131" s="77"/>
      <c r="UIE131" s="77"/>
      <c r="UIF131" s="77"/>
      <c r="UIG131" s="77"/>
      <c r="UIH131" s="77"/>
      <c r="UII131" s="77"/>
      <c r="UIJ131" s="77"/>
      <c r="UIK131" s="77"/>
      <c r="UIL131" s="77"/>
      <c r="UIM131" s="77"/>
      <c r="UIN131" s="77"/>
      <c r="UIO131" s="77"/>
      <c r="UIP131" s="77"/>
      <c r="UIQ131" s="77"/>
      <c r="UIR131" s="77"/>
      <c r="UIS131" s="77"/>
      <c r="UIT131" s="77"/>
      <c r="UIU131" s="77"/>
      <c r="UIV131" s="77"/>
      <c r="UIW131" s="77"/>
      <c r="UIX131" s="77"/>
      <c r="UIY131" s="77"/>
      <c r="UIZ131" s="77"/>
      <c r="UJA131" s="77"/>
      <c r="UJB131" s="77"/>
      <c r="UJC131" s="77"/>
      <c r="UJD131" s="77"/>
      <c r="UJE131" s="77"/>
      <c r="UJF131" s="77"/>
      <c r="UJG131" s="77"/>
      <c r="UJH131" s="77"/>
      <c r="UJI131" s="77"/>
      <c r="UJJ131" s="77"/>
      <c r="UJK131" s="77"/>
      <c r="UJL131" s="77"/>
      <c r="UJM131" s="77"/>
      <c r="UJN131" s="77"/>
      <c r="UJO131" s="77"/>
      <c r="UJP131" s="77"/>
      <c r="UJQ131" s="77"/>
      <c r="UJR131" s="77"/>
      <c r="UJS131" s="77"/>
      <c r="UJT131" s="77"/>
      <c r="UJU131" s="77"/>
      <c r="UJV131" s="77"/>
      <c r="UJW131" s="77"/>
      <c r="UJX131" s="77"/>
      <c r="UJY131" s="77"/>
      <c r="UJZ131" s="77"/>
      <c r="UKA131" s="77"/>
      <c r="UKB131" s="77"/>
      <c r="UKC131" s="77"/>
      <c r="UKD131" s="77"/>
      <c r="UKE131" s="77"/>
      <c r="UKF131" s="77"/>
      <c r="UKG131" s="77"/>
      <c r="UKH131" s="77"/>
      <c r="UKI131" s="77"/>
      <c r="UKJ131" s="77"/>
      <c r="UKK131" s="77"/>
      <c r="UKL131" s="77"/>
      <c r="UKM131" s="77"/>
      <c r="UKN131" s="77"/>
      <c r="UKO131" s="77"/>
      <c r="UKP131" s="77"/>
      <c r="UKQ131" s="77"/>
      <c r="UKR131" s="77"/>
      <c r="UKS131" s="77"/>
      <c r="UKT131" s="77"/>
      <c r="UKU131" s="77"/>
      <c r="UKV131" s="77"/>
      <c r="UKW131" s="77"/>
      <c r="UKX131" s="77"/>
      <c r="UKY131" s="77"/>
      <c r="UKZ131" s="77"/>
      <c r="ULA131" s="77"/>
      <c r="ULB131" s="77"/>
      <c r="ULC131" s="77"/>
      <c r="ULD131" s="77"/>
      <c r="ULE131" s="77"/>
      <c r="ULF131" s="77"/>
      <c r="ULG131" s="77"/>
      <c r="ULH131" s="77"/>
      <c r="ULI131" s="77"/>
      <c r="ULJ131" s="77"/>
      <c r="ULK131" s="77"/>
      <c r="ULL131" s="77"/>
      <c r="ULM131" s="77"/>
      <c r="ULN131" s="77"/>
      <c r="ULO131" s="77"/>
      <c r="ULP131" s="77"/>
      <c r="ULQ131" s="77"/>
      <c r="ULR131" s="77"/>
      <c r="ULS131" s="77"/>
      <c r="ULT131" s="77"/>
      <c r="ULU131" s="77"/>
      <c r="ULV131" s="77"/>
      <c r="ULW131" s="77"/>
      <c r="ULX131" s="77"/>
      <c r="ULY131" s="77"/>
      <c r="ULZ131" s="77"/>
      <c r="UMA131" s="77"/>
      <c r="UMB131" s="77"/>
      <c r="UMC131" s="77"/>
      <c r="UMD131" s="77"/>
      <c r="UME131" s="77"/>
      <c r="UMF131" s="77"/>
      <c r="UMG131" s="77"/>
      <c r="UMH131" s="77"/>
      <c r="UMI131" s="77"/>
      <c r="UMJ131" s="77"/>
      <c r="UMK131" s="77"/>
      <c r="UML131" s="77"/>
      <c r="UMM131" s="77"/>
      <c r="UMN131" s="77"/>
      <c r="UMO131" s="77"/>
      <c r="UMP131" s="77"/>
      <c r="UMQ131" s="77"/>
      <c r="UMR131" s="77"/>
      <c r="UMS131" s="77"/>
      <c r="UMT131" s="77"/>
      <c r="UMU131" s="77"/>
      <c r="UMV131" s="77"/>
      <c r="UMW131" s="77"/>
      <c r="UMX131" s="77"/>
      <c r="UMY131" s="77"/>
      <c r="UMZ131" s="77"/>
      <c r="UNA131" s="77"/>
      <c r="UNB131" s="77"/>
      <c r="UNC131" s="77"/>
      <c r="UND131" s="77"/>
      <c r="UNE131" s="77"/>
      <c r="UNF131" s="77"/>
      <c r="UNG131" s="77"/>
      <c r="UNH131" s="77"/>
      <c r="UNI131" s="77"/>
      <c r="UNJ131" s="77"/>
      <c r="UNK131" s="77"/>
      <c r="UNL131" s="77"/>
      <c r="UNM131" s="77"/>
      <c r="UNN131" s="77"/>
      <c r="UNO131" s="77"/>
      <c r="UNP131" s="77"/>
      <c r="UNQ131" s="77"/>
      <c r="UNR131" s="77"/>
      <c r="UNS131" s="77"/>
      <c r="UNT131" s="77"/>
      <c r="UNU131" s="77"/>
      <c r="UNV131" s="77"/>
      <c r="UNW131" s="77"/>
      <c r="UNX131" s="77"/>
      <c r="UNY131" s="77"/>
      <c r="UNZ131" s="77"/>
      <c r="UOA131" s="77"/>
      <c r="UOB131" s="77"/>
      <c r="UOC131" s="77"/>
      <c r="UOD131" s="77"/>
      <c r="UOE131" s="77"/>
      <c r="UOF131" s="77"/>
      <c r="UOG131" s="77"/>
      <c r="UOH131" s="77"/>
      <c r="UOI131" s="77"/>
      <c r="UOJ131" s="77"/>
      <c r="UOK131" s="77"/>
      <c r="UOL131" s="77"/>
      <c r="UOM131" s="77"/>
      <c r="UON131" s="77"/>
      <c r="UOO131" s="77"/>
      <c r="UOP131" s="77"/>
      <c r="UOQ131" s="77"/>
      <c r="UOR131" s="77"/>
      <c r="UOS131" s="77"/>
      <c r="UOT131" s="77"/>
      <c r="UOU131" s="77"/>
      <c r="UOV131" s="77"/>
      <c r="UOW131" s="77"/>
      <c r="UOX131" s="77"/>
      <c r="UOY131" s="77"/>
      <c r="UOZ131" s="77"/>
      <c r="UPA131" s="77"/>
      <c r="UPB131" s="77"/>
      <c r="UPC131" s="77"/>
      <c r="UPD131" s="77"/>
      <c r="UPE131" s="77"/>
      <c r="UPF131" s="77"/>
      <c r="UPG131" s="77"/>
      <c r="UPH131" s="77"/>
      <c r="UPI131" s="77"/>
      <c r="UPJ131" s="77"/>
      <c r="UPK131" s="77"/>
      <c r="UPL131" s="77"/>
      <c r="UPM131" s="77"/>
      <c r="UPN131" s="77"/>
      <c r="UPO131" s="77"/>
      <c r="UPP131" s="77"/>
      <c r="UPQ131" s="77"/>
      <c r="UPR131" s="77"/>
      <c r="UPS131" s="77"/>
      <c r="UPT131" s="77"/>
      <c r="UPU131" s="77"/>
      <c r="UPV131" s="77"/>
      <c r="UPW131" s="77"/>
      <c r="UPX131" s="77"/>
      <c r="UPY131" s="77"/>
      <c r="UPZ131" s="77"/>
      <c r="UQA131" s="77"/>
      <c r="UQB131" s="77"/>
      <c r="UQC131" s="77"/>
      <c r="UQD131" s="77"/>
      <c r="UQE131" s="77"/>
      <c r="UQF131" s="77"/>
      <c r="UQG131" s="77"/>
      <c r="UQH131" s="77"/>
      <c r="UQI131" s="77"/>
      <c r="UQJ131" s="77"/>
      <c r="UQK131" s="77"/>
      <c r="UQL131" s="77"/>
      <c r="UQM131" s="77"/>
      <c r="UQN131" s="77"/>
      <c r="UQO131" s="77"/>
      <c r="UQP131" s="77"/>
      <c r="UQQ131" s="77"/>
      <c r="UQR131" s="77"/>
      <c r="UQS131" s="77"/>
      <c r="UQT131" s="77"/>
      <c r="UQU131" s="77"/>
      <c r="UQV131" s="77"/>
      <c r="UQW131" s="77"/>
      <c r="UQX131" s="77"/>
      <c r="UQY131" s="77"/>
      <c r="UQZ131" s="77"/>
      <c r="URA131" s="77"/>
      <c r="URB131" s="77"/>
      <c r="URC131" s="77"/>
      <c r="URD131" s="77"/>
      <c r="URE131" s="77"/>
      <c r="URF131" s="77"/>
      <c r="URG131" s="77"/>
      <c r="URH131" s="77"/>
      <c r="URI131" s="77"/>
      <c r="URJ131" s="77"/>
      <c r="URK131" s="77"/>
      <c r="URL131" s="77"/>
      <c r="URM131" s="77"/>
      <c r="URN131" s="77"/>
      <c r="URO131" s="77"/>
      <c r="URP131" s="77"/>
      <c r="URQ131" s="77"/>
      <c r="URR131" s="77"/>
      <c r="URS131" s="77"/>
      <c r="URT131" s="77"/>
      <c r="URU131" s="77"/>
      <c r="URV131" s="77"/>
      <c r="URW131" s="77"/>
      <c r="URX131" s="77"/>
      <c r="URY131" s="77"/>
      <c r="URZ131" s="77"/>
      <c r="USA131" s="77"/>
      <c r="USB131" s="77"/>
      <c r="USC131" s="77"/>
      <c r="USD131" s="77"/>
      <c r="USE131" s="77"/>
      <c r="USF131" s="77"/>
      <c r="USG131" s="77"/>
      <c r="USH131" s="77"/>
      <c r="USI131" s="77"/>
      <c r="USJ131" s="77"/>
      <c r="USK131" s="77"/>
      <c r="USL131" s="77"/>
      <c r="USM131" s="77"/>
      <c r="USN131" s="77"/>
      <c r="USO131" s="77"/>
      <c r="USP131" s="77"/>
      <c r="USQ131" s="77"/>
      <c r="USR131" s="77"/>
      <c r="USS131" s="77"/>
      <c r="UST131" s="77"/>
      <c r="USU131" s="77"/>
      <c r="USV131" s="77"/>
      <c r="USW131" s="77"/>
      <c r="USX131" s="77"/>
      <c r="USY131" s="77"/>
      <c r="USZ131" s="77"/>
      <c r="UTA131" s="77"/>
      <c r="UTB131" s="77"/>
      <c r="UTC131" s="77"/>
      <c r="UTD131" s="77"/>
      <c r="UTE131" s="77"/>
      <c r="UTF131" s="77"/>
      <c r="UTG131" s="77"/>
      <c r="UTH131" s="77"/>
      <c r="UTI131" s="77"/>
      <c r="UTJ131" s="77"/>
      <c r="UTK131" s="77"/>
      <c r="UTL131" s="77"/>
      <c r="UTM131" s="77"/>
      <c r="UTN131" s="77"/>
      <c r="UTO131" s="77"/>
      <c r="UTP131" s="77"/>
      <c r="UTQ131" s="77"/>
      <c r="UTR131" s="77"/>
      <c r="UTS131" s="77"/>
      <c r="UTT131" s="77"/>
      <c r="UTU131" s="77"/>
      <c r="UTV131" s="77"/>
      <c r="UTW131" s="77"/>
      <c r="UTX131" s="77"/>
      <c r="UTY131" s="77"/>
      <c r="UTZ131" s="77"/>
      <c r="UUA131" s="77"/>
      <c r="UUB131" s="77"/>
      <c r="UUC131" s="77"/>
      <c r="UUD131" s="77"/>
      <c r="UUE131" s="77"/>
      <c r="UUF131" s="77"/>
      <c r="UUG131" s="77"/>
      <c r="UUH131" s="77"/>
      <c r="UUI131" s="77"/>
      <c r="UUJ131" s="77"/>
      <c r="UUK131" s="77"/>
      <c r="UUL131" s="77"/>
      <c r="UUM131" s="77"/>
      <c r="UUN131" s="77"/>
      <c r="UUO131" s="77"/>
      <c r="UUP131" s="77"/>
      <c r="UUQ131" s="77"/>
      <c r="UUR131" s="77"/>
      <c r="UUS131" s="77"/>
      <c r="UUT131" s="77"/>
      <c r="UUU131" s="77"/>
      <c r="UUV131" s="77"/>
      <c r="UUW131" s="77"/>
      <c r="UUX131" s="77"/>
      <c r="UUY131" s="77"/>
      <c r="UUZ131" s="77"/>
      <c r="UVA131" s="77"/>
      <c r="UVB131" s="77"/>
      <c r="UVC131" s="77"/>
      <c r="UVD131" s="77"/>
      <c r="UVE131" s="77"/>
      <c r="UVF131" s="77"/>
      <c r="UVG131" s="77"/>
      <c r="UVH131" s="77"/>
      <c r="UVI131" s="77"/>
      <c r="UVJ131" s="77"/>
      <c r="UVK131" s="77"/>
      <c r="UVL131" s="77"/>
      <c r="UVM131" s="77"/>
      <c r="UVN131" s="77"/>
      <c r="UVO131" s="77"/>
      <c r="UVP131" s="77"/>
      <c r="UVQ131" s="77"/>
      <c r="UVR131" s="77"/>
      <c r="UVS131" s="77"/>
      <c r="UVT131" s="77"/>
      <c r="UVU131" s="77"/>
      <c r="UVV131" s="77"/>
      <c r="UVW131" s="77"/>
      <c r="UVX131" s="77"/>
      <c r="UVY131" s="77"/>
      <c r="UVZ131" s="77"/>
      <c r="UWA131" s="77"/>
      <c r="UWB131" s="77"/>
      <c r="UWC131" s="77"/>
      <c r="UWD131" s="77"/>
      <c r="UWE131" s="77"/>
      <c r="UWF131" s="77"/>
      <c r="UWG131" s="77"/>
      <c r="UWH131" s="77"/>
      <c r="UWI131" s="77"/>
      <c r="UWJ131" s="77"/>
      <c r="UWK131" s="77"/>
      <c r="UWL131" s="77"/>
      <c r="UWM131" s="77"/>
      <c r="UWN131" s="77"/>
      <c r="UWO131" s="77"/>
      <c r="UWP131" s="77"/>
      <c r="UWQ131" s="77"/>
      <c r="UWR131" s="77"/>
      <c r="UWS131" s="77"/>
      <c r="UWT131" s="77"/>
      <c r="UWU131" s="77"/>
      <c r="UWV131" s="77"/>
      <c r="UWW131" s="77"/>
      <c r="UWX131" s="77"/>
      <c r="UWY131" s="77"/>
      <c r="UWZ131" s="77"/>
      <c r="UXA131" s="77"/>
      <c r="UXB131" s="77"/>
      <c r="UXC131" s="77"/>
      <c r="UXD131" s="77"/>
      <c r="UXE131" s="77"/>
      <c r="UXF131" s="77"/>
      <c r="UXG131" s="77"/>
      <c r="UXH131" s="77"/>
      <c r="UXI131" s="77"/>
      <c r="UXJ131" s="77"/>
      <c r="UXK131" s="77"/>
      <c r="UXL131" s="77"/>
      <c r="UXM131" s="77"/>
      <c r="UXN131" s="77"/>
      <c r="UXO131" s="77"/>
      <c r="UXP131" s="77"/>
      <c r="UXQ131" s="77"/>
      <c r="UXR131" s="77"/>
      <c r="UXS131" s="77"/>
      <c r="UXT131" s="77"/>
      <c r="UXU131" s="77"/>
      <c r="UXV131" s="77"/>
      <c r="UXW131" s="77"/>
      <c r="UXX131" s="77"/>
      <c r="UXY131" s="77"/>
      <c r="UXZ131" s="77"/>
      <c r="UYA131" s="77"/>
      <c r="UYB131" s="77"/>
      <c r="UYC131" s="77"/>
      <c r="UYD131" s="77"/>
      <c r="UYE131" s="77"/>
      <c r="UYF131" s="77"/>
      <c r="UYG131" s="77"/>
      <c r="UYH131" s="77"/>
      <c r="UYI131" s="77"/>
      <c r="UYJ131" s="77"/>
      <c r="UYK131" s="77"/>
      <c r="UYL131" s="77"/>
      <c r="UYM131" s="77"/>
      <c r="UYN131" s="77"/>
      <c r="UYO131" s="77"/>
      <c r="UYP131" s="77"/>
      <c r="UYQ131" s="77"/>
      <c r="UYR131" s="77"/>
      <c r="UYS131" s="77"/>
      <c r="UYT131" s="77"/>
      <c r="UYU131" s="77"/>
      <c r="UYV131" s="77"/>
      <c r="UYW131" s="77"/>
      <c r="UYX131" s="77"/>
      <c r="UYY131" s="77"/>
      <c r="UYZ131" s="77"/>
      <c r="UZA131" s="77"/>
      <c r="UZB131" s="77"/>
      <c r="UZC131" s="77"/>
      <c r="UZD131" s="77"/>
      <c r="UZE131" s="77"/>
      <c r="UZF131" s="77"/>
      <c r="UZG131" s="77"/>
      <c r="UZH131" s="77"/>
      <c r="UZI131" s="77"/>
      <c r="UZJ131" s="77"/>
      <c r="UZK131" s="77"/>
      <c r="UZL131" s="77"/>
      <c r="UZM131" s="77"/>
      <c r="UZN131" s="77"/>
      <c r="UZO131" s="77"/>
      <c r="UZP131" s="77"/>
      <c r="UZQ131" s="77"/>
      <c r="UZR131" s="77"/>
      <c r="UZS131" s="77"/>
      <c r="UZT131" s="77"/>
      <c r="UZU131" s="77"/>
      <c r="UZV131" s="77"/>
      <c r="UZW131" s="77"/>
      <c r="UZX131" s="77"/>
      <c r="UZY131" s="77"/>
      <c r="UZZ131" s="77"/>
      <c r="VAA131" s="77"/>
      <c r="VAB131" s="77"/>
      <c r="VAC131" s="77"/>
      <c r="VAD131" s="77"/>
      <c r="VAE131" s="77"/>
      <c r="VAF131" s="77"/>
      <c r="VAG131" s="77"/>
      <c r="VAH131" s="77"/>
      <c r="VAI131" s="77"/>
      <c r="VAJ131" s="77"/>
      <c r="VAK131" s="77"/>
      <c r="VAL131" s="77"/>
      <c r="VAM131" s="77"/>
      <c r="VAN131" s="77"/>
      <c r="VAO131" s="77"/>
      <c r="VAP131" s="77"/>
      <c r="VAQ131" s="77"/>
      <c r="VAR131" s="77"/>
      <c r="VAS131" s="77"/>
      <c r="VAT131" s="77"/>
      <c r="VAU131" s="77"/>
      <c r="VAV131" s="77"/>
      <c r="VAW131" s="77"/>
      <c r="VAX131" s="77"/>
      <c r="VAY131" s="77"/>
      <c r="VAZ131" s="77"/>
      <c r="VBA131" s="77"/>
      <c r="VBB131" s="77"/>
      <c r="VBC131" s="77"/>
      <c r="VBD131" s="77"/>
      <c r="VBE131" s="77"/>
      <c r="VBF131" s="77"/>
      <c r="VBG131" s="77"/>
      <c r="VBH131" s="77"/>
      <c r="VBI131" s="77"/>
      <c r="VBJ131" s="77"/>
      <c r="VBK131" s="77"/>
      <c r="VBL131" s="77"/>
      <c r="VBM131" s="77"/>
      <c r="VBN131" s="77"/>
      <c r="VBO131" s="77"/>
      <c r="VBP131" s="77"/>
      <c r="VBQ131" s="77"/>
      <c r="VBR131" s="77"/>
      <c r="VBS131" s="77"/>
      <c r="VBT131" s="77"/>
      <c r="VBU131" s="77"/>
      <c r="VBV131" s="77"/>
      <c r="VBW131" s="77"/>
      <c r="VBX131" s="77"/>
      <c r="VBY131" s="77"/>
      <c r="VBZ131" s="77"/>
      <c r="VCA131" s="77"/>
      <c r="VCB131" s="77"/>
      <c r="VCC131" s="77"/>
      <c r="VCD131" s="77"/>
      <c r="VCE131" s="77"/>
      <c r="VCF131" s="77"/>
      <c r="VCG131" s="77"/>
      <c r="VCH131" s="77"/>
      <c r="VCI131" s="77"/>
      <c r="VCJ131" s="77"/>
      <c r="VCK131" s="77"/>
      <c r="VCL131" s="77"/>
      <c r="VCM131" s="77"/>
      <c r="VCN131" s="77"/>
      <c r="VCO131" s="77"/>
      <c r="VCP131" s="77"/>
      <c r="VCQ131" s="77"/>
      <c r="VCR131" s="77"/>
      <c r="VCS131" s="77"/>
      <c r="VCT131" s="77"/>
      <c r="VCU131" s="77"/>
      <c r="VCV131" s="77"/>
      <c r="VCW131" s="77"/>
      <c r="VCX131" s="77"/>
      <c r="VCY131" s="77"/>
      <c r="VCZ131" s="77"/>
      <c r="VDA131" s="77"/>
      <c r="VDB131" s="77"/>
      <c r="VDC131" s="77"/>
      <c r="VDD131" s="77"/>
      <c r="VDE131" s="77"/>
      <c r="VDF131" s="77"/>
      <c r="VDG131" s="77"/>
      <c r="VDH131" s="77"/>
      <c r="VDI131" s="77"/>
      <c r="VDJ131" s="77"/>
      <c r="VDK131" s="77"/>
      <c r="VDL131" s="77"/>
      <c r="VDM131" s="77"/>
      <c r="VDN131" s="77"/>
      <c r="VDO131" s="77"/>
      <c r="VDP131" s="77"/>
      <c r="VDQ131" s="77"/>
      <c r="VDR131" s="77"/>
      <c r="VDS131" s="77"/>
      <c r="VDT131" s="77"/>
      <c r="VDU131" s="77"/>
      <c r="VDV131" s="77"/>
      <c r="VDW131" s="77"/>
      <c r="VDX131" s="77"/>
      <c r="VDY131" s="77"/>
      <c r="VDZ131" s="77"/>
      <c r="VEA131" s="77"/>
      <c r="VEB131" s="77"/>
      <c r="VEC131" s="77"/>
      <c r="VED131" s="77"/>
      <c r="VEE131" s="77"/>
      <c r="VEF131" s="77"/>
      <c r="VEG131" s="77"/>
      <c r="VEH131" s="77"/>
      <c r="VEI131" s="77"/>
      <c r="VEJ131" s="77"/>
      <c r="VEK131" s="77"/>
      <c r="VEL131" s="77"/>
      <c r="VEM131" s="77"/>
      <c r="VEN131" s="77"/>
      <c r="VEO131" s="77"/>
      <c r="VEP131" s="77"/>
      <c r="VEQ131" s="77"/>
      <c r="VER131" s="77"/>
      <c r="VES131" s="77"/>
      <c r="VET131" s="77"/>
      <c r="VEU131" s="77"/>
      <c r="VEV131" s="77"/>
      <c r="VEW131" s="77"/>
      <c r="VEX131" s="77"/>
      <c r="VEY131" s="77"/>
      <c r="VEZ131" s="77"/>
      <c r="VFA131" s="77"/>
      <c r="VFB131" s="77"/>
      <c r="VFC131" s="77"/>
      <c r="VFD131" s="77"/>
      <c r="VFE131" s="77"/>
      <c r="VFF131" s="77"/>
      <c r="VFG131" s="77"/>
      <c r="VFH131" s="77"/>
      <c r="VFI131" s="77"/>
      <c r="VFJ131" s="77"/>
      <c r="VFK131" s="77"/>
      <c r="VFL131" s="77"/>
      <c r="VFM131" s="77"/>
      <c r="VFN131" s="77"/>
      <c r="VFO131" s="77"/>
      <c r="VFP131" s="77"/>
      <c r="VFQ131" s="77"/>
      <c r="VFR131" s="77"/>
      <c r="VFS131" s="77"/>
      <c r="VFT131" s="77"/>
      <c r="VFU131" s="77"/>
      <c r="VFV131" s="77"/>
      <c r="VFW131" s="77"/>
      <c r="VFX131" s="77"/>
      <c r="VFY131" s="77"/>
      <c r="VFZ131" s="77"/>
      <c r="VGA131" s="77"/>
      <c r="VGB131" s="77"/>
      <c r="VGC131" s="77"/>
      <c r="VGD131" s="77"/>
      <c r="VGE131" s="77"/>
      <c r="VGF131" s="77"/>
      <c r="VGG131" s="77"/>
      <c r="VGH131" s="77"/>
      <c r="VGI131" s="77"/>
      <c r="VGJ131" s="77"/>
      <c r="VGK131" s="77"/>
      <c r="VGL131" s="77"/>
      <c r="VGM131" s="77"/>
      <c r="VGN131" s="77"/>
      <c r="VGO131" s="77"/>
      <c r="VGP131" s="77"/>
      <c r="VGQ131" s="77"/>
      <c r="VGR131" s="77"/>
      <c r="VGS131" s="77"/>
      <c r="VGT131" s="77"/>
      <c r="VGU131" s="77"/>
      <c r="VGV131" s="77"/>
      <c r="VGW131" s="77"/>
      <c r="VGX131" s="77"/>
      <c r="VGY131" s="77"/>
      <c r="VGZ131" s="77"/>
      <c r="VHA131" s="77"/>
      <c r="VHB131" s="77"/>
      <c r="VHC131" s="77"/>
      <c r="VHD131" s="77"/>
      <c r="VHE131" s="77"/>
      <c r="VHF131" s="77"/>
      <c r="VHG131" s="77"/>
      <c r="VHH131" s="77"/>
      <c r="VHI131" s="77"/>
      <c r="VHJ131" s="77"/>
      <c r="VHK131" s="77"/>
      <c r="VHL131" s="77"/>
      <c r="VHM131" s="77"/>
      <c r="VHN131" s="77"/>
      <c r="VHO131" s="77"/>
      <c r="VHP131" s="77"/>
      <c r="VHQ131" s="77"/>
      <c r="VHR131" s="77"/>
      <c r="VHS131" s="77"/>
      <c r="VHT131" s="77"/>
      <c r="VHU131" s="77"/>
      <c r="VHV131" s="77"/>
      <c r="VHW131" s="77"/>
      <c r="VHX131" s="77"/>
      <c r="VHY131" s="77"/>
      <c r="VHZ131" s="77"/>
      <c r="VIA131" s="77"/>
      <c r="VIB131" s="77"/>
      <c r="VIC131" s="77"/>
      <c r="VID131" s="77"/>
      <c r="VIE131" s="77"/>
      <c r="VIF131" s="77"/>
      <c r="VIG131" s="77"/>
      <c r="VIH131" s="77"/>
      <c r="VII131" s="77"/>
      <c r="VIJ131" s="77"/>
      <c r="VIK131" s="77"/>
      <c r="VIL131" s="77"/>
      <c r="VIM131" s="77"/>
      <c r="VIN131" s="77"/>
      <c r="VIO131" s="77"/>
      <c r="VIP131" s="77"/>
      <c r="VIQ131" s="77"/>
      <c r="VIR131" s="77"/>
      <c r="VIS131" s="77"/>
      <c r="VIT131" s="77"/>
      <c r="VIU131" s="77"/>
      <c r="VIV131" s="77"/>
      <c r="VIW131" s="77"/>
      <c r="VIX131" s="77"/>
      <c r="VIY131" s="77"/>
      <c r="VIZ131" s="77"/>
      <c r="VJA131" s="77"/>
      <c r="VJB131" s="77"/>
      <c r="VJC131" s="77"/>
      <c r="VJD131" s="77"/>
      <c r="VJE131" s="77"/>
      <c r="VJF131" s="77"/>
      <c r="VJG131" s="77"/>
      <c r="VJH131" s="77"/>
      <c r="VJI131" s="77"/>
      <c r="VJJ131" s="77"/>
      <c r="VJK131" s="77"/>
      <c r="VJL131" s="77"/>
      <c r="VJM131" s="77"/>
      <c r="VJN131" s="77"/>
      <c r="VJO131" s="77"/>
      <c r="VJP131" s="77"/>
      <c r="VJQ131" s="77"/>
      <c r="VJR131" s="77"/>
      <c r="VJS131" s="77"/>
      <c r="VJT131" s="77"/>
      <c r="VJU131" s="77"/>
      <c r="VJV131" s="77"/>
      <c r="VJW131" s="77"/>
      <c r="VJX131" s="77"/>
      <c r="VJY131" s="77"/>
      <c r="VJZ131" s="77"/>
      <c r="VKA131" s="77"/>
      <c r="VKB131" s="77"/>
      <c r="VKC131" s="77"/>
      <c r="VKD131" s="77"/>
      <c r="VKE131" s="77"/>
      <c r="VKF131" s="77"/>
      <c r="VKG131" s="77"/>
      <c r="VKH131" s="77"/>
      <c r="VKI131" s="77"/>
      <c r="VKJ131" s="77"/>
      <c r="VKK131" s="77"/>
      <c r="VKL131" s="77"/>
      <c r="VKM131" s="77"/>
      <c r="VKN131" s="77"/>
      <c r="VKO131" s="77"/>
      <c r="VKP131" s="77"/>
      <c r="VKQ131" s="77"/>
      <c r="VKR131" s="77"/>
      <c r="VKS131" s="77"/>
      <c r="VKT131" s="77"/>
      <c r="VKU131" s="77"/>
      <c r="VKV131" s="77"/>
      <c r="VKW131" s="77"/>
      <c r="VKX131" s="77"/>
      <c r="VKY131" s="77"/>
      <c r="VKZ131" s="77"/>
      <c r="VLA131" s="77"/>
      <c r="VLB131" s="77"/>
      <c r="VLC131" s="77"/>
      <c r="VLD131" s="77"/>
      <c r="VLE131" s="77"/>
      <c r="VLF131" s="77"/>
      <c r="VLG131" s="77"/>
      <c r="VLH131" s="77"/>
      <c r="VLI131" s="77"/>
      <c r="VLJ131" s="77"/>
      <c r="VLK131" s="77"/>
      <c r="VLL131" s="77"/>
      <c r="VLM131" s="77"/>
      <c r="VLN131" s="77"/>
      <c r="VLO131" s="77"/>
      <c r="VLP131" s="77"/>
      <c r="VLQ131" s="77"/>
      <c r="VLR131" s="77"/>
      <c r="VLS131" s="77"/>
      <c r="VLT131" s="77"/>
      <c r="VLU131" s="77"/>
      <c r="VLV131" s="77"/>
      <c r="VLW131" s="77"/>
      <c r="VLX131" s="77"/>
      <c r="VLY131" s="77"/>
      <c r="VLZ131" s="77"/>
      <c r="VMA131" s="77"/>
      <c r="VMB131" s="77"/>
      <c r="VMC131" s="77"/>
      <c r="VMD131" s="77"/>
      <c r="VME131" s="77"/>
      <c r="VMF131" s="77"/>
      <c r="VMG131" s="77"/>
      <c r="VMH131" s="77"/>
      <c r="VMI131" s="77"/>
      <c r="VMJ131" s="77"/>
      <c r="VMK131" s="77"/>
      <c r="VML131" s="77"/>
      <c r="VMM131" s="77"/>
      <c r="VMN131" s="77"/>
      <c r="VMO131" s="77"/>
      <c r="VMP131" s="77"/>
      <c r="VMQ131" s="77"/>
      <c r="VMR131" s="77"/>
      <c r="VMS131" s="77"/>
      <c r="VMT131" s="77"/>
      <c r="VMU131" s="77"/>
      <c r="VMV131" s="77"/>
      <c r="VMW131" s="77"/>
      <c r="VMX131" s="77"/>
      <c r="VMY131" s="77"/>
      <c r="VMZ131" s="77"/>
      <c r="VNA131" s="77"/>
      <c r="VNB131" s="77"/>
      <c r="VNC131" s="77"/>
      <c r="VND131" s="77"/>
      <c r="VNE131" s="77"/>
      <c r="VNF131" s="77"/>
      <c r="VNG131" s="77"/>
      <c r="VNH131" s="77"/>
      <c r="VNI131" s="77"/>
      <c r="VNJ131" s="77"/>
      <c r="VNK131" s="77"/>
      <c r="VNL131" s="77"/>
      <c r="VNM131" s="77"/>
      <c r="VNN131" s="77"/>
      <c r="VNO131" s="77"/>
      <c r="VNP131" s="77"/>
      <c r="VNQ131" s="77"/>
      <c r="VNR131" s="77"/>
      <c r="VNS131" s="77"/>
      <c r="VNT131" s="77"/>
      <c r="VNU131" s="77"/>
      <c r="VNV131" s="77"/>
      <c r="VNW131" s="77"/>
      <c r="VNX131" s="77"/>
      <c r="VNY131" s="77"/>
      <c r="VNZ131" s="77"/>
      <c r="VOA131" s="77"/>
      <c r="VOB131" s="77"/>
      <c r="VOC131" s="77"/>
      <c r="VOD131" s="77"/>
      <c r="VOE131" s="77"/>
      <c r="VOF131" s="77"/>
      <c r="VOG131" s="77"/>
      <c r="VOH131" s="77"/>
      <c r="VOI131" s="77"/>
      <c r="VOJ131" s="77"/>
      <c r="VOK131" s="77"/>
      <c r="VOL131" s="77"/>
      <c r="VOM131" s="77"/>
      <c r="VON131" s="77"/>
      <c r="VOO131" s="77"/>
      <c r="VOP131" s="77"/>
      <c r="VOQ131" s="77"/>
      <c r="VOR131" s="77"/>
      <c r="VOS131" s="77"/>
      <c r="VOT131" s="77"/>
      <c r="VOU131" s="77"/>
      <c r="VOV131" s="77"/>
      <c r="VOW131" s="77"/>
      <c r="VOX131" s="77"/>
      <c r="VOY131" s="77"/>
      <c r="VOZ131" s="77"/>
      <c r="VPA131" s="77"/>
      <c r="VPB131" s="77"/>
      <c r="VPC131" s="77"/>
      <c r="VPD131" s="77"/>
      <c r="VPE131" s="77"/>
      <c r="VPF131" s="77"/>
      <c r="VPG131" s="77"/>
      <c r="VPH131" s="77"/>
      <c r="VPI131" s="77"/>
      <c r="VPJ131" s="77"/>
      <c r="VPK131" s="77"/>
      <c r="VPL131" s="77"/>
      <c r="VPM131" s="77"/>
      <c r="VPN131" s="77"/>
      <c r="VPO131" s="77"/>
      <c r="VPP131" s="77"/>
      <c r="VPQ131" s="77"/>
      <c r="VPR131" s="77"/>
      <c r="VPS131" s="77"/>
      <c r="VPT131" s="77"/>
      <c r="VPU131" s="77"/>
      <c r="VPV131" s="77"/>
      <c r="VPW131" s="77"/>
      <c r="VPX131" s="77"/>
      <c r="VPY131" s="77"/>
      <c r="VPZ131" s="77"/>
      <c r="VQA131" s="77"/>
      <c r="VQB131" s="77"/>
      <c r="VQC131" s="77"/>
      <c r="VQD131" s="77"/>
      <c r="VQE131" s="77"/>
      <c r="VQF131" s="77"/>
      <c r="VQG131" s="77"/>
      <c r="VQH131" s="77"/>
      <c r="VQI131" s="77"/>
      <c r="VQJ131" s="77"/>
      <c r="VQK131" s="77"/>
      <c r="VQL131" s="77"/>
      <c r="VQM131" s="77"/>
      <c r="VQN131" s="77"/>
      <c r="VQO131" s="77"/>
      <c r="VQP131" s="77"/>
      <c r="VQQ131" s="77"/>
      <c r="VQR131" s="77"/>
      <c r="VQS131" s="77"/>
      <c r="VQT131" s="77"/>
      <c r="VQU131" s="77"/>
      <c r="VQV131" s="77"/>
      <c r="VQW131" s="77"/>
      <c r="VQX131" s="77"/>
      <c r="VQY131" s="77"/>
      <c r="VQZ131" s="77"/>
      <c r="VRA131" s="77"/>
      <c r="VRB131" s="77"/>
      <c r="VRC131" s="77"/>
      <c r="VRD131" s="77"/>
      <c r="VRE131" s="77"/>
      <c r="VRF131" s="77"/>
      <c r="VRG131" s="77"/>
      <c r="VRH131" s="77"/>
      <c r="VRI131" s="77"/>
      <c r="VRJ131" s="77"/>
      <c r="VRK131" s="77"/>
      <c r="VRL131" s="77"/>
      <c r="VRM131" s="77"/>
      <c r="VRN131" s="77"/>
      <c r="VRO131" s="77"/>
      <c r="VRP131" s="77"/>
      <c r="VRQ131" s="77"/>
      <c r="VRR131" s="77"/>
      <c r="VRS131" s="77"/>
      <c r="VRT131" s="77"/>
      <c r="VRU131" s="77"/>
      <c r="VRV131" s="77"/>
      <c r="VRW131" s="77"/>
      <c r="VRX131" s="77"/>
      <c r="VRY131" s="77"/>
      <c r="VRZ131" s="77"/>
      <c r="VSA131" s="77"/>
      <c r="VSB131" s="77"/>
      <c r="VSC131" s="77"/>
      <c r="VSD131" s="77"/>
      <c r="VSE131" s="77"/>
      <c r="VSF131" s="77"/>
      <c r="VSG131" s="77"/>
      <c r="VSH131" s="77"/>
      <c r="VSI131" s="77"/>
      <c r="VSJ131" s="77"/>
      <c r="VSK131" s="77"/>
      <c r="VSL131" s="77"/>
      <c r="VSM131" s="77"/>
      <c r="VSN131" s="77"/>
      <c r="VSO131" s="77"/>
      <c r="VSP131" s="77"/>
      <c r="VSQ131" s="77"/>
      <c r="VSR131" s="77"/>
      <c r="VSS131" s="77"/>
      <c r="VST131" s="77"/>
      <c r="VSU131" s="77"/>
      <c r="VSV131" s="77"/>
      <c r="VSW131" s="77"/>
      <c r="VSX131" s="77"/>
      <c r="VSY131" s="77"/>
      <c r="VSZ131" s="77"/>
      <c r="VTA131" s="77"/>
      <c r="VTB131" s="77"/>
      <c r="VTC131" s="77"/>
      <c r="VTD131" s="77"/>
      <c r="VTE131" s="77"/>
      <c r="VTF131" s="77"/>
      <c r="VTG131" s="77"/>
      <c r="VTH131" s="77"/>
      <c r="VTI131" s="77"/>
      <c r="VTJ131" s="77"/>
      <c r="VTK131" s="77"/>
      <c r="VTL131" s="77"/>
      <c r="VTM131" s="77"/>
      <c r="VTN131" s="77"/>
      <c r="VTO131" s="77"/>
      <c r="VTP131" s="77"/>
      <c r="VTQ131" s="77"/>
      <c r="VTR131" s="77"/>
      <c r="VTS131" s="77"/>
      <c r="VTT131" s="77"/>
      <c r="VTU131" s="77"/>
      <c r="VTV131" s="77"/>
      <c r="VTW131" s="77"/>
      <c r="VTX131" s="77"/>
      <c r="VTY131" s="77"/>
      <c r="VTZ131" s="77"/>
      <c r="VUA131" s="77"/>
      <c r="VUB131" s="77"/>
      <c r="VUC131" s="77"/>
      <c r="VUD131" s="77"/>
      <c r="VUE131" s="77"/>
      <c r="VUF131" s="77"/>
      <c r="VUG131" s="77"/>
      <c r="VUH131" s="77"/>
      <c r="VUI131" s="77"/>
      <c r="VUJ131" s="77"/>
      <c r="VUK131" s="77"/>
      <c r="VUL131" s="77"/>
      <c r="VUM131" s="77"/>
      <c r="VUN131" s="77"/>
      <c r="VUO131" s="77"/>
      <c r="VUP131" s="77"/>
      <c r="VUQ131" s="77"/>
      <c r="VUR131" s="77"/>
      <c r="VUS131" s="77"/>
      <c r="VUT131" s="77"/>
      <c r="VUU131" s="77"/>
      <c r="VUV131" s="77"/>
      <c r="VUW131" s="77"/>
      <c r="VUX131" s="77"/>
      <c r="VUY131" s="77"/>
      <c r="VUZ131" s="77"/>
      <c r="VVA131" s="77"/>
      <c r="VVB131" s="77"/>
      <c r="VVC131" s="77"/>
      <c r="VVD131" s="77"/>
      <c r="VVE131" s="77"/>
      <c r="VVF131" s="77"/>
      <c r="VVG131" s="77"/>
      <c r="VVH131" s="77"/>
      <c r="VVI131" s="77"/>
      <c r="VVJ131" s="77"/>
      <c r="VVK131" s="77"/>
      <c r="VVL131" s="77"/>
      <c r="VVM131" s="77"/>
      <c r="VVN131" s="77"/>
      <c r="VVO131" s="77"/>
      <c r="VVP131" s="77"/>
      <c r="VVQ131" s="77"/>
      <c r="VVR131" s="77"/>
      <c r="VVS131" s="77"/>
      <c r="VVT131" s="77"/>
      <c r="VVU131" s="77"/>
      <c r="VVV131" s="77"/>
      <c r="VVW131" s="77"/>
      <c r="VVX131" s="77"/>
      <c r="VVY131" s="77"/>
      <c r="VVZ131" s="77"/>
      <c r="VWA131" s="77"/>
      <c r="VWB131" s="77"/>
      <c r="VWC131" s="77"/>
      <c r="VWD131" s="77"/>
      <c r="VWE131" s="77"/>
      <c r="VWF131" s="77"/>
      <c r="VWG131" s="77"/>
      <c r="VWH131" s="77"/>
      <c r="VWI131" s="77"/>
      <c r="VWJ131" s="77"/>
      <c r="VWK131" s="77"/>
      <c r="VWL131" s="77"/>
      <c r="VWM131" s="77"/>
      <c r="VWN131" s="77"/>
      <c r="VWO131" s="77"/>
      <c r="VWP131" s="77"/>
      <c r="VWQ131" s="77"/>
      <c r="VWR131" s="77"/>
      <c r="VWS131" s="77"/>
      <c r="VWT131" s="77"/>
      <c r="VWU131" s="77"/>
      <c r="VWV131" s="77"/>
      <c r="VWW131" s="77"/>
      <c r="VWX131" s="77"/>
      <c r="VWY131" s="77"/>
      <c r="VWZ131" s="77"/>
      <c r="VXA131" s="77"/>
      <c r="VXB131" s="77"/>
      <c r="VXC131" s="77"/>
      <c r="VXD131" s="77"/>
      <c r="VXE131" s="77"/>
      <c r="VXF131" s="77"/>
      <c r="VXG131" s="77"/>
      <c r="VXH131" s="77"/>
      <c r="VXI131" s="77"/>
      <c r="VXJ131" s="77"/>
      <c r="VXK131" s="77"/>
      <c r="VXL131" s="77"/>
      <c r="VXM131" s="77"/>
      <c r="VXN131" s="77"/>
      <c r="VXO131" s="77"/>
      <c r="VXP131" s="77"/>
      <c r="VXQ131" s="77"/>
      <c r="VXR131" s="77"/>
      <c r="VXS131" s="77"/>
      <c r="VXT131" s="77"/>
      <c r="VXU131" s="77"/>
      <c r="VXV131" s="77"/>
      <c r="VXW131" s="77"/>
      <c r="VXX131" s="77"/>
      <c r="VXY131" s="77"/>
      <c r="VXZ131" s="77"/>
      <c r="VYA131" s="77"/>
      <c r="VYB131" s="77"/>
      <c r="VYC131" s="77"/>
      <c r="VYD131" s="77"/>
      <c r="VYE131" s="77"/>
      <c r="VYF131" s="77"/>
      <c r="VYG131" s="77"/>
      <c r="VYH131" s="77"/>
      <c r="VYI131" s="77"/>
      <c r="VYJ131" s="77"/>
      <c r="VYK131" s="77"/>
      <c r="VYL131" s="77"/>
      <c r="VYM131" s="77"/>
      <c r="VYN131" s="77"/>
      <c r="VYO131" s="77"/>
      <c r="VYP131" s="77"/>
      <c r="VYQ131" s="77"/>
      <c r="VYR131" s="77"/>
      <c r="VYS131" s="77"/>
      <c r="VYT131" s="77"/>
      <c r="VYU131" s="77"/>
      <c r="VYV131" s="77"/>
      <c r="VYW131" s="77"/>
      <c r="VYX131" s="77"/>
      <c r="VYY131" s="77"/>
      <c r="VYZ131" s="77"/>
      <c r="VZA131" s="77"/>
      <c r="VZB131" s="77"/>
      <c r="VZC131" s="77"/>
      <c r="VZD131" s="77"/>
      <c r="VZE131" s="77"/>
      <c r="VZF131" s="77"/>
      <c r="VZG131" s="77"/>
      <c r="VZH131" s="77"/>
      <c r="VZI131" s="77"/>
      <c r="VZJ131" s="77"/>
      <c r="VZK131" s="77"/>
      <c r="VZL131" s="77"/>
      <c r="VZM131" s="77"/>
      <c r="VZN131" s="77"/>
      <c r="VZO131" s="77"/>
      <c r="VZP131" s="77"/>
      <c r="VZQ131" s="77"/>
      <c r="VZR131" s="77"/>
      <c r="VZS131" s="77"/>
      <c r="VZT131" s="77"/>
      <c r="VZU131" s="77"/>
      <c r="VZV131" s="77"/>
      <c r="VZW131" s="77"/>
      <c r="VZX131" s="77"/>
      <c r="VZY131" s="77"/>
      <c r="VZZ131" s="77"/>
      <c r="WAA131" s="77"/>
      <c r="WAB131" s="77"/>
      <c r="WAC131" s="77"/>
      <c r="WAD131" s="77"/>
      <c r="WAE131" s="77"/>
      <c r="WAF131" s="77"/>
      <c r="WAG131" s="77"/>
      <c r="WAH131" s="77"/>
      <c r="WAI131" s="77"/>
      <c r="WAJ131" s="77"/>
      <c r="WAK131" s="77"/>
      <c r="WAL131" s="77"/>
      <c r="WAM131" s="77"/>
      <c r="WAN131" s="77"/>
      <c r="WAO131" s="77"/>
      <c r="WAP131" s="77"/>
      <c r="WAQ131" s="77"/>
      <c r="WAR131" s="77"/>
      <c r="WAS131" s="77"/>
      <c r="WAT131" s="77"/>
      <c r="WAU131" s="77"/>
      <c r="WAV131" s="77"/>
      <c r="WAW131" s="77"/>
      <c r="WAX131" s="77"/>
      <c r="WAY131" s="77"/>
      <c r="WAZ131" s="77"/>
      <c r="WBA131" s="77"/>
      <c r="WBB131" s="77"/>
      <c r="WBC131" s="77"/>
      <c r="WBD131" s="77"/>
      <c r="WBE131" s="77"/>
      <c r="WBF131" s="77"/>
      <c r="WBG131" s="77"/>
      <c r="WBH131" s="77"/>
      <c r="WBI131" s="77"/>
      <c r="WBJ131" s="77"/>
      <c r="WBK131" s="77"/>
      <c r="WBL131" s="77"/>
      <c r="WBM131" s="77"/>
      <c r="WBN131" s="77"/>
      <c r="WBO131" s="77"/>
      <c r="WBP131" s="77"/>
      <c r="WBQ131" s="77"/>
      <c r="WBR131" s="77"/>
      <c r="WBS131" s="77"/>
      <c r="WBT131" s="77"/>
      <c r="WBU131" s="77"/>
      <c r="WBV131" s="77"/>
      <c r="WBW131" s="77"/>
      <c r="WBX131" s="77"/>
      <c r="WBY131" s="77"/>
      <c r="WBZ131" s="77"/>
      <c r="WCA131" s="77"/>
      <c r="WCB131" s="77"/>
      <c r="WCC131" s="77"/>
      <c r="WCD131" s="77"/>
      <c r="WCE131" s="77"/>
      <c r="WCF131" s="77"/>
      <c r="WCG131" s="77"/>
      <c r="WCH131" s="77"/>
      <c r="WCI131" s="77"/>
      <c r="WCJ131" s="77"/>
      <c r="WCK131" s="77"/>
      <c r="WCL131" s="77"/>
      <c r="WCM131" s="77"/>
      <c r="WCN131" s="77"/>
      <c r="WCO131" s="77"/>
      <c r="WCP131" s="77"/>
      <c r="WCQ131" s="77"/>
      <c r="WCR131" s="77"/>
      <c r="WCS131" s="77"/>
      <c r="WCT131" s="77"/>
      <c r="WCU131" s="77"/>
      <c r="WCV131" s="77"/>
      <c r="WCW131" s="77"/>
      <c r="WCX131" s="77"/>
      <c r="WCY131" s="77"/>
      <c r="WCZ131" s="77"/>
      <c r="WDA131" s="77"/>
      <c r="WDB131" s="77"/>
      <c r="WDC131" s="77"/>
      <c r="WDD131" s="77"/>
      <c r="WDE131" s="77"/>
      <c r="WDF131" s="77"/>
      <c r="WDG131" s="77"/>
      <c r="WDH131" s="77"/>
      <c r="WDI131" s="77"/>
      <c r="WDJ131" s="77"/>
      <c r="WDK131" s="77"/>
      <c r="WDL131" s="77"/>
      <c r="WDM131" s="77"/>
      <c r="WDN131" s="77"/>
      <c r="WDO131" s="77"/>
      <c r="WDP131" s="77"/>
      <c r="WDQ131" s="77"/>
      <c r="WDR131" s="77"/>
      <c r="WDS131" s="77"/>
      <c r="WDT131" s="77"/>
      <c r="WDU131" s="77"/>
      <c r="WDV131" s="77"/>
      <c r="WDW131" s="77"/>
      <c r="WDX131" s="77"/>
      <c r="WDY131" s="77"/>
      <c r="WDZ131" s="77"/>
      <c r="WEA131" s="77"/>
      <c r="WEB131" s="77"/>
      <c r="WEC131" s="77"/>
      <c r="WED131" s="77"/>
      <c r="WEE131" s="77"/>
      <c r="WEF131" s="77"/>
      <c r="WEG131" s="77"/>
      <c r="WEH131" s="77"/>
      <c r="WEI131" s="77"/>
      <c r="WEJ131" s="77"/>
      <c r="WEK131" s="77"/>
      <c r="WEL131" s="77"/>
      <c r="WEM131" s="77"/>
      <c r="WEN131" s="77"/>
      <c r="WEO131" s="77"/>
      <c r="WEP131" s="77"/>
      <c r="WEQ131" s="77"/>
      <c r="WER131" s="77"/>
      <c r="WES131" s="77"/>
      <c r="WET131" s="77"/>
      <c r="WEU131" s="77"/>
      <c r="WEV131" s="77"/>
      <c r="WEW131" s="77"/>
      <c r="WEX131" s="77"/>
      <c r="WEY131" s="77"/>
      <c r="WEZ131" s="77"/>
      <c r="WFA131" s="77"/>
      <c r="WFB131" s="77"/>
      <c r="WFC131" s="77"/>
      <c r="WFD131" s="77"/>
      <c r="WFE131" s="77"/>
      <c r="WFF131" s="77"/>
      <c r="WFG131" s="77"/>
      <c r="WFH131" s="77"/>
      <c r="WFI131" s="77"/>
      <c r="WFJ131" s="77"/>
      <c r="WFK131" s="77"/>
      <c r="WFL131" s="77"/>
      <c r="WFM131" s="77"/>
      <c r="WFN131" s="77"/>
      <c r="WFO131" s="77"/>
      <c r="WFP131" s="77"/>
      <c r="WFQ131" s="77"/>
      <c r="WFR131" s="77"/>
      <c r="WFS131" s="77"/>
      <c r="WFT131" s="77"/>
      <c r="WFU131" s="77"/>
      <c r="WFV131" s="77"/>
      <c r="WFW131" s="77"/>
      <c r="WFX131" s="77"/>
      <c r="WFY131" s="77"/>
      <c r="WFZ131" s="77"/>
      <c r="WGA131" s="77"/>
      <c r="WGB131" s="77"/>
      <c r="WGC131" s="77"/>
      <c r="WGD131" s="77"/>
      <c r="WGE131" s="77"/>
      <c r="WGF131" s="77"/>
      <c r="WGG131" s="77"/>
      <c r="WGH131" s="77"/>
      <c r="WGI131" s="77"/>
      <c r="WGJ131" s="77"/>
      <c r="WGK131" s="77"/>
      <c r="WGL131" s="77"/>
      <c r="WGM131" s="77"/>
      <c r="WGN131" s="77"/>
      <c r="WGO131" s="77"/>
      <c r="WGP131" s="77"/>
      <c r="WGQ131" s="77"/>
      <c r="WGR131" s="77"/>
      <c r="WGS131" s="77"/>
      <c r="WGT131" s="77"/>
      <c r="WGU131" s="77"/>
      <c r="WGV131" s="77"/>
      <c r="WGW131" s="77"/>
      <c r="WGX131" s="77"/>
      <c r="WGY131" s="77"/>
      <c r="WGZ131" s="77"/>
      <c r="WHA131" s="77"/>
      <c r="WHB131" s="77"/>
      <c r="WHC131" s="77"/>
      <c r="WHD131" s="77"/>
      <c r="WHE131" s="77"/>
      <c r="WHF131" s="77"/>
      <c r="WHG131" s="77"/>
      <c r="WHH131" s="77"/>
      <c r="WHI131" s="77"/>
      <c r="WHJ131" s="77"/>
      <c r="WHK131" s="77"/>
      <c r="WHL131" s="77"/>
      <c r="WHM131" s="77"/>
      <c r="WHN131" s="77"/>
      <c r="WHO131" s="77"/>
      <c r="WHP131" s="77"/>
      <c r="WHQ131" s="77"/>
      <c r="WHR131" s="77"/>
      <c r="WHS131" s="77"/>
      <c r="WHT131" s="77"/>
      <c r="WHU131" s="77"/>
      <c r="WHV131" s="77"/>
      <c r="WHW131" s="77"/>
      <c r="WHX131" s="77"/>
      <c r="WHY131" s="77"/>
      <c r="WHZ131" s="77"/>
      <c r="WIA131" s="77"/>
      <c r="WIB131" s="77"/>
      <c r="WIC131" s="77"/>
      <c r="WID131" s="77"/>
      <c r="WIE131" s="77"/>
      <c r="WIF131" s="77"/>
      <c r="WIG131" s="77"/>
      <c r="WIH131" s="77"/>
      <c r="WII131" s="77"/>
      <c r="WIJ131" s="77"/>
      <c r="WIK131" s="77"/>
      <c r="WIL131" s="77"/>
      <c r="WIM131" s="77"/>
      <c r="WIN131" s="77"/>
      <c r="WIO131" s="77"/>
      <c r="WIP131" s="77"/>
      <c r="WIQ131" s="77"/>
      <c r="WIR131" s="77"/>
      <c r="WIS131" s="77"/>
      <c r="WIT131" s="77"/>
      <c r="WIU131" s="77"/>
      <c r="WIV131" s="77"/>
      <c r="WIW131" s="77"/>
      <c r="WIX131" s="77"/>
      <c r="WIY131" s="77"/>
      <c r="WIZ131" s="77"/>
      <c r="WJA131" s="77"/>
      <c r="WJB131" s="77"/>
      <c r="WJC131" s="77"/>
      <c r="WJD131" s="77"/>
      <c r="WJE131" s="77"/>
      <c r="WJF131" s="77"/>
      <c r="WJG131" s="77"/>
      <c r="WJH131" s="77"/>
      <c r="WJI131" s="77"/>
      <c r="WJJ131" s="77"/>
      <c r="WJK131" s="77"/>
      <c r="WJL131" s="77"/>
      <c r="WJM131" s="77"/>
      <c r="WJN131" s="77"/>
      <c r="WJO131" s="77"/>
      <c r="WJP131" s="77"/>
      <c r="WJQ131" s="77"/>
      <c r="WJR131" s="77"/>
      <c r="WJS131" s="77"/>
      <c r="WJT131" s="77"/>
      <c r="WJU131" s="77"/>
      <c r="WJV131" s="77"/>
      <c r="WJW131" s="77"/>
      <c r="WJX131" s="77"/>
      <c r="WJY131" s="77"/>
      <c r="WJZ131" s="77"/>
      <c r="WKA131" s="77"/>
      <c r="WKB131" s="77"/>
      <c r="WKC131" s="77"/>
      <c r="WKD131" s="77"/>
      <c r="WKE131" s="77"/>
      <c r="WKF131" s="77"/>
      <c r="WKG131" s="77"/>
      <c r="WKH131" s="77"/>
      <c r="WKI131" s="77"/>
      <c r="WKJ131" s="77"/>
      <c r="WKK131" s="77"/>
      <c r="WKL131" s="77"/>
      <c r="WKM131" s="77"/>
      <c r="WKN131" s="77"/>
      <c r="WKO131" s="77"/>
      <c r="WKP131" s="77"/>
      <c r="WKQ131" s="77"/>
      <c r="WKR131" s="77"/>
      <c r="WKS131" s="77"/>
      <c r="WKT131" s="77"/>
      <c r="WKU131" s="77"/>
      <c r="WKV131" s="77"/>
      <c r="WKW131" s="77"/>
      <c r="WKX131" s="77"/>
      <c r="WKY131" s="77"/>
      <c r="WKZ131" s="77"/>
      <c r="WLA131" s="77"/>
      <c r="WLB131" s="77"/>
      <c r="WLC131" s="77"/>
      <c r="WLD131" s="77"/>
      <c r="WLE131" s="77"/>
      <c r="WLF131" s="77"/>
      <c r="WLG131" s="77"/>
      <c r="WLH131" s="77"/>
      <c r="WLI131" s="77"/>
      <c r="WLJ131" s="77"/>
      <c r="WLK131" s="77"/>
      <c r="WLL131" s="77"/>
      <c r="WLM131" s="77"/>
      <c r="WLN131" s="77"/>
      <c r="WLO131" s="77"/>
      <c r="WLP131" s="77"/>
      <c r="WLQ131" s="77"/>
      <c r="WLR131" s="77"/>
      <c r="WLS131" s="77"/>
      <c r="WLT131" s="77"/>
      <c r="WLU131" s="77"/>
      <c r="WLV131" s="77"/>
      <c r="WLW131" s="77"/>
      <c r="WLX131" s="77"/>
      <c r="WLY131" s="77"/>
      <c r="WLZ131" s="77"/>
      <c r="WMA131" s="77"/>
      <c r="WMB131" s="77"/>
      <c r="WMC131" s="77"/>
      <c r="WMD131" s="77"/>
      <c r="WME131" s="77"/>
      <c r="WMF131" s="77"/>
      <c r="WMG131" s="77"/>
      <c r="WMH131" s="77"/>
      <c r="WMI131" s="77"/>
      <c r="WMJ131" s="77"/>
      <c r="WMK131" s="77"/>
      <c r="WML131" s="77"/>
      <c r="WMM131" s="77"/>
      <c r="WMN131" s="77"/>
      <c r="WMO131" s="77"/>
      <c r="WMP131" s="77"/>
      <c r="WMQ131" s="77"/>
      <c r="WMR131" s="77"/>
      <c r="WMS131" s="77"/>
      <c r="WMT131" s="77"/>
      <c r="WMU131" s="77"/>
      <c r="WMV131" s="77"/>
      <c r="WMW131" s="77"/>
      <c r="WMX131" s="77"/>
      <c r="WMY131" s="77"/>
      <c r="WMZ131" s="77"/>
      <c r="WNA131" s="77"/>
      <c r="WNB131" s="77"/>
      <c r="WNC131" s="77"/>
      <c r="WND131" s="77"/>
      <c r="WNE131" s="77"/>
      <c r="WNF131" s="77"/>
      <c r="WNG131" s="77"/>
      <c r="WNH131" s="77"/>
      <c r="WNI131" s="77"/>
      <c r="WNJ131" s="77"/>
      <c r="WNK131" s="77"/>
      <c r="WNL131" s="77"/>
      <c r="WNM131" s="77"/>
      <c r="WNN131" s="77"/>
      <c r="WNO131" s="77"/>
      <c r="WNP131" s="77"/>
      <c r="WNQ131" s="77"/>
      <c r="WNR131" s="77"/>
      <c r="WNS131" s="77"/>
      <c r="WNT131" s="77"/>
      <c r="WNU131" s="77"/>
      <c r="WNV131" s="77"/>
      <c r="WNW131" s="77"/>
      <c r="WNX131" s="77"/>
      <c r="WNY131" s="77"/>
      <c r="WNZ131" s="77"/>
      <c r="WOA131" s="77"/>
      <c r="WOB131" s="77"/>
      <c r="WOC131" s="77"/>
      <c r="WOD131" s="77"/>
      <c r="WOE131" s="77"/>
      <c r="WOF131" s="77"/>
      <c r="WOG131" s="77"/>
      <c r="WOH131" s="77"/>
      <c r="WOI131" s="77"/>
      <c r="WOJ131" s="77"/>
      <c r="WOK131" s="77"/>
      <c r="WOL131" s="77"/>
      <c r="WOM131" s="77"/>
      <c r="WON131" s="77"/>
      <c r="WOO131" s="77"/>
      <c r="WOP131" s="77"/>
      <c r="WOQ131" s="77"/>
      <c r="WOR131" s="77"/>
      <c r="WOS131" s="77"/>
      <c r="WOT131" s="77"/>
      <c r="WOU131" s="77"/>
      <c r="WOV131" s="77"/>
      <c r="WOW131" s="77"/>
      <c r="WOX131" s="77"/>
      <c r="WOY131" s="77"/>
      <c r="WOZ131" s="77"/>
      <c r="WPA131" s="77"/>
      <c r="WPB131" s="77"/>
      <c r="WPC131" s="77"/>
      <c r="WPD131" s="77"/>
      <c r="WPE131" s="77"/>
      <c r="WPF131" s="77"/>
      <c r="WPG131" s="77"/>
      <c r="WPH131" s="77"/>
      <c r="WPI131" s="77"/>
      <c r="WPJ131" s="77"/>
      <c r="WPK131" s="77"/>
      <c r="WPL131" s="77"/>
      <c r="WPM131" s="77"/>
      <c r="WPN131" s="77"/>
      <c r="WPO131" s="77"/>
      <c r="WPP131" s="77"/>
      <c r="WPQ131" s="77"/>
      <c r="WPR131" s="77"/>
      <c r="WPS131" s="77"/>
      <c r="WPT131" s="77"/>
      <c r="WPU131" s="77"/>
      <c r="WPV131" s="77"/>
      <c r="WPW131" s="77"/>
      <c r="WPX131" s="77"/>
      <c r="WPY131" s="77"/>
      <c r="WPZ131" s="77"/>
      <c r="WQA131" s="77"/>
      <c r="WQB131" s="77"/>
      <c r="WQC131" s="77"/>
      <c r="WQD131" s="77"/>
      <c r="WQE131" s="77"/>
      <c r="WQF131" s="77"/>
      <c r="WQG131" s="77"/>
      <c r="WQH131" s="77"/>
      <c r="WQI131" s="77"/>
      <c r="WQJ131" s="77"/>
      <c r="WQK131" s="77"/>
      <c r="WQL131" s="77"/>
      <c r="WQM131" s="77"/>
      <c r="WQN131" s="77"/>
      <c r="WQO131" s="77"/>
      <c r="WQP131" s="77"/>
      <c r="WQQ131" s="77"/>
      <c r="WQR131" s="77"/>
      <c r="WQS131" s="77"/>
      <c r="WQT131" s="77"/>
      <c r="WQU131" s="77"/>
      <c r="WQV131" s="77"/>
      <c r="WQW131" s="77"/>
      <c r="WQX131" s="77"/>
      <c r="WQY131" s="77"/>
      <c r="WQZ131" s="77"/>
      <c r="WRA131" s="77"/>
      <c r="WRB131" s="77"/>
      <c r="WRC131" s="77"/>
      <c r="WRD131" s="77"/>
      <c r="WRE131" s="77"/>
      <c r="WRF131" s="77"/>
      <c r="WRG131" s="77"/>
      <c r="WRH131" s="77"/>
      <c r="WRI131" s="77"/>
      <c r="WRJ131" s="77"/>
      <c r="WRK131" s="77"/>
      <c r="WRL131" s="77"/>
      <c r="WRM131" s="77"/>
      <c r="WRN131" s="77"/>
      <c r="WRO131" s="77"/>
      <c r="WRP131" s="77"/>
      <c r="WRQ131" s="77"/>
      <c r="WRR131" s="77"/>
      <c r="WRS131" s="77"/>
      <c r="WRT131" s="77"/>
      <c r="WRU131" s="77"/>
      <c r="WRV131" s="77"/>
      <c r="WRW131" s="77"/>
      <c r="WRX131" s="77"/>
      <c r="WRY131" s="77"/>
      <c r="WRZ131" s="77"/>
      <c r="WSA131" s="77"/>
      <c r="WSB131" s="77"/>
      <c r="WSC131" s="77"/>
      <c r="WSD131" s="77"/>
      <c r="WSE131" s="77"/>
      <c r="WSF131" s="77"/>
      <c r="WSG131" s="77"/>
      <c r="WSH131" s="77"/>
      <c r="WSI131" s="77"/>
      <c r="WSJ131" s="77"/>
      <c r="WSK131" s="77"/>
      <c r="WSL131" s="77"/>
      <c r="WSM131" s="77"/>
      <c r="WSN131" s="77"/>
      <c r="WSO131" s="77"/>
      <c r="WSP131" s="77"/>
      <c r="WSQ131" s="77"/>
      <c r="WSR131" s="77"/>
      <c r="WSS131" s="77"/>
      <c r="WST131" s="77"/>
      <c r="WSU131" s="77"/>
      <c r="WSV131" s="77"/>
      <c r="WSW131" s="77"/>
      <c r="WSX131" s="77"/>
      <c r="WSY131" s="77"/>
      <c r="WSZ131" s="77"/>
      <c r="WTA131" s="77"/>
      <c r="WTB131" s="77"/>
      <c r="WTC131" s="77"/>
      <c r="WTD131" s="77"/>
      <c r="WTE131" s="77"/>
      <c r="WTF131" s="77"/>
      <c r="WTG131" s="77"/>
      <c r="WTH131" s="77"/>
      <c r="WTI131" s="77"/>
      <c r="WTJ131" s="77"/>
      <c r="WTK131" s="77"/>
      <c r="WTL131" s="77"/>
      <c r="WTM131" s="77"/>
      <c r="WTN131" s="77"/>
      <c r="WTO131" s="77"/>
      <c r="WTP131" s="77"/>
      <c r="WTQ131" s="77"/>
      <c r="WTR131" s="77"/>
      <c r="WTS131" s="77"/>
      <c r="WTT131" s="77"/>
      <c r="WTU131" s="77"/>
      <c r="WTV131" s="77"/>
      <c r="WTW131" s="77"/>
      <c r="WTX131" s="77"/>
      <c r="WTY131" s="77"/>
      <c r="WTZ131" s="77"/>
      <c r="WUA131" s="77"/>
      <c r="WUB131" s="77"/>
      <c r="WUC131" s="77"/>
      <c r="WUD131" s="77"/>
      <c r="WUE131" s="77"/>
      <c r="WUF131" s="77"/>
      <c r="WUG131" s="77"/>
      <c r="WUH131" s="77"/>
      <c r="WUI131" s="77"/>
      <c r="WUJ131" s="77"/>
      <c r="WUK131" s="77"/>
      <c r="WUL131" s="77"/>
      <c r="WUM131" s="77"/>
      <c r="WUN131" s="77"/>
      <c r="WUO131" s="77"/>
      <c r="WUP131" s="77"/>
      <c r="WUQ131" s="77"/>
      <c r="WUR131" s="77"/>
      <c r="WUS131" s="77"/>
      <c r="WUT131" s="77"/>
      <c r="WUU131" s="77"/>
      <c r="WUV131" s="77"/>
      <c r="WUW131" s="77"/>
      <c r="WUX131" s="77"/>
      <c r="WUY131" s="77"/>
      <c r="WUZ131" s="77"/>
      <c r="WVA131" s="77"/>
      <c r="WVB131" s="77"/>
      <c r="WVC131" s="77"/>
      <c r="WVD131" s="77"/>
      <c r="WVE131" s="77"/>
      <c r="WVF131" s="77"/>
      <c r="WVG131" s="77"/>
      <c r="WVH131" s="77"/>
      <c r="WVI131" s="77"/>
      <c r="WVJ131" s="77"/>
      <c r="WVK131" s="77"/>
      <c r="WVL131" s="77"/>
      <c r="WVM131" s="77"/>
      <c r="WVN131" s="77"/>
      <c r="WVO131" s="77"/>
      <c r="WVP131" s="77"/>
      <c r="WVQ131" s="77"/>
      <c r="WVR131" s="77"/>
      <c r="WVS131" s="77"/>
      <c r="WVT131" s="77"/>
      <c r="WVU131" s="77"/>
      <c r="WVV131" s="77"/>
      <c r="WVW131" s="77"/>
      <c r="WVX131" s="77"/>
      <c r="WVY131" s="77"/>
      <c r="WVZ131" s="77"/>
      <c r="WWA131" s="77"/>
      <c r="WWB131" s="77"/>
      <c r="WWC131" s="77"/>
      <c r="WWD131" s="77"/>
      <c r="WWE131" s="77"/>
      <c r="WWF131" s="77"/>
      <c r="WWG131" s="77"/>
      <c r="WWH131" s="77"/>
      <c r="WWI131" s="77"/>
      <c r="WWJ131" s="77"/>
      <c r="WWK131" s="77"/>
      <c r="WWL131" s="77"/>
      <c r="WWM131" s="77"/>
      <c r="WWN131" s="77"/>
      <c r="WWO131" s="77"/>
      <c r="WWP131" s="77"/>
      <c r="WWQ131" s="77"/>
      <c r="WWR131" s="77"/>
      <c r="WWS131" s="77"/>
      <c r="WWT131" s="77"/>
      <c r="WWU131" s="77"/>
      <c r="WWV131" s="77"/>
      <c r="WWW131" s="77"/>
      <c r="WWX131" s="77"/>
      <c r="WWY131" s="77"/>
      <c r="WWZ131" s="77"/>
      <c r="WXA131" s="77"/>
      <c r="WXB131" s="77"/>
      <c r="WXC131" s="77"/>
      <c r="WXD131" s="77"/>
      <c r="WXE131" s="77"/>
      <c r="WXF131" s="77"/>
      <c r="WXG131" s="77"/>
      <c r="WXH131" s="77"/>
      <c r="WXI131" s="77"/>
      <c r="WXJ131" s="77"/>
      <c r="WXK131" s="77"/>
      <c r="WXL131" s="77"/>
      <c r="WXM131" s="77"/>
      <c r="WXN131" s="77"/>
      <c r="WXO131" s="77"/>
      <c r="WXP131" s="77"/>
      <c r="WXQ131" s="77"/>
      <c r="WXR131" s="77"/>
      <c r="WXS131" s="77"/>
      <c r="WXT131" s="77"/>
      <c r="WXU131" s="77"/>
      <c r="WXV131" s="77"/>
      <c r="WXW131" s="77"/>
      <c r="WXX131" s="77"/>
      <c r="WXY131" s="77"/>
      <c r="WXZ131" s="77"/>
      <c r="WYA131" s="77"/>
      <c r="WYB131" s="77"/>
      <c r="WYC131" s="77"/>
      <c r="WYD131" s="77"/>
      <c r="WYE131" s="77"/>
      <c r="WYF131" s="77"/>
      <c r="WYG131" s="77"/>
      <c r="WYH131" s="77"/>
      <c r="WYI131" s="77"/>
      <c r="WYJ131" s="77"/>
      <c r="WYK131" s="77"/>
      <c r="WYL131" s="77"/>
      <c r="WYM131" s="77"/>
      <c r="WYN131" s="77"/>
      <c r="WYO131" s="77"/>
      <c r="WYP131" s="77"/>
      <c r="WYQ131" s="77"/>
      <c r="WYR131" s="77"/>
      <c r="WYS131" s="77"/>
      <c r="WYT131" s="77"/>
      <c r="WYU131" s="77"/>
      <c r="WYV131" s="77"/>
      <c r="WYW131" s="77"/>
      <c r="WYX131" s="77"/>
      <c r="WYY131" s="77"/>
      <c r="WYZ131" s="77"/>
      <c r="WZA131" s="77"/>
      <c r="WZB131" s="77"/>
      <c r="WZC131" s="77"/>
      <c r="WZD131" s="77"/>
      <c r="WZE131" s="77"/>
      <c r="WZF131" s="77"/>
      <c r="WZG131" s="77"/>
      <c r="WZH131" s="77"/>
      <c r="WZI131" s="77"/>
      <c r="WZJ131" s="77"/>
      <c r="WZK131" s="77"/>
      <c r="WZL131" s="77"/>
      <c r="WZM131" s="77"/>
      <c r="WZN131" s="77"/>
      <c r="WZO131" s="77"/>
      <c r="WZP131" s="77"/>
      <c r="WZQ131" s="77"/>
      <c r="WZR131" s="77"/>
      <c r="WZS131" s="77"/>
      <c r="WZT131" s="77"/>
      <c r="WZU131" s="77"/>
      <c r="WZV131" s="77"/>
      <c r="WZW131" s="77"/>
      <c r="WZX131" s="77"/>
      <c r="WZY131" s="77"/>
      <c r="WZZ131" s="77"/>
      <c r="XAA131" s="77"/>
      <c r="XAB131" s="77"/>
      <c r="XAC131" s="77"/>
      <c r="XAD131" s="77"/>
      <c r="XAE131" s="77"/>
      <c r="XAF131" s="77"/>
      <c r="XAG131" s="77"/>
      <c r="XAH131" s="77"/>
      <c r="XAI131" s="77"/>
      <c r="XAJ131" s="77"/>
      <c r="XAK131" s="77"/>
      <c r="XAL131" s="77"/>
      <c r="XAM131" s="77"/>
      <c r="XAN131" s="77"/>
      <c r="XAO131" s="77"/>
      <c r="XAP131" s="77"/>
      <c r="XAQ131" s="77"/>
      <c r="XAR131" s="77"/>
      <c r="XAS131" s="77"/>
      <c r="XAT131" s="77"/>
      <c r="XAU131" s="77"/>
      <c r="XAV131" s="77"/>
      <c r="XAW131" s="77"/>
      <c r="XAX131" s="77"/>
      <c r="XAY131" s="77"/>
      <c r="XAZ131" s="77"/>
      <c r="XBA131" s="77"/>
      <c r="XBB131" s="77"/>
      <c r="XBC131" s="77"/>
      <c r="XBD131" s="77"/>
      <c r="XBE131" s="77"/>
      <c r="XBF131" s="77"/>
      <c r="XBG131" s="77"/>
      <c r="XBH131" s="77"/>
      <c r="XBI131" s="77"/>
      <c r="XBJ131" s="77"/>
      <c r="XBK131" s="77"/>
      <c r="XBL131" s="77"/>
      <c r="XBM131" s="77"/>
      <c r="XBN131" s="77"/>
      <c r="XBO131" s="77"/>
      <c r="XBP131" s="77"/>
      <c r="XBQ131" s="77"/>
      <c r="XBR131" s="77"/>
      <c r="XBS131" s="77"/>
      <c r="XBT131" s="77"/>
      <c r="XBU131" s="77"/>
      <c r="XBV131" s="77"/>
      <c r="XBW131" s="77"/>
      <c r="XBX131" s="77"/>
      <c r="XBY131" s="77"/>
      <c r="XBZ131" s="77"/>
      <c r="XCA131" s="77"/>
      <c r="XCB131" s="77"/>
      <c r="XCC131" s="77"/>
      <c r="XCD131" s="77"/>
      <c r="XCE131" s="77"/>
      <c r="XCF131" s="77"/>
      <c r="XCG131" s="77"/>
      <c r="XCH131" s="77"/>
      <c r="XCI131" s="77"/>
      <c r="XCJ131" s="77"/>
      <c r="XCK131" s="77"/>
      <c r="XCL131" s="77"/>
      <c r="XCM131" s="77"/>
      <c r="XCN131" s="77"/>
      <c r="XCO131" s="77"/>
      <c r="XCP131" s="77"/>
      <c r="XCQ131" s="77"/>
      <c r="XCR131" s="77"/>
      <c r="XCS131" s="77"/>
      <c r="XCT131" s="77"/>
      <c r="XCU131" s="77"/>
      <c r="XCV131" s="77"/>
      <c r="XCW131" s="77"/>
      <c r="XCX131" s="77"/>
      <c r="XCY131" s="77"/>
      <c r="XCZ131" s="77"/>
      <c r="XDA131" s="77"/>
      <c r="XDB131" s="77"/>
      <c r="XDC131" s="77"/>
      <c r="XDD131" s="77"/>
      <c r="XDE131" s="77"/>
      <c r="XDF131" s="77"/>
      <c r="XDG131" s="77"/>
      <c r="XDH131" s="77"/>
      <c r="XDI131" s="77"/>
      <c r="XDJ131" s="77"/>
      <c r="XDK131" s="77"/>
      <c r="XDL131" s="77"/>
      <c r="XDM131" s="77"/>
      <c r="XDN131" s="77"/>
      <c r="XDO131" s="77"/>
      <c r="XDP131" s="77"/>
      <c r="XDQ131" s="77"/>
      <c r="XDR131" s="77"/>
      <c r="XDS131" s="77"/>
      <c r="XDT131" s="77"/>
      <c r="XDU131" s="77"/>
      <c r="XDV131" s="77"/>
      <c r="XDW131" s="77"/>
      <c r="XDX131" s="77"/>
      <c r="XDY131" s="77"/>
      <c r="XDZ131" s="77"/>
      <c r="XEA131" s="77"/>
      <c r="XEB131" s="77"/>
      <c r="XEC131" s="77"/>
      <c r="XED131" s="77"/>
      <c r="XEE131" s="77"/>
      <c r="XEF131" s="77"/>
      <c r="XEG131" s="77"/>
      <c r="XEH131" s="77"/>
      <c r="XEI131" s="77"/>
      <c r="XEJ131" s="77"/>
      <c r="XEK131" s="77"/>
      <c r="XEL131" s="77"/>
      <c r="XEM131" s="77"/>
      <c r="XEN131" s="77"/>
      <c r="XEO131" s="77"/>
      <c r="XEP131" s="77"/>
      <c r="XEQ131" s="77"/>
      <c r="XER131" s="77"/>
      <c r="XES131" s="77"/>
      <c r="XET131" s="77"/>
      <c r="XEU131" s="77"/>
      <c r="XEV131" s="77"/>
      <c r="XEW131" s="77"/>
      <c r="XEX131" s="77"/>
      <c r="XEY131" s="77"/>
      <c r="XEZ131" s="77"/>
      <c r="XFA131" s="77"/>
      <c r="XFB131" s="77"/>
      <c r="XFC131" s="77"/>
      <c r="XFD131" s="77"/>
    </row>
    <row r="132" spans="1:16384" ht="24" x14ac:dyDescent="0.25">
      <c r="A132" s="2"/>
      <c r="B132" s="2"/>
      <c r="C132" s="237"/>
      <c r="D132" s="237"/>
      <c r="E132" s="237"/>
      <c r="F132" s="237"/>
      <c r="G132" s="237"/>
      <c r="H132" s="237"/>
      <c r="I132" s="237"/>
      <c r="J132" s="237"/>
      <c r="K132" s="237"/>
      <c r="L132" s="237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6"/>
      <c r="Y132" s="56"/>
      <c r="Z132" s="56"/>
    </row>
    <row r="133" spans="1:16384" ht="15.75" x14ac:dyDescent="0.25">
      <c r="A133" s="411"/>
      <c r="B133" s="411"/>
    </row>
  </sheetData>
  <mergeCells count="249">
    <mergeCell ref="A6:B6"/>
    <mergeCell ref="C6:G6"/>
    <mergeCell ref="H6:L6"/>
    <mergeCell ref="M6:V6"/>
    <mergeCell ref="W6:AA6"/>
    <mergeCell ref="AB6:AF6"/>
    <mergeCell ref="C1:U4"/>
    <mergeCell ref="V1:AF1"/>
    <mergeCell ref="V2:AF2"/>
    <mergeCell ref="V3:AF3"/>
    <mergeCell ref="V4:AF4"/>
    <mergeCell ref="A5:B5"/>
    <mergeCell ref="C5:L5"/>
    <mergeCell ref="M5:V5"/>
    <mergeCell ref="W5:AF5"/>
    <mergeCell ref="W7:AA8"/>
    <mergeCell ref="AB7:AF8"/>
    <mergeCell ref="C8:D8"/>
    <mergeCell ref="E8:G8"/>
    <mergeCell ref="A10:A11"/>
    <mergeCell ref="A12:B12"/>
    <mergeCell ref="C12:E12"/>
    <mergeCell ref="H12:J12"/>
    <mergeCell ref="M12:O12"/>
    <mergeCell ref="R12:T12"/>
    <mergeCell ref="A7:A9"/>
    <mergeCell ref="B7:B9"/>
    <mergeCell ref="D7:G7"/>
    <mergeCell ref="H7:L8"/>
    <mergeCell ref="M7:Q8"/>
    <mergeCell ref="R7:V8"/>
    <mergeCell ref="C16:G16"/>
    <mergeCell ref="H16:L16"/>
    <mergeCell ref="M16:T16"/>
    <mergeCell ref="U16:V16"/>
    <mergeCell ref="W16:AA16"/>
    <mergeCell ref="AB16:AF16"/>
    <mergeCell ref="W12:Y12"/>
    <mergeCell ref="AB12:AD12"/>
    <mergeCell ref="A13:A14"/>
    <mergeCell ref="A15:B15"/>
    <mergeCell ref="C15:E15"/>
    <mergeCell ref="H15:J15"/>
    <mergeCell ref="M15:O15"/>
    <mergeCell ref="R15:T15"/>
    <mergeCell ref="W15:Y15"/>
    <mergeCell ref="AB15:AD15"/>
    <mergeCell ref="W17:AA18"/>
    <mergeCell ref="AB17:AF18"/>
    <mergeCell ref="C18:D18"/>
    <mergeCell ref="E18:G18"/>
    <mergeCell ref="A20:A22"/>
    <mergeCell ref="A23:B23"/>
    <mergeCell ref="C23:E23"/>
    <mergeCell ref="H23:J23"/>
    <mergeCell ref="M23:O23"/>
    <mergeCell ref="R23:T23"/>
    <mergeCell ref="A17:A19"/>
    <mergeCell ref="B17:B19"/>
    <mergeCell ref="D17:G17"/>
    <mergeCell ref="H17:L18"/>
    <mergeCell ref="M17:Q18"/>
    <mergeCell ref="R17:V18"/>
    <mergeCell ref="W23:Y23"/>
    <mergeCell ref="AB23:AD23"/>
    <mergeCell ref="A24:A26"/>
    <mergeCell ref="A27:B27"/>
    <mergeCell ref="C27:E27"/>
    <mergeCell ref="H27:J27"/>
    <mergeCell ref="M27:O27"/>
    <mergeCell ref="R27:T27"/>
    <mergeCell ref="W27:Y27"/>
    <mergeCell ref="AB27:AD27"/>
    <mergeCell ref="W30:Y30"/>
    <mergeCell ref="AB30:AD30"/>
    <mergeCell ref="C31:G31"/>
    <mergeCell ref="H31:L31"/>
    <mergeCell ref="M31:V31"/>
    <mergeCell ref="W31:AA31"/>
    <mergeCell ref="AB31:AF31"/>
    <mergeCell ref="A28:A29"/>
    <mergeCell ref="A30:B30"/>
    <mergeCell ref="C30:E30"/>
    <mergeCell ref="H30:J30"/>
    <mergeCell ref="M30:O30"/>
    <mergeCell ref="R30:T30"/>
    <mergeCell ref="W32:AA33"/>
    <mergeCell ref="AB32:AF33"/>
    <mergeCell ref="C33:D33"/>
    <mergeCell ref="E33:G33"/>
    <mergeCell ref="A35:A37"/>
    <mergeCell ref="A38:B38"/>
    <mergeCell ref="C38:E38"/>
    <mergeCell ref="H38:J38"/>
    <mergeCell ref="M38:O38"/>
    <mergeCell ref="R38:T38"/>
    <mergeCell ref="A32:A34"/>
    <mergeCell ref="B32:B34"/>
    <mergeCell ref="D32:G32"/>
    <mergeCell ref="H32:L33"/>
    <mergeCell ref="M32:Q33"/>
    <mergeCell ref="R32:V33"/>
    <mergeCell ref="W38:Y38"/>
    <mergeCell ref="AB38:AD38"/>
    <mergeCell ref="A39:A41"/>
    <mergeCell ref="A42:B42"/>
    <mergeCell ref="C42:E42"/>
    <mergeCell ref="H42:J42"/>
    <mergeCell ref="M42:O42"/>
    <mergeCell ref="R42:T42"/>
    <mergeCell ref="W42:Y42"/>
    <mergeCell ref="AB42:AD42"/>
    <mergeCell ref="W45:Y45"/>
    <mergeCell ref="AB45:AD45"/>
    <mergeCell ref="C46:G46"/>
    <mergeCell ref="H46:L46"/>
    <mergeCell ref="M46:V46"/>
    <mergeCell ref="W46:AA46"/>
    <mergeCell ref="AB46:AF46"/>
    <mergeCell ref="A43:A44"/>
    <mergeCell ref="A45:B45"/>
    <mergeCell ref="C45:E45"/>
    <mergeCell ref="H45:J45"/>
    <mergeCell ref="M45:O45"/>
    <mergeCell ref="R45:T45"/>
    <mergeCell ref="W47:AA48"/>
    <mergeCell ref="AB47:AF48"/>
    <mergeCell ref="C48:D48"/>
    <mergeCell ref="E48:G48"/>
    <mergeCell ref="A50:A52"/>
    <mergeCell ref="A53:B53"/>
    <mergeCell ref="C53:E53"/>
    <mergeCell ref="H53:J53"/>
    <mergeCell ref="M53:O53"/>
    <mergeCell ref="R53:T53"/>
    <mergeCell ref="A47:A49"/>
    <mergeCell ref="B47:B49"/>
    <mergeCell ref="D47:G47"/>
    <mergeCell ref="H47:L48"/>
    <mergeCell ref="M47:Q48"/>
    <mergeCell ref="R47:V48"/>
    <mergeCell ref="W53:Y53"/>
    <mergeCell ref="AB53:AD53"/>
    <mergeCell ref="A54:A56"/>
    <mergeCell ref="A57:B57"/>
    <mergeCell ref="C57:E57"/>
    <mergeCell ref="H57:J57"/>
    <mergeCell ref="M57:O57"/>
    <mergeCell ref="R57:T57"/>
    <mergeCell ref="W57:Y57"/>
    <mergeCell ref="AB57:AD57"/>
    <mergeCell ref="W60:Y60"/>
    <mergeCell ref="AB60:AD60"/>
    <mergeCell ref="C61:G61"/>
    <mergeCell ref="H61:L61"/>
    <mergeCell ref="M61:V61"/>
    <mergeCell ref="W61:AA61"/>
    <mergeCell ref="AB61:AF61"/>
    <mergeCell ref="A58:A59"/>
    <mergeCell ref="A60:B60"/>
    <mergeCell ref="C60:E60"/>
    <mergeCell ref="H60:J60"/>
    <mergeCell ref="M60:O60"/>
    <mergeCell ref="R60:T60"/>
    <mergeCell ref="W62:AA63"/>
    <mergeCell ref="AB62:AF63"/>
    <mergeCell ref="C63:D63"/>
    <mergeCell ref="E63:G63"/>
    <mergeCell ref="A65:A67"/>
    <mergeCell ref="A68:B68"/>
    <mergeCell ref="C68:E68"/>
    <mergeCell ref="H68:J68"/>
    <mergeCell ref="M68:O68"/>
    <mergeCell ref="R68:T68"/>
    <mergeCell ref="A62:A64"/>
    <mergeCell ref="B62:B64"/>
    <mergeCell ref="D62:G62"/>
    <mergeCell ref="H62:L63"/>
    <mergeCell ref="M62:Q63"/>
    <mergeCell ref="R62:V63"/>
    <mergeCell ref="W68:Y68"/>
    <mergeCell ref="AB68:AD68"/>
    <mergeCell ref="A69:B69"/>
    <mergeCell ref="A70:AF70"/>
    <mergeCell ref="E71:I71"/>
    <mergeCell ref="L71:M71"/>
    <mergeCell ref="N71:O71"/>
    <mergeCell ref="P71:U71"/>
    <mergeCell ref="X71:AB71"/>
    <mergeCell ref="AE71:AF71"/>
    <mergeCell ref="X74:AB74"/>
    <mergeCell ref="X75:AB75"/>
    <mergeCell ref="E72:I72"/>
    <mergeCell ref="N72:O72"/>
    <mergeCell ref="P72:U72"/>
    <mergeCell ref="X72:AB72"/>
    <mergeCell ref="E73:I73"/>
    <mergeCell ref="N73:O73"/>
    <mergeCell ref="P73:U73"/>
    <mergeCell ref="X73:AB73"/>
    <mergeCell ref="N76:O76"/>
    <mergeCell ref="P76:U76"/>
    <mergeCell ref="N77:O77"/>
    <mergeCell ref="P77:U77"/>
    <mergeCell ref="N78:O78"/>
    <mergeCell ref="P78:U78"/>
    <mergeCell ref="E74:I74"/>
    <mergeCell ref="N74:O74"/>
    <mergeCell ref="P74:U74"/>
    <mergeCell ref="E75:I75"/>
    <mergeCell ref="N75:O75"/>
    <mergeCell ref="P75:U75"/>
    <mergeCell ref="N82:O82"/>
    <mergeCell ref="P82:U82"/>
    <mergeCell ref="N83:O83"/>
    <mergeCell ref="P83:U83"/>
    <mergeCell ref="N84:O84"/>
    <mergeCell ref="P84:U84"/>
    <mergeCell ref="N79:O79"/>
    <mergeCell ref="P79:U79"/>
    <mergeCell ref="N80:O80"/>
    <mergeCell ref="P80:U80"/>
    <mergeCell ref="N81:O81"/>
    <mergeCell ref="P81:U81"/>
    <mergeCell ref="N88:O88"/>
    <mergeCell ref="P88:U88"/>
    <mergeCell ref="N89:O89"/>
    <mergeCell ref="P89:U89"/>
    <mergeCell ref="A90:B90"/>
    <mergeCell ref="N90:AB90"/>
    <mergeCell ref="N85:O85"/>
    <mergeCell ref="P85:U85"/>
    <mergeCell ref="N86:O86"/>
    <mergeCell ref="P86:U86"/>
    <mergeCell ref="N87:O87"/>
    <mergeCell ref="P87:U87"/>
    <mergeCell ref="A128:D128"/>
    <mergeCell ref="E128:AF128"/>
    <mergeCell ref="A129:AF129"/>
    <mergeCell ref="J131:T131"/>
    <mergeCell ref="U131:Z131"/>
    <mergeCell ref="A133:B133"/>
    <mergeCell ref="AD90:AF90"/>
    <mergeCell ref="A125:M125"/>
    <mergeCell ref="N125:AF125"/>
    <mergeCell ref="A126:M126"/>
    <mergeCell ref="N126:AF126"/>
    <mergeCell ref="A127:D127"/>
    <mergeCell ref="E127:AF127"/>
  </mergeCells>
  <pageMargins left="0.39370078740157483" right="0.19685039370078741" top="0" bottom="0" header="0" footer="0"/>
  <pageSetup paperSize="41" scale="32" fitToHeight="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6"/>
  <sheetViews>
    <sheetView workbookViewId="0">
      <selection activeCell="D20" sqref="D20"/>
    </sheetView>
  </sheetViews>
  <sheetFormatPr baseColWidth="10" defaultRowHeight="15" x14ac:dyDescent="0.25"/>
  <cols>
    <col min="1" max="1" width="12.28515625" customWidth="1"/>
    <col min="3" max="3" width="43.28515625" bestFit="1" customWidth="1"/>
    <col min="8" max="8" width="33.140625" bestFit="1" customWidth="1"/>
  </cols>
  <sheetData>
    <row r="3" spans="1:9" x14ac:dyDescent="0.25">
      <c r="B3" s="225">
        <v>310004536</v>
      </c>
      <c r="C3" s="225" t="s">
        <v>165</v>
      </c>
      <c r="D3" s="225">
        <v>10</v>
      </c>
    </row>
    <row r="4" spans="1:9" x14ac:dyDescent="0.25">
      <c r="B4" s="225">
        <v>310004541</v>
      </c>
      <c r="C4" s="225" t="s">
        <v>164</v>
      </c>
      <c r="D4" s="225">
        <v>10</v>
      </c>
    </row>
    <row r="5" spans="1:9" x14ac:dyDescent="0.25">
      <c r="A5" s="522" t="s">
        <v>161</v>
      </c>
      <c r="B5" s="225">
        <v>310004546</v>
      </c>
      <c r="C5" s="225" t="s">
        <v>164</v>
      </c>
      <c r="D5" s="225">
        <v>15</v>
      </c>
    </row>
    <row r="6" spans="1:9" x14ac:dyDescent="0.25">
      <c r="A6" s="522"/>
      <c r="B6" s="225">
        <v>310004551</v>
      </c>
      <c r="C6" s="225" t="s">
        <v>164</v>
      </c>
      <c r="D6" s="225">
        <v>10</v>
      </c>
    </row>
    <row r="7" spans="1:9" x14ac:dyDescent="0.25">
      <c r="B7" s="225">
        <v>310004556</v>
      </c>
      <c r="C7" s="225" t="s">
        <v>163</v>
      </c>
      <c r="D7" s="225">
        <v>10</v>
      </c>
    </row>
    <row r="8" spans="1:9" x14ac:dyDescent="0.25">
      <c r="B8" s="225">
        <v>310004561</v>
      </c>
      <c r="C8" s="225" t="s">
        <v>163</v>
      </c>
      <c r="D8" s="225">
        <v>90</v>
      </c>
    </row>
    <row r="12" spans="1:9" x14ac:dyDescent="0.25">
      <c r="B12" s="225">
        <v>300001479</v>
      </c>
      <c r="C12" s="225" t="s">
        <v>152</v>
      </c>
      <c r="D12" s="225">
        <v>107</v>
      </c>
    </row>
    <row r="13" spans="1:9" x14ac:dyDescent="0.25">
      <c r="A13" s="522" t="s">
        <v>162</v>
      </c>
      <c r="B13" s="225">
        <v>300001480</v>
      </c>
      <c r="C13" s="225" t="s">
        <v>153</v>
      </c>
      <c r="D13" s="225">
        <v>107</v>
      </c>
    </row>
    <row r="14" spans="1:9" x14ac:dyDescent="0.25">
      <c r="A14" s="522"/>
      <c r="B14" s="225">
        <v>300001482</v>
      </c>
      <c r="C14" s="225" t="s">
        <v>154</v>
      </c>
      <c r="D14" s="225">
        <v>110</v>
      </c>
      <c r="G14" s="225">
        <v>310004186</v>
      </c>
      <c r="H14" s="225" t="s">
        <v>151</v>
      </c>
      <c r="I14" s="225">
        <v>11</v>
      </c>
    </row>
    <row r="15" spans="1:9" x14ac:dyDescent="0.25">
      <c r="G15" s="225">
        <v>310004192</v>
      </c>
      <c r="H15" s="225" t="s">
        <v>151</v>
      </c>
      <c r="I15" s="225">
        <v>13</v>
      </c>
    </row>
    <row r="16" spans="1:9" x14ac:dyDescent="0.25">
      <c r="G16" s="225">
        <v>310004198</v>
      </c>
      <c r="H16" s="225" t="s">
        <v>151</v>
      </c>
      <c r="I16" s="225">
        <v>9</v>
      </c>
    </row>
  </sheetData>
  <mergeCells count="2">
    <mergeCell ref="A5:A6"/>
    <mergeCell ref="A13:A14"/>
  </mergeCells>
  <pageMargins left="0.7" right="0.7" top="0.75" bottom="0.75" header="0.3" footer="0.3"/>
  <pageSetup paperSize="14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XT131"/>
  <sheetViews>
    <sheetView zoomScale="40" zoomScaleNormal="40" zoomScaleSheetLayoutView="130" workbookViewId="0">
      <selection activeCell="V2" sqref="V2:AF2"/>
    </sheetView>
  </sheetViews>
  <sheetFormatPr baseColWidth="10" defaultRowHeight="15" x14ac:dyDescent="0.25"/>
  <cols>
    <col min="1" max="1" width="21.28515625" style="46" customWidth="1"/>
    <col min="2" max="2" width="74.85546875" style="57" customWidth="1"/>
    <col min="3" max="32" width="13.140625" style="46" customWidth="1"/>
    <col min="33" max="16384" width="11.42578125" style="77"/>
  </cols>
  <sheetData>
    <row r="1" spans="1:32" s="44" customFormat="1" ht="18" customHeight="1" x14ac:dyDescent="0.3">
      <c r="A1" s="173"/>
      <c r="B1" s="174" t="s">
        <v>77</v>
      </c>
      <c r="C1" s="309" t="s">
        <v>78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432" t="s">
        <v>105</v>
      </c>
      <c r="W1" s="433"/>
      <c r="X1" s="433"/>
      <c r="Y1" s="433"/>
      <c r="Z1" s="433"/>
      <c r="AA1" s="434"/>
      <c r="AB1" s="434"/>
      <c r="AC1" s="434"/>
      <c r="AD1" s="434"/>
      <c r="AE1" s="434"/>
      <c r="AF1" s="435"/>
    </row>
    <row r="2" spans="1:32" s="44" customFormat="1" ht="18" customHeight="1" x14ac:dyDescent="0.3">
      <c r="A2" s="175"/>
      <c r="B2" s="176" t="s">
        <v>79</v>
      </c>
      <c r="C2" s="311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436" t="s">
        <v>80</v>
      </c>
      <c r="W2" s="437"/>
      <c r="X2" s="437"/>
      <c r="Y2" s="437"/>
      <c r="Z2" s="437"/>
      <c r="AA2" s="438"/>
      <c r="AB2" s="438"/>
      <c r="AC2" s="438"/>
      <c r="AD2" s="438"/>
      <c r="AE2" s="438"/>
      <c r="AF2" s="439"/>
    </row>
    <row r="3" spans="1:32" s="44" customFormat="1" ht="18" customHeight="1" x14ac:dyDescent="0.3">
      <c r="A3" s="177"/>
      <c r="B3" s="176" t="s">
        <v>81</v>
      </c>
      <c r="C3" s="311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440" t="s">
        <v>82</v>
      </c>
      <c r="W3" s="441"/>
      <c r="X3" s="441"/>
      <c r="Y3" s="441"/>
      <c r="Z3" s="441"/>
      <c r="AA3" s="438"/>
      <c r="AB3" s="438"/>
      <c r="AC3" s="438"/>
      <c r="AD3" s="438"/>
      <c r="AE3" s="438"/>
      <c r="AF3" s="439"/>
    </row>
    <row r="4" spans="1:32" s="44" customFormat="1" ht="18" customHeight="1" thickBot="1" x14ac:dyDescent="0.35">
      <c r="A4" s="178"/>
      <c r="B4" s="179" t="s">
        <v>83</v>
      </c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442" t="s">
        <v>84</v>
      </c>
      <c r="W4" s="443"/>
      <c r="X4" s="443"/>
      <c r="Y4" s="443"/>
      <c r="Z4" s="443"/>
      <c r="AA4" s="444"/>
      <c r="AB4" s="444"/>
      <c r="AC4" s="444"/>
      <c r="AD4" s="444"/>
      <c r="AE4" s="444"/>
      <c r="AF4" s="445"/>
    </row>
    <row r="5" spans="1:32" s="65" customFormat="1" ht="32.25" customHeight="1" thickBot="1" x14ac:dyDescent="0.3">
      <c r="A5" s="261" t="s">
        <v>7</v>
      </c>
      <c r="B5" s="329"/>
      <c r="C5" s="330" t="s">
        <v>49</v>
      </c>
      <c r="D5" s="331"/>
      <c r="E5" s="331"/>
      <c r="F5" s="331"/>
      <c r="G5" s="331"/>
      <c r="H5" s="331"/>
      <c r="I5" s="331"/>
      <c r="J5" s="331"/>
      <c r="K5" s="331"/>
      <c r="L5" s="331"/>
      <c r="M5" s="259" t="s">
        <v>6</v>
      </c>
      <c r="N5" s="259"/>
      <c r="O5" s="259"/>
      <c r="P5" s="259"/>
      <c r="Q5" s="259"/>
      <c r="R5" s="259"/>
      <c r="S5" s="259"/>
      <c r="T5" s="259"/>
      <c r="U5" s="259"/>
      <c r="V5" s="259"/>
      <c r="W5" s="259" t="s">
        <v>76</v>
      </c>
      <c r="X5" s="259"/>
      <c r="Y5" s="259"/>
      <c r="Z5" s="259"/>
      <c r="AA5" s="259"/>
      <c r="AB5" s="259"/>
      <c r="AC5" s="259"/>
      <c r="AD5" s="259"/>
      <c r="AE5" s="259"/>
      <c r="AF5" s="260"/>
    </row>
    <row r="6" spans="1:32" s="65" customFormat="1" ht="32.25" customHeight="1" thickBot="1" x14ac:dyDescent="0.3">
      <c r="A6" s="261" t="s">
        <v>8</v>
      </c>
      <c r="B6" s="262"/>
      <c r="C6" s="464"/>
      <c r="D6" s="264"/>
      <c r="E6" s="264"/>
      <c r="F6" s="264"/>
      <c r="G6" s="265"/>
      <c r="H6" s="266" t="s">
        <v>9</v>
      </c>
      <c r="I6" s="266"/>
      <c r="J6" s="266"/>
      <c r="K6" s="266"/>
      <c r="L6" s="266"/>
      <c r="M6" s="465" t="str">
        <f>"CORTE UNIFORME CAMUFLADO NACIONAL DESIERTO 2010 T- "&amp;V16&amp;""</f>
        <v>CORTE UNIFORME CAMUFLADO NACIONAL DESIERTO 2010 T- 42</v>
      </c>
      <c r="N6" s="466"/>
      <c r="O6" s="466"/>
      <c r="P6" s="466"/>
      <c r="Q6" s="466"/>
      <c r="R6" s="466"/>
      <c r="S6" s="466"/>
      <c r="T6" s="466"/>
      <c r="U6" s="466"/>
      <c r="V6" s="467"/>
      <c r="W6" s="270" t="s">
        <v>27</v>
      </c>
      <c r="X6" s="271"/>
      <c r="Y6" s="271"/>
      <c r="Z6" s="271"/>
      <c r="AA6" s="272"/>
      <c r="AB6" s="273">
        <v>2</v>
      </c>
      <c r="AC6" s="274"/>
      <c r="AD6" s="274"/>
      <c r="AE6" s="274"/>
      <c r="AF6" s="275"/>
    </row>
    <row r="7" spans="1:32" s="44" customFormat="1" ht="26.25" customHeight="1" thickBot="1" x14ac:dyDescent="0.3">
      <c r="A7" s="287" t="s">
        <v>29</v>
      </c>
      <c r="B7" s="290" t="s">
        <v>0</v>
      </c>
      <c r="C7" s="68" t="s">
        <v>1</v>
      </c>
      <c r="D7" s="293"/>
      <c r="E7" s="294"/>
      <c r="F7" s="294"/>
      <c r="G7" s="295"/>
      <c r="H7" s="276" t="s">
        <v>1</v>
      </c>
      <c r="I7" s="277"/>
      <c r="J7" s="277"/>
      <c r="K7" s="277"/>
      <c r="L7" s="278"/>
      <c r="M7" s="276" t="s">
        <v>1</v>
      </c>
      <c r="N7" s="277"/>
      <c r="O7" s="277"/>
      <c r="P7" s="277"/>
      <c r="Q7" s="278"/>
      <c r="R7" s="276" t="s">
        <v>1</v>
      </c>
      <c r="S7" s="277"/>
      <c r="T7" s="277"/>
      <c r="U7" s="277"/>
      <c r="V7" s="278"/>
      <c r="W7" s="276" t="s">
        <v>1</v>
      </c>
      <c r="X7" s="277"/>
      <c r="Y7" s="277"/>
      <c r="Z7" s="277"/>
      <c r="AA7" s="278"/>
      <c r="AB7" s="276" t="s">
        <v>1</v>
      </c>
      <c r="AC7" s="277"/>
      <c r="AD7" s="277"/>
      <c r="AE7" s="277"/>
      <c r="AF7" s="278"/>
    </row>
    <row r="8" spans="1:32" s="44" customFormat="1" ht="26.25" customHeight="1" thickBot="1" x14ac:dyDescent="0.3">
      <c r="A8" s="288"/>
      <c r="B8" s="291"/>
      <c r="C8" s="282" t="s">
        <v>2</v>
      </c>
      <c r="D8" s="283"/>
      <c r="E8" s="284">
        <v>5042002</v>
      </c>
      <c r="F8" s="285"/>
      <c r="G8" s="286"/>
      <c r="H8" s="279"/>
      <c r="I8" s="280"/>
      <c r="J8" s="280"/>
      <c r="K8" s="280"/>
      <c r="L8" s="281"/>
      <c r="M8" s="279"/>
      <c r="N8" s="280"/>
      <c r="O8" s="280"/>
      <c r="P8" s="280"/>
      <c r="Q8" s="281"/>
      <c r="R8" s="279"/>
      <c r="S8" s="280"/>
      <c r="T8" s="280"/>
      <c r="U8" s="280"/>
      <c r="V8" s="281"/>
      <c r="W8" s="279"/>
      <c r="X8" s="280"/>
      <c r="Y8" s="280"/>
      <c r="Z8" s="280"/>
      <c r="AA8" s="281"/>
      <c r="AB8" s="279"/>
      <c r="AC8" s="280"/>
      <c r="AD8" s="280"/>
      <c r="AE8" s="280"/>
      <c r="AF8" s="281"/>
    </row>
    <row r="9" spans="1:32" s="75" customFormat="1" ht="19.5" customHeight="1" thickBot="1" x14ac:dyDescent="0.3">
      <c r="A9" s="289"/>
      <c r="B9" s="292"/>
      <c r="C9" s="66" t="s">
        <v>11</v>
      </c>
      <c r="D9" s="67" t="s">
        <v>12</v>
      </c>
      <c r="E9" s="66">
        <v>3</v>
      </c>
      <c r="F9" s="67" t="s">
        <v>14</v>
      </c>
      <c r="G9" s="66" t="s">
        <v>15</v>
      </c>
      <c r="H9" s="66" t="s">
        <v>11</v>
      </c>
      <c r="I9" s="67" t="s">
        <v>12</v>
      </c>
      <c r="J9" s="66" t="s">
        <v>13</v>
      </c>
      <c r="K9" s="67" t="s">
        <v>14</v>
      </c>
      <c r="L9" s="66" t="s">
        <v>15</v>
      </c>
      <c r="M9" s="66" t="s">
        <v>11</v>
      </c>
      <c r="N9" s="67" t="s">
        <v>12</v>
      </c>
      <c r="O9" s="66" t="s">
        <v>13</v>
      </c>
      <c r="P9" s="67" t="s">
        <v>14</v>
      </c>
      <c r="Q9" s="66" t="s">
        <v>15</v>
      </c>
      <c r="R9" s="66" t="s">
        <v>11</v>
      </c>
      <c r="S9" s="67" t="s">
        <v>12</v>
      </c>
      <c r="T9" s="66" t="s">
        <v>13</v>
      </c>
      <c r="U9" s="67" t="s">
        <v>14</v>
      </c>
      <c r="V9" s="66" t="s">
        <v>15</v>
      </c>
      <c r="W9" s="66" t="s">
        <v>11</v>
      </c>
      <c r="X9" s="67" t="s">
        <v>12</v>
      </c>
      <c r="Y9" s="66" t="s">
        <v>13</v>
      </c>
      <c r="Z9" s="67" t="s">
        <v>14</v>
      </c>
      <c r="AA9" s="66" t="s">
        <v>15</v>
      </c>
      <c r="AB9" s="66" t="s">
        <v>11</v>
      </c>
      <c r="AC9" s="67" t="s">
        <v>12</v>
      </c>
      <c r="AD9" s="66" t="s">
        <v>13</v>
      </c>
      <c r="AE9" s="67" t="s">
        <v>14</v>
      </c>
      <c r="AF9" s="66" t="s">
        <v>15</v>
      </c>
    </row>
    <row r="10" spans="1:32" s="44" customFormat="1" ht="29.25" customHeight="1" thickBot="1" x14ac:dyDescent="0.3">
      <c r="A10" s="333" t="s">
        <v>30</v>
      </c>
      <c r="B10" s="72" t="s">
        <v>31</v>
      </c>
      <c r="C10" s="5"/>
      <c r="D10" s="6"/>
      <c r="E10" s="6"/>
      <c r="F10" s="6"/>
      <c r="G10" s="7"/>
      <c r="H10" s="5"/>
      <c r="I10" s="6"/>
      <c r="J10" s="6"/>
      <c r="K10" s="6"/>
      <c r="L10" s="7"/>
      <c r="M10" s="5"/>
      <c r="N10" s="6"/>
      <c r="O10" s="6"/>
      <c r="P10" s="6"/>
      <c r="Q10" s="7"/>
      <c r="R10" s="5"/>
      <c r="S10" s="6"/>
      <c r="T10" s="6"/>
      <c r="U10" s="6"/>
      <c r="V10" s="7"/>
      <c r="W10" s="5"/>
      <c r="X10" s="6"/>
      <c r="Y10" s="6"/>
      <c r="Z10" s="6"/>
      <c r="AA10" s="7"/>
      <c r="AB10" s="5"/>
      <c r="AC10" s="6"/>
      <c r="AD10" s="6"/>
      <c r="AE10" s="6"/>
      <c r="AF10" s="7"/>
    </row>
    <row r="11" spans="1:32" s="44" customFormat="1" ht="28.5" customHeight="1" thickBot="1" x14ac:dyDescent="0.3">
      <c r="A11" s="334"/>
      <c r="B11" s="73" t="s">
        <v>3</v>
      </c>
      <c r="C11" s="41"/>
      <c r="D11" s="42"/>
      <c r="E11" s="42"/>
      <c r="F11" s="42"/>
      <c r="G11" s="43"/>
      <c r="H11" s="41"/>
      <c r="I11" s="42"/>
      <c r="J11" s="42"/>
      <c r="K11" s="42"/>
      <c r="L11" s="43"/>
      <c r="M11" s="41"/>
      <c r="N11" s="42"/>
      <c r="O11" s="42"/>
      <c r="P11" s="42"/>
      <c r="Q11" s="43"/>
      <c r="R11" s="41"/>
      <c r="S11" s="41"/>
      <c r="T11" s="42"/>
      <c r="U11" s="42"/>
      <c r="V11" s="43"/>
      <c r="W11" s="41"/>
      <c r="X11" s="42"/>
      <c r="Y11" s="42"/>
      <c r="Z11" s="42"/>
      <c r="AA11" s="43"/>
      <c r="AB11" s="41"/>
      <c r="AC11" s="42"/>
      <c r="AD11" s="42"/>
      <c r="AE11" s="42"/>
      <c r="AF11" s="43"/>
    </row>
    <row r="12" spans="1:32" s="44" customFormat="1" ht="30" customHeight="1" thickBot="1" x14ac:dyDescent="0.3">
      <c r="A12" s="301" t="s">
        <v>4</v>
      </c>
      <c r="B12" s="302"/>
      <c r="C12" s="335"/>
      <c r="D12" s="336"/>
      <c r="E12" s="337"/>
      <c r="F12" s="30" t="s">
        <v>5</v>
      </c>
      <c r="G12" s="31"/>
      <c r="H12" s="296"/>
      <c r="I12" s="297"/>
      <c r="J12" s="338"/>
      <c r="K12" s="30" t="s">
        <v>5</v>
      </c>
      <c r="L12" s="31"/>
      <c r="M12" s="296"/>
      <c r="N12" s="297"/>
      <c r="O12" s="298"/>
      <c r="P12" s="32" t="s">
        <v>5</v>
      </c>
      <c r="Q12" s="31"/>
      <c r="R12" s="296"/>
      <c r="S12" s="297"/>
      <c r="T12" s="298"/>
      <c r="U12" s="32" t="s">
        <v>5</v>
      </c>
      <c r="V12" s="31"/>
      <c r="W12" s="296"/>
      <c r="X12" s="297"/>
      <c r="Y12" s="298"/>
      <c r="Z12" s="32" t="s">
        <v>5</v>
      </c>
      <c r="AA12" s="31"/>
      <c r="AB12" s="296"/>
      <c r="AC12" s="297"/>
      <c r="AD12" s="298"/>
      <c r="AE12" s="32" t="s">
        <v>5</v>
      </c>
      <c r="AF12" s="31"/>
    </row>
    <row r="13" spans="1:32" s="44" customFormat="1" ht="29.25" customHeight="1" thickBot="1" x14ac:dyDescent="0.3">
      <c r="A13" s="299" t="s">
        <v>32</v>
      </c>
      <c r="B13" s="70" t="s">
        <v>33</v>
      </c>
      <c r="C13" s="14"/>
      <c r="D13" s="15"/>
      <c r="E13" s="15"/>
      <c r="F13" s="15"/>
      <c r="G13" s="16"/>
      <c r="H13" s="14"/>
      <c r="I13" s="15"/>
      <c r="J13" s="15"/>
      <c r="K13" s="15"/>
      <c r="L13" s="16"/>
      <c r="M13" s="14"/>
      <c r="N13" s="15"/>
      <c r="O13" s="15"/>
      <c r="P13" s="15"/>
      <c r="Q13" s="16"/>
      <c r="R13" s="14"/>
      <c r="S13" s="15"/>
      <c r="T13" s="15"/>
      <c r="U13" s="15"/>
      <c r="V13" s="16"/>
      <c r="W13" s="14"/>
      <c r="X13" s="15"/>
      <c r="Y13" s="15"/>
      <c r="Z13" s="15"/>
      <c r="AA13" s="16"/>
      <c r="AB13" s="14"/>
      <c r="AC13" s="15"/>
      <c r="AD13" s="15"/>
      <c r="AE13" s="15"/>
      <c r="AF13" s="16"/>
    </row>
    <row r="14" spans="1:32" s="44" customFormat="1" ht="29.25" customHeight="1" thickBot="1" x14ac:dyDescent="0.3">
      <c r="A14" s="300"/>
      <c r="B14" s="73" t="s">
        <v>3</v>
      </c>
      <c r="C14" s="41"/>
      <c r="D14" s="42"/>
      <c r="E14" s="42"/>
      <c r="F14" s="42"/>
      <c r="G14" s="43"/>
      <c r="H14" s="41"/>
      <c r="I14" s="42"/>
      <c r="J14" s="42"/>
      <c r="K14" s="42"/>
      <c r="L14" s="43"/>
      <c r="M14" s="41"/>
      <c r="N14" s="42"/>
      <c r="O14" s="42"/>
      <c r="P14" s="42"/>
      <c r="Q14" s="43"/>
      <c r="R14" s="41"/>
      <c r="S14" s="42"/>
      <c r="T14" s="42"/>
      <c r="U14" s="42"/>
      <c r="V14" s="43"/>
      <c r="W14" s="41"/>
      <c r="X14" s="42"/>
      <c r="Y14" s="42"/>
      <c r="Z14" s="42"/>
      <c r="AA14" s="43"/>
      <c r="AB14" s="41"/>
      <c r="AC14" s="42"/>
      <c r="AD14" s="42"/>
      <c r="AE14" s="42"/>
      <c r="AF14" s="43"/>
    </row>
    <row r="15" spans="1:32" s="44" customFormat="1" ht="30" customHeight="1" thickBot="1" x14ac:dyDescent="0.3">
      <c r="A15" s="301" t="s">
        <v>4</v>
      </c>
      <c r="B15" s="302"/>
      <c r="C15" s="303"/>
      <c r="D15" s="304"/>
      <c r="E15" s="305"/>
      <c r="F15" s="25" t="s">
        <v>5</v>
      </c>
      <c r="G15" s="26"/>
      <c r="H15" s="306"/>
      <c r="I15" s="307"/>
      <c r="J15" s="308"/>
      <c r="K15" s="25" t="s">
        <v>5</v>
      </c>
      <c r="L15" s="26"/>
      <c r="M15" s="306"/>
      <c r="N15" s="307"/>
      <c r="O15" s="332"/>
      <c r="P15" s="27" t="s">
        <v>5</v>
      </c>
      <c r="Q15" s="28"/>
      <c r="R15" s="306"/>
      <c r="S15" s="307"/>
      <c r="T15" s="332"/>
      <c r="U15" s="27" t="s">
        <v>5</v>
      </c>
      <c r="V15" s="28"/>
      <c r="W15" s="306"/>
      <c r="X15" s="307"/>
      <c r="Y15" s="332"/>
      <c r="Z15" s="27" t="s">
        <v>5</v>
      </c>
      <c r="AA15" s="28"/>
      <c r="AB15" s="306"/>
      <c r="AC15" s="307"/>
      <c r="AD15" s="332"/>
      <c r="AE15" s="27" t="s">
        <v>5</v>
      </c>
      <c r="AF15" s="28"/>
    </row>
    <row r="16" spans="1:32" s="65" customFormat="1" ht="30" customHeight="1" thickBot="1" x14ac:dyDescent="0.3">
      <c r="A16" s="63" t="s">
        <v>7</v>
      </c>
      <c r="B16" s="64" t="s">
        <v>50</v>
      </c>
      <c r="C16" s="446"/>
      <c r="D16" s="447"/>
      <c r="E16" s="447"/>
      <c r="F16" s="447"/>
      <c r="G16" s="448"/>
      <c r="H16" s="346" t="s">
        <v>9</v>
      </c>
      <c r="I16" s="266"/>
      <c r="J16" s="266"/>
      <c r="K16" s="266"/>
      <c r="L16" s="266"/>
      <c r="M16" s="468" t="s">
        <v>132</v>
      </c>
      <c r="N16" s="469"/>
      <c r="O16" s="469"/>
      <c r="P16" s="469"/>
      <c r="Q16" s="469"/>
      <c r="R16" s="469"/>
      <c r="S16" s="469"/>
      <c r="T16" s="469"/>
      <c r="U16" s="469"/>
      <c r="V16" s="210">
        <v>42</v>
      </c>
      <c r="W16" s="270" t="s">
        <v>27</v>
      </c>
      <c r="X16" s="271"/>
      <c r="Y16" s="271"/>
      <c r="Z16" s="271"/>
      <c r="AA16" s="272"/>
      <c r="AB16" s="273">
        <f>AB6</f>
        <v>2</v>
      </c>
      <c r="AC16" s="274"/>
      <c r="AD16" s="274"/>
      <c r="AE16" s="274"/>
      <c r="AF16" s="275"/>
    </row>
    <row r="17" spans="1:32" s="44" customFormat="1" ht="26.25" customHeight="1" thickBot="1" x14ac:dyDescent="0.3">
      <c r="A17" s="287" t="s">
        <v>34</v>
      </c>
      <c r="B17" s="290" t="s">
        <v>0</v>
      </c>
      <c r="C17" s="68" t="s">
        <v>1</v>
      </c>
      <c r="D17" s="293"/>
      <c r="E17" s="294"/>
      <c r="F17" s="294"/>
      <c r="G17" s="295"/>
      <c r="H17" s="276" t="s">
        <v>1</v>
      </c>
      <c r="I17" s="277"/>
      <c r="J17" s="277"/>
      <c r="K17" s="277"/>
      <c r="L17" s="278"/>
      <c r="M17" s="276" t="s">
        <v>1</v>
      </c>
      <c r="N17" s="277"/>
      <c r="O17" s="277"/>
      <c r="P17" s="277"/>
      <c r="Q17" s="278"/>
      <c r="R17" s="276" t="s">
        <v>1</v>
      </c>
      <c r="S17" s="277"/>
      <c r="T17" s="277"/>
      <c r="U17" s="277"/>
      <c r="V17" s="278"/>
      <c r="W17" s="276" t="s">
        <v>1</v>
      </c>
      <c r="X17" s="277"/>
      <c r="Y17" s="277"/>
      <c r="Z17" s="277"/>
      <c r="AA17" s="278"/>
      <c r="AB17" s="276"/>
      <c r="AC17" s="277"/>
      <c r="AD17" s="277"/>
      <c r="AE17" s="277"/>
      <c r="AF17" s="278"/>
    </row>
    <row r="18" spans="1:32" s="44" customFormat="1" ht="26.25" customHeight="1" thickBot="1" x14ac:dyDescent="0.3">
      <c r="A18" s="288"/>
      <c r="B18" s="291"/>
      <c r="C18" s="282" t="s">
        <v>2</v>
      </c>
      <c r="D18" s="283"/>
      <c r="E18" s="284">
        <f>E8-1</f>
        <v>5042001</v>
      </c>
      <c r="F18" s="285"/>
      <c r="G18" s="286"/>
      <c r="H18" s="279"/>
      <c r="I18" s="280"/>
      <c r="J18" s="280"/>
      <c r="K18" s="280"/>
      <c r="L18" s="281"/>
      <c r="M18" s="279"/>
      <c r="N18" s="280"/>
      <c r="O18" s="280"/>
      <c r="P18" s="280"/>
      <c r="Q18" s="281"/>
      <c r="R18" s="279"/>
      <c r="S18" s="280"/>
      <c r="T18" s="280"/>
      <c r="U18" s="280"/>
      <c r="V18" s="281"/>
      <c r="W18" s="279"/>
      <c r="X18" s="280"/>
      <c r="Y18" s="280"/>
      <c r="Z18" s="280"/>
      <c r="AA18" s="281"/>
      <c r="AB18" s="279"/>
      <c r="AC18" s="280"/>
      <c r="AD18" s="280"/>
      <c r="AE18" s="280"/>
      <c r="AF18" s="281"/>
    </row>
    <row r="19" spans="1:32" s="75" customFormat="1" ht="18.75" customHeight="1" thickBot="1" x14ac:dyDescent="0.3">
      <c r="A19" s="289"/>
      <c r="B19" s="292"/>
      <c r="C19" s="66" t="s">
        <v>11</v>
      </c>
      <c r="D19" s="67" t="s">
        <v>12</v>
      </c>
      <c r="E19" s="66" t="s">
        <v>13</v>
      </c>
      <c r="F19" s="67" t="s">
        <v>14</v>
      </c>
      <c r="G19" s="66" t="s">
        <v>15</v>
      </c>
      <c r="H19" s="66" t="s">
        <v>11</v>
      </c>
      <c r="I19" s="67" t="s">
        <v>12</v>
      </c>
      <c r="J19" s="66" t="s">
        <v>13</v>
      </c>
      <c r="K19" s="67" t="s">
        <v>14</v>
      </c>
      <c r="L19" s="66" t="s">
        <v>15</v>
      </c>
      <c r="M19" s="66" t="s">
        <v>11</v>
      </c>
      <c r="N19" s="67" t="s">
        <v>12</v>
      </c>
      <c r="O19" s="66" t="s">
        <v>13</v>
      </c>
      <c r="P19" s="67" t="s">
        <v>14</v>
      </c>
      <c r="Q19" s="66" t="s">
        <v>15</v>
      </c>
      <c r="R19" s="66" t="s">
        <v>11</v>
      </c>
      <c r="S19" s="67" t="s">
        <v>12</v>
      </c>
      <c r="T19" s="66" t="s">
        <v>13</v>
      </c>
      <c r="U19" s="67" t="s">
        <v>14</v>
      </c>
      <c r="V19" s="66" t="s">
        <v>15</v>
      </c>
      <c r="W19" s="66" t="s">
        <v>11</v>
      </c>
      <c r="X19" s="67" t="s">
        <v>12</v>
      </c>
      <c r="Y19" s="66" t="s">
        <v>13</v>
      </c>
      <c r="Z19" s="67" t="s">
        <v>14</v>
      </c>
      <c r="AA19" s="66" t="s">
        <v>15</v>
      </c>
      <c r="AB19" s="66" t="s">
        <v>11</v>
      </c>
      <c r="AC19" s="67" t="s">
        <v>12</v>
      </c>
      <c r="AD19" s="66" t="s">
        <v>13</v>
      </c>
      <c r="AE19" s="67" t="s">
        <v>14</v>
      </c>
      <c r="AF19" s="66" t="s">
        <v>15</v>
      </c>
    </row>
    <row r="20" spans="1:32" s="44" customFormat="1" ht="29.25" customHeight="1" x14ac:dyDescent="0.25">
      <c r="A20" s="333" t="s">
        <v>35</v>
      </c>
      <c r="B20" s="200" t="s">
        <v>92</v>
      </c>
      <c r="C20" s="5"/>
      <c r="D20" s="6"/>
      <c r="E20" s="6"/>
      <c r="F20" s="6"/>
      <c r="G20" s="7"/>
      <c r="H20" s="5"/>
      <c r="I20" s="6"/>
      <c r="J20" s="6"/>
      <c r="K20" s="6"/>
      <c r="L20" s="7"/>
      <c r="M20" s="5"/>
      <c r="N20" s="6"/>
      <c r="O20" s="6"/>
      <c r="P20" s="6"/>
      <c r="Q20" s="7"/>
      <c r="R20" s="5"/>
      <c r="S20" s="6"/>
      <c r="T20" s="6"/>
      <c r="U20" s="6"/>
      <c r="V20" s="7"/>
      <c r="W20" s="5"/>
      <c r="X20" s="6"/>
      <c r="Y20" s="6"/>
      <c r="Z20" s="6"/>
      <c r="AA20" s="7"/>
      <c r="AB20" s="5"/>
      <c r="AC20" s="6"/>
      <c r="AD20" s="6"/>
      <c r="AE20" s="6"/>
      <c r="AF20" s="7"/>
    </row>
    <row r="21" spans="1:32" s="44" customFormat="1" ht="29.25" customHeight="1" thickBot="1" x14ac:dyDescent="0.3">
      <c r="A21" s="342"/>
      <c r="B21" s="201" t="s">
        <v>108</v>
      </c>
      <c r="C21" s="8"/>
      <c r="D21" s="9"/>
      <c r="E21" s="9"/>
      <c r="F21" s="9"/>
      <c r="G21" s="10"/>
      <c r="H21" s="11"/>
      <c r="I21" s="12"/>
      <c r="J21" s="12"/>
      <c r="K21" s="12"/>
      <c r="L21" s="13"/>
      <c r="M21" s="11"/>
      <c r="N21" s="12"/>
      <c r="O21" s="12"/>
      <c r="P21" s="12"/>
      <c r="Q21" s="13"/>
      <c r="R21" s="11"/>
      <c r="S21" s="12"/>
      <c r="T21" s="12"/>
      <c r="U21" s="12"/>
      <c r="V21" s="13"/>
      <c r="W21" s="11"/>
      <c r="X21" s="12"/>
      <c r="Y21" s="12"/>
      <c r="Z21" s="12"/>
      <c r="AA21" s="13"/>
      <c r="AB21" s="11"/>
      <c r="AC21" s="12"/>
      <c r="AD21" s="12"/>
      <c r="AE21" s="12"/>
      <c r="AF21" s="13"/>
    </row>
    <row r="22" spans="1:32" s="44" customFormat="1" ht="27.75" customHeight="1" thickBot="1" x14ac:dyDescent="0.3">
      <c r="A22" s="334"/>
      <c r="B22" s="73" t="s">
        <v>3</v>
      </c>
      <c r="C22" s="41"/>
      <c r="D22" s="42"/>
      <c r="E22" s="42"/>
      <c r="F22" s="42"/>
      <c r="G22" s="43"/>
      <c r="H22" s="41"/>
      <c r="I22" s="42"/>
      <c r="J22" s="42"/>
      <c r="K22" s="42"/>
      <c r="L22" s="43"/>
      <c r="M22" s="41"/>
      <c r="N22" s="42"/>
      <c r="O22" s="42"/>
      <c r="P22" s="42"/>
      <c r="Q22" s="43"/>
      <c r="R22" s="41"/>
      <c r="S22" s="42"/>
      <c r="T22" s="42"/>
      <c r="U22" s="42"/>
      <c r="V22" s="43"/>
      <c r="W22" s="41"/>
      <c r="X22" s="42"/>
      <c r="Y22" s="42"/>
      <c r="Z22" s="42"/>
      <c r="AA22" s="43"/>
      <c r="AB22" s="41"/>
      <c r="AC22" s="42"/>
      <c r="AD22" s="42"/>
      <c r="AE22" s="42"/>
      <c r="AF22" s="43"/>
    </row>
    <row r="23" spans="1:32" s="44" customFormat="1" ht="30" customHeight="1" thickBot="1" x14ac:dyDescent="0.3">
      <c r="A23" s="301" t="s">
        <v>4</v>
      </c>
      <c r="B23" s="302"/>
      <c r="C23" s="335"/>
      <c r="D23" s="336"/>
      <c r="E23" s="337"/>
      <c r="F23" s="30" t="s">
        <v>5</v>
      </c>
      <c r="G23" s="31"/>
      <c r="H23" s="296"/>
      <c r="I23" s="297"/>
      <c r="J23" s="338"/>
      <c r="K23" s="30" t="s">
        <v>5</v>
      </c>
      <c r="L23" s="31"/>
      <c r="M23" s="296"/>
      <c r="N23" s="297"/>
      <c r="O23" s="298"/>
      <c r="P23" s="32" t="s">
        <v>5</v>
      </c>
      <c r="Q23" s="31"/>
      <c r="R23" s="296"/>
      <c r="S23" s="297"/>
      <c r="T23" s="298"/>
      <c r="U23" s="32" t="s">
        <v>5</v>
      </c>
      <c r="V23" s="31"/>
      <c r="W23" s="296"/>
      <c r="X23" s="297"/>
      <c r="Y23" s="298"/>
      <c r="Z23" s="32" t="s">
        <v>5</v>
      </c>
      <c r="AA23" s="31"/>
      <c r="AB23" s="296"/>
      <c r="AC23" s="297"/>
      <c r="AD23" s="298"/>
      <c r="AE23" s="32" t="s">
        <v>5</v>
      </c>
      <c r="AF23" s="31"/>
    </row>
    <row r="24" spans="1:32" s="44" customFormat="1" ht="29.25" customHeight="1" x14ac:dyDescent="0.25">
      <c r="A24" s="351" t="s">
        <v>36</v>
      </c>
      <c r="B24" s="202" t="s">
        <v>119</v>
      </c>
      <c r="C24" s="14"/>
      <c r="D24" s="15"/>
      <c r="E24" s="15"/>
      <c r="F24" s="15"/>
      <c r="G24" s="16"/>
      <c r="H24" s="14"/>
      <c r="I24" s="15"/>
      <c r="J24" s="15"/>
      <c r="K24" s="15"/>
      <c r="L24" s="16"/>
      <c r="M24" s="14"/>
      <c r="N24" s="15"/>
      <c r="O24" s="15"/>
      <c r="P24" s="15"/>
      <c r="Q24" s="16"/>
      <c r="R24" s="14"/>
      <c r="S24" s="15"/>
      <c r="T24" s="15"/>
      <c r="U24" s="15"/>
      <c r="V24" s="16"/>
      <c r="W24" s="14"/>
      <c r="X24" s="15"/>
      <c r="Y24" s="15"/>
      <c r="Z24" s="15"/>
      <c r="AA24" s="16"/>
      <c r="AB24" s="14"/>
      <c r="AC24" s="15"/>
      <c r="AD24" s="15"/>
      <c r="AE24" s="15"/>
      <c r="AF24" s="16"/>
    </row>
    <row r="25" spans="1:32" s="44" customFormat="1" ht="29.25" customHeight="1" thickBot="1" x14ac:dyDescent="0.3">
      <c r="A25" s="299"/>
      <c r="B25" s="203" t="s">
        <v>109</v>
      </c>
      <c r="C25" s="19"/>
      <c r="D25" s="17"/>
      <c r="E25" s="17"/>
      <c r="F25" s="17"/>
      <c r="G25" s="18"/>
      <c r="H25" s="19"/>
      <c r="I25" s="17"/>
      <c r="J25" s="17"/>
      <c r="K25" s="17"/>
      <c r="L25" s="18"/>
      <c r="M25" s="19"/>
      <c r="N25" s="17"/>
      <c r="O25" s="17"/>
      <c r="P25" s="17"/>
      <c r="Q25" s="18"/>
      <c r="R25" s="19"/>
      <c r="S25" s="17"/>
      <c r="T25" s="17"/>
      <c r="U25" s="17"/>
      <c r="V25" s="18"/>
      <c r="W25" s="19"/>
      <c r="X25" s="17"/>
      <c r="Y25" s="17"/>
      <c r="Z25" s="17"/>
      <c r="AA25" s="18"/>
      <c r="AB25" s="19"/>
      <c r="AC25" s="17"/>
      <c r="AD25" s="17"/>
      <c r="AE25" s="17"/>
      <c r="AF25" s="18"/>
    </row>
    <row r="26" spans="1:32" s="44" customFormat="1" ht="30" customHeight="1" thickBot="1" x14ac:dyDescent="0.3">
      <c r="A26" s="300"/>
      <c r="B26" s="74" t="s">
        <v>3</v>
      </c>
      <c r="C26" s="41"/>
      <c r="D26" s="42"/>
      <c r="E26" s="42"/>
      <c r="F26" s="42"/>
      <c r="G26" s="43"/>
      <c r="H26" s="41"/>
      <c r="I26" s="42"/>
      <c r="J26" s="42"/>
      <c r="K26" s="42"/>
      <c r="L26" s="43"/>
      <c r="M26" s="41"/>
      <c r="N26" s="42"/>
      <c r="O26" s="42"/>
      <c r="P26" s="42"/>
      <c r="Q26" s="43"/>
      <c r="R26" s="41"/>
      <c r="S26" s="42"/>
      <c r="T26" s="42"/>
      <c r="U26" s="42"/>
      <c r="V26" s="43"/>
      <c r="W26" s="41"/>
      <c r="X26" s="42"/>
      <c r="Y26" s="42"/>
      <c r="Z26" s="42"/>
      <c r="AA26" s="43"/>
      <c r="AB26" s="41"/>
      <c r="AC26" s="42"/>
      <c r="AD26" s="42"/>
      <c r="AE26" s="42"/>
      <c r="AF26" s="43"/>
    </row>
    <row r="27" spans="1:32" s="44" customFormat="1" ht="30" customHeight="1" thickBot="1" x14ac:dyDescent="0.3">
      <c r="A27" s="301" t="s">
        <v>4</v>
      </c>
      <c r="B27" s="302"/>
      <c r="C27" s="335"/>
      <c r="D27" s="336"/>
      <c r="E27" s="337"/>
      <c r="F27" s="30" t="s">
        <v>5</v>
      </c>
      <c r="G27" s="31"/>
      <c r="H27" s="296"/>
      <c r="I27" s="297"/>
      <c r="J27" s="338"/>
      <c r="K27" s="30" t="s">
        <v>5</v>
      </c>
      <c r="L27" s="31"/>
      <c r="M27" s="296"/>
      <c r="N27" s="297"/>
      <c r="O27" s="298"/>
      <c r="P27" s="32" t="s">
        <v>5</v>
      </c>
      <c r="Q27" s="31"/>
      <c r="R27" s="296"/>
      <c r="S27" s="297"/>
      <c r="T27" s="298"/>
      <c r="U27" s="32" t="s">
        <v>5</v>
      </c>
      <c r="V27" s="31"/>
      <c r="W27" s="296"/>
      <c r="X27" s="297"/>
      <c r="Y27" s="298"/>
      <c r="Z27" s="32" t="s">
        <v>5</v>
      </c>
      <c r="AA27" s="31"/>
      <c r="AB27" s="296"/>
      <c r="AC27" s="297"/>
      <c r="AD27" s="298"/>
      <c r="AE27" s="32" t="s">
        <v>5</v>
      </c>
      <c r="AF27" s="31"/>
    </row>
    <row r="28" spans="1:32" s="44" customFormat="1" ht="29.25" customHeight="1" thickBot="1" x14ac:dyDescent="0.3">
      <c r="A28" s="357" t="s">
        <v>37</v>
      </c>
      <c r="B28" s="204" t="s">
        <v>110</v>
      </c>
      <c r="C28" s="34"/>
      <c r="D28" s="15"/>
      <c r="E28" s="15"/>
      <c r="F28" s="15"/>
      <c r="G28" s="16"/>
      <c r="H28" s="14"/>
      <c r="I28" s="15"/>
      <c r="J28" s="15"/>
      <c r="K28" s="15"/>
      <c r="L28" s="16"/>
      <c r="M28" s="14"/>
      <c r="N28" s="15"/>
      <c r="O28" s="15"/>
      <c r="P28" s="15"/>
      <c r="Q28" s="16"/>
      <c r="R28" s="14"/>
      <c r="S28" s="15"/>
      <c r="T28" s="15"/>
      <c r="U28" s="15"/>
      <c r="V28" s="16"/>
      <c r="W28" s="14"/>
      <c r="X28" s="15"/>
      <c r="Y28" s="15"/>
      <c r="Z28" s="15"/>
      <c r="AA28" s="16"/>
      <c r="AB28" s="14"/>
      <c r="AC28" s="15"/>
      <c r="AD28" s="15"/>
      <c r="AE28" s="15"/>
      <c r="AF28" s="16"/>
    </row>
    <row r="29" spans="1:32" s="44" customFormat="1" ht="29.25" customHeight="1" thickBot="1" x14ac:dyDescent="0.3">
      <c r="A29" s="358"/>
      <c r="B29" s="73" t="s">
        <v>3</v>
      </c>
      <c r="C29" s="45"/>
      <c r="D29" s="42"/>
      <c r="E29" s="42"/>
      <c r="F29" s="42"/>
      <c r="G29" s="43"/>
      <c r="H29" s="41"/>
      <c r="I29" s="42"/>
      <c r="J29" s="42"/>
      <c r="K29" s="42"/>
      <c r="L29" s="43"/>
      <c r="M29" s="41"/>
      <c r="N29" s="42"/>
      <c r="O29" s="42"/>
      <c r="P29" s="42"/>
      <c r="Q29" s="43"/>
      <c r="R29" s="41"/>
      <c r="S29" s="42"/>
      <c r="T29" s="42"/>
      <c r="U29" s="42"/>
      <c r="V29" s="43"/>
      <c r="W29" s="41"/>
      <c r="X29" s="42"/>
      <c r="Y29" s="42"/>
      <c r="Z29" s="42"/>
      <c r="AA29" s="43"/>
      <c r="AB29" s="41"/>
      <c r="AC29" s="42"/>
      <c r="AD29" s="42"/>
      <c r="AE29" s="42"/>
      <c r="AF29" s="43"/>
    </row>
    <row r="30" spans="1:32" s="44" customFormat="1" ht="30" customHeight="1" thickBot="1" x14ac:dyDescent="0.3">
      <c r="A30" s="301" t="s">
        <v>4</v>
      </c>
      <c r="B30" s="302"/>
      <c r="C30" s="335"/>
      <c r="D30" s="336"/>
      <c r="E30" s="337"/>
      <c r="F30" s="30" t="s">
        <v>5</v>
      </c>
      <c r="G30" s="31"/>
      <c r="H30" s="296"/>
      <c r="I30" s="297"/>
      <c r="J30" s="338"/>
      <c r="K30" s="30" t="s">
        <v>5</v>
      </c>
      <c r="L30" s="31"/>
      <c r="M30" s="296"/>
      <c r="N30" s="297"/>
      <c r="O30" s="298"/>
      <c r="P30" s="32" t="s">
        <v>5</v>
      </c>
      <c r="Q30" s="31"/>
      <c r="R30" s="296"/>
      <c r="S30" s="297"/>
      <c r="T30" s="298"/>
      <c r="U30" s="32" t="s">
        <v>5</v>
      </c>
      <c r="V30" s="31"/>
      <c r="W30" s="296"/>
      <c r="X30" s="297"/>
      <c r="Y30" s="298"/>
      <c r="Z30" s="32" t="s">
        <v>5</v>
      </c>
      <c r="AA30" s="31"/>
      <c r="AB30" s="296"/>
      <c r="AC30" s="297"/>
      <c r="AD30" s="298"/>
      <c r="AE30" s="32" t="s">
        <v>5</v>
      </c>
      <c r="AF30" s="31"/>
    </row>
    <row r="31" spans="1:32" s="76" customFormat="1" ht="30" customHeight="1" thickBot="1" x14ac:dyDescent="0.3">
      <c r="A31" s="63" t="s">
        <v>7</v>
      </c>
      <c r="B31" s="64" t="s">
        <v>50</v>
      </c>
      <c r="C31" s="446"/>
      <c r="D31" s="447"/>
      <c r="E31" s="447"/>
      <c r="F31" s="447"/>
      <c r="G31" s="448"/>
      <c r="H31" s="352" t="s">
        <v>9</v>
      </c>
      <c r="I31" s="353"/>
      <c r="J31" s="353"/>
      <c r="K31" s="353"/>
      <c r="L31" s="353"/>
      <c r="M31" s="470" t="str">
        <f>"PANTALON CAMUFLADO NACIONAL DESIERTO 2010 T- "&amp;V16&amp;""</f>
        <v>PANTALON CAMUFLADO NACIONAL DESIERTO 2010 T- 42</v>
      </c>
      <c r="N31" s="471"/>
      <c r="O31" s="471"/>
      <c r="P31" s="471"/>
      <c r="Q31" s="471"/>
      <c r="R31" s="471"/>
      <c r="S31" s="471"/>
      <c r="T31" s="471"/>
      <c r="U31" s="471"/>
      <c r="V31" s="472"/>
      <c r="W31" s="354" t="s">
        <v>27</v>
      </c>
      <c r="X31" s="355"/>
      <c r="Y31" s="355"/>
      <c r="Z31" s="355"/>
      <c r="AA31" s="356"/>
      <c r="AB31" s="273">
        <f>AB16</f>
        <v>2</v>
      </c>
      <c r="AC31" s="274"/>
      <c r="AD31" s="274"/>
      <c r="AE31" s="274"/>
      <c r="AF31" s="275"/>
    </row>
    <row r="32" spans="1:32" ht="26.25" customHeight="1" thickBot="1" x14ac:dyDescent="0.3">
      <c r="A32" s="287" t="s">
        <v>38</v>
      </c>
      <c r="B32" s="290" t="s">
        <v>0</v>
      </c>
      <c r="C32" s="68" t="s">
        <v>1</v>
      </c>
      <c r="D32" s="293"/>
      <c r="E32" s="294"/>
      <c r="F32" s="294"/>
      <c r="G32" s="295"/>
      <c r="H32" s="276" t="s">
        <v>1</v>
      </c>
      <c r="I32" s="277"/>
      <c r="J32" s="277"/>
      <c r="K32" s="277"/>
      <c r="L32" s="278"/>
      <c r="M32" s="276" t="s">
        <v>1</v>
      </c>
      <c r="N32" s="277"/>
      <c r="O32" s="277"/>
      <c r="P32" s="277"/>
      <c r="Q32" s="278"/>
      <c r="R32" s="276" t="s">
        <v>1</v>
      </c>
      <c r="S32" s="277"/>
      <c r="T32" s="277"/>
      <c r="U32" s="277"/>
      <c r="V32" s="278"/>
      <c r="W32" s="276" t="s">
        <v>1</v>
      </c>
      <c r="X32" s="277"/>
      <c r="Y32" s="277"/>
      <c r="Z32" s="277"/>
      <c r="AA32" s="278"/>
      <c r="AB32" s="276" t="s">
        <v>1</v>
      </c>
      <c r="AC32" s="277"/>
      <c r="AD32" s="277"/>
      <c r="AE32" s="277"/>
      <c r="AF32" s="278"/>
    </row>
    <row r="33" spans="1:32" ht="26.25" customHeight="1" thickBot="1" x14ac:dyDescent="0.3">
      <c r="A33" s="288"/>
      <c r="B33" s="291"/>
      <c r="C33" s="282" t="s">
        <v>2</v>
      </c>
      <c r="D33" s="283"/>
      <c r="E33" s="284">
        <f>E18-1</f>
        <v>5042000</v>
      </c>
      <c r="F33" s="285"/>
      <c r="G33" s="286"/>
      <c r="H33" s="279"/>
      <c r="I33" s="280"/>
      <c r="J33" s="280"/>
      <c r="K33" s="280"/>
      <c r="L33" s="281"/>
      <c r="M33" s="279"/>
      <c r="N33" s="280"/>
      <c r="O33" s="280"/>
      <c r="P33" s="280"/>
      <c r="Q33" s="281"/>
      <c r="R33" s="279"/>
      <c r="S33" s="280"/>
      <c r="T33" s="280"/>
      <c r="U33" s="280"/>
      <c r="V33" s="281"/>
      <c r="W33" s="279"/>
      <c r="X33" s="280"/>
      <c r="Y33" s="280"/>
      <c r="Z33" s="280"/>
      <c r="AA33" s="281"/>
      <c r="AB33" s="279"/>
      <c r="AC33" s="280"/>
      <c r="AD33" s="280"/>
      <c r="AE33" s="280"/>
      <c r="AF33" s="281"/>
    </row>
    <row r="34" spans="1:32" s="78" customFormat="1" ht="18.75" customHeight="1" thickBot="1" x14ac:dyDescent="0.3">
      <c r="A34" s="288"/>
      <c r="B34" s="292"/>
      <c r="C34" s="66" t="s">
        <v>11</v>
      </c>
      <c r="D34" s="67" t="s">
        <v>12</v>
      </c>
      <c r="E34" s="66" t="s">
        <v>13</v>
      </c>
      <c r="F34" s="67" t="s">
        <v>14</v>
      </c>
      <c r="G34" s="66" t="s">
        <v>15</v>
      </c>
      <c r="H34" s="66" t="s">
        <v>11</v>
      </c>
      <c r="I34" s="67" t="s">
        <v>12</v>
      </c>
      <c r="J34" s="66" t="s">
        <v>13</v>
      </c>
      <c r="K34" s="67" t="s">
        <v>14</v>
      </c>
      <c r="L34" s="66" t="s">
        <v>15</v>
      </c>
      <c r="M34" s="66" t="s">
        <v>11</v>
      </c>
      <c r="N34" s="67" t="s">
        <v>12</v>
      </c>
      <c r="O34" s="66" t="s">
        <v>13</v>
      </c>
      <c r="P34" s="67" t="s">
        <v>14</v>
      </c>
      <c r="Q34" s="66" t="s">
        <v>15</v>
      </c>
      <c r="R34" s="66" t="s">
        <v>11</v>
      </c>
      <c r="S34" s="67" t="s">
        <v>12</v>
      </c>
      <c r="T34" s="66" t="s">
        <v>13</v>
      </c>
      <c r="U34" s="67" t="s">
        <v>14</v>
      </c>
      <c r="V34" s="66" t="s">
        <v>15</v>
      </c>
      <c r="W34" s="66" t="s">
        <v>11</v>
      </c>
      <c r="X34" s="67" t="s">
        <v>12</v>
      </c>
      <c r="Y34" s="66" t="s">
        <v>13</v>
      </c>
      <c r="Z34" s="67" t="s">
        <v>14</v>
      </c>
      <c r="AA34" s="66" t="s">
        <v>15</v>
      </c>
      <c r="AB34" s="66" t="s">
        <v>11</v>
      </c>
      <c r="AC34" s="67" t="s">
        <v>12</v>
      </c>
      <c r="AD34" s="66" t="s">
        <v>13</v>
      </c>
      <c r="AE34" s="67" t="s">
        <v>14</v>
      </c>
      <c r="AF34" s="66" t="s">
        <v>15</v>
      </c>
    </row>
    <row r="35" spans="1:32" ht="30" customHeight="1" thickBot="1" x14ac:dyDescent="0.3">
      <c r="A35" s="359" t="s">
        <v>39</v>
      </c>
      <c r="B35" s="205" t="s">
        <v>92</v>
      </c>
      <c r="C35" s="5"/>
      <c r="D35" s="6"/>
      <c r="E35" s="6"/>
      <c r="F35" s="6"/>
      <c r="G35" s="7"/>
      <c r="H35" s="5"/>
      <c r="I35" s="6"/>
      <c r="J35" s="6"/>
      <c r="K35" s="6"/>
      <c r="L35" s="7"/>
      <c r="M35" s="5"/>
      <c r="N35" s="6"/>
      <c r="O35" s="6"/>
      <c r="P35" s="6"/>
      <c r="Q35" s="7"/>
      <c r="R35" s="5"/>
      <c r="S35" s="6"/>
      <c r="T35" s="6"/>
      <c r="U35" s="6"/>
      <c r="V35" s="7"/>
      <c r="W35" s="5"/>
      <c r="X35" s="6"/>
      <c r="Y35" s="6"/>
      <c r="Z35" s="6"/>
      <c r="AA35" s="7"/>
      <c r="AB35" s="5"/>
      <c r="AC35" s="6"/>
      <c r="AD35" s="6"/>
      <c r="AE35" s="6"/>
      <c r="AF35" s="7"/>
    </row>
    <row r="36" spans="1:32" ht="30" customHeight="1" thickBot="1" x14ac:dyDescent="0.3">
      <c r="A36" s="360"/>
      <c r="B36" s="201" t="s">
        <v>142</v>
      </c>
      <c r="C36" s="8"/>
      <c r="D36" s="9"/>
      <c r="E36" s="9"/>
      <c r="F36" s="9"/>
      <c r="G36" s="10"/>
      <c r="H36" s="11"/>
      <c r="I36" s="12"/>
      <c r="J36" s="12"/>
      <c r="K36" s="12"/>
      <c r="L36" s="13"/>
      <c r="M36" s="11"/>
      <c r="N36" s="12"/>
      <c r="O36" s="12"/>
      <c r="P36" s="12"/>
      <c r="Q36" s="13"/>
      <c r="R36" s="11"/>
      <c r="S36" s="12"/>
      <c r="T36" s="12"/>
      <c r="U36" s="12"/>
      <c r="V36" s="13"/>
      <c r="W36" s="11"/>
      <c r="X36" s="12"/>
      <c r="Y36" s="12"/>
      <c r="Z36" s="12"/>
      <c r="AA36" s="13"/>
      <c r="AB36" s="11"/>
      <c r="AC36" s="12"/>
      <c r="AD36" s="12"/>
      <c r="AE36" s="12"/>
      <c r="AF36" s="13"/>
    </row>
    <row r="37" spans="1:32" ht="28.5" customHeight="1" thickBot="1" x14ac:dyDescent="0.3">
      <c r="A37" s="361"/>
      <c r="B37" s="73" t="s">
        <v>3</v>
      </c>
      <c r="C37" s="41"/>
      <c r="D37" s="42"/>
      <c r="E37" s="42"/>
      <c r="F37" s="42"/>
      <c r="G37" s="43"/>
      <c r="H37" s="41"/>
      <c r="I37" s="42"/>
      <c r="J37" s="42"/>
      <c r="K37" s="42"/>
      <c r="L37" s="43"/>
      <c r="M37" s="41"/>
      <c r="N37" s="42"/>
      <c r="O37" s="42"/>
      <c r="P37" s="42"/>
      <c r="Q37" s="43"/>
      <c r="R37" s="41"/>
      <c r="S37" s="42"/>
      <c r="T37" s="42"/>
      <c r="U37" s="42"/>
      <c r="V37" s="43"/>
      <c r="W37" s="41"/>
      <c r="X37" s="42"/>
      <c r="Y37" s="42"/>
      <c r="Z37" s="42"/>
      <c r="AA37" s="43"/>
      <c r="AB37" s="41"/>
      <c r="AC37" s="42"/>
      <c r="AD37" s="42"/>
      <c r="AE37" s="42"/>
      <c r="AF37" s="43"/>
    </row>
    <row r="38" spans="1:32" ht="30" customHeight="1" thickBot="1" x14ac:dyDescent="0.3">
      <c r="A38" s="301" t="s">
        <v>4</v>
      </c>
      <c r="B38" s="302"/>
      <c r="C38" s="335"/>
      <c r="D38" s="336"/>
      <c r="E38" s="337"/>
      <c r="F38" s="30" t="s">
        <v>5</v>
      </c>
      <c r="G38" s="31"/>
      <c r="H38" s="296"/>
      <c r="I38" s="297"/>
      <c r="J38" s="338"/>
      <c r="K38" s="30" t="s">
        <v>5</v>
      </c>
      <c r="L38" s="31"/>
      <c r="M38" s="296"/>
      <c r="N38" s="297"/>
      <c r="O38" s="298"/>
      <c r="P38" s="32" t="s">
        <v>5</v>
      </c>
      <c r="Q38" s="31"/>
      <c r="R38" s="296"/>
      <c r="S38" s="297"/>
      <c r="T38" s="298"/>
      <c r="U38" s="32" t="s">
        <v>5</v>
      </c>
      <c r="V38" s="31"/>
      <c r="W38" s="296"/>
      <c r="X38" s="297"/>
      <c r="Y38" s="298"/>
      <c r="Z38" s="32" t="s">
        <v>5</v>
      </c>
      <c r="AA38" s="31"/>
      <c r="AB38" s="296"/>
      <c r="AC38" s="297"/>
      <c r="AD38" s="298"/>
      <c r="AE38" s="32" t="s">
        <v>5</v>
      </c>
      <c r="AF38" s="31"/>
    </row>
    <row r="39" spans="1:32" ht="27.75" customHeight="1" x14ac:dyDescent="0.25">
      <c r="A39" s="299" t="s">
        <v>36</v>
      </c>
      <c r="B39" s="200" t="s">
        <v>120</v>
      </c>
      <c r="C39" s="14"/>
      <c r="D39" s="15"/>
      <c r="E39" s="15"/>
      <c r="F39" s="15"/>
      <c r="G39" s="16"/>
      <c r="H39" s="14"/>
      <c r="I39" s="15"/>
      <c r="J39" s="15"/>
      <c r="K39" s="15"/>
      <c r="L39" s="16"/>
      <c r="M39" s="14"/>
      <c r="N39" s="15"/>
      <c r="O39" s="15"/>
      <c r="P39" s="15"/>
      <c r="Q39" s="16"/>
      <c r="R39" s="14"/>
      <c r="S39" s="15"/>
      <c r="T39" s="15"/>
      <c r="U39" s="15"/>
      <c r="V39" s="16"/>
      <c r="W39" s="14"/>
      <c r="X39" s="15"/>
      <c r="Y39" s="15"/>
      <c r="Z39" s="15"/>
      <c r="AA39" s="16"/>
      <c r="AB39" s="14"/>
      <c r="AC39" s="15"/>
      <c r="AD39" s="15"/>
      <c r="AE39" s="15"/>
      <c r="AF39" s="16"/>
    </row>
    <row r="40" spans="1:32" ht="27" customHeight="1" thickBot="1" x14ac:dyDescent="0.3">
      <c r="A40" s="299"/>
      <c r="B40" s="202" t="s">
        <v>40</v>
      </c>
      <c r="C40" s="19"/>
      <c r="D40" s="17"/>
      <c r="E40" s="17"/>
      <c r="F40" s="17"/>
      <c r="G40" s="18"/>
      <c r="H40" s="19"/>
      <c r="I40" s="17"/>
      <c r="J40" s="17"/>
      <c r="K40" s="17"/>
      <c r="L40" s="18"/>
      <c r="M40" s="19"/>
      <c r="N40" s="17"/>
      <c r="O40" s="17"/>
      <c r="P40" s="17"/>
      <c r="Q40" s="18"/>
      <c r="R40" s="19"/>
      <c r="S40" s="17"/>
      <c r="T40" s="17"/>
      <c r="U40" s="17"/>
      <c r="V40" s="18"/>
      <c r="W40" s="19"/>
      <c r="X40" s="17"/>
      <c r="Y40" s="17"/>
      <c r="Z40" s="17"/>
      <c r="AA40" s="18"/>
      <c r="AB40" s="19"/>
      <c r="AC40" s="17"/>
      <c r="AD40" s="17"/>
      <c r="AE40" s="17"/>
      <c r="AF40" s="18"/>
    </row>
    <row r="41" spans="1:32" ht="25.5" customHeight="1" thickBot="1" x14ac:dyDescent="0.3">
      <c r="A41" s="300"/>
      <c r="B41" s="73" t="s">
        <v>3</v>
      </c>
      <c r="C41" s="41"/>
      <c r="D41" s="42"/>
      <c r="E41" s="42"/>
      <c r="F41" s="42"/>
      <c r="G41" s="43"/>
      <c r="H41" s="41"/>
      <c r="I41" s="42"/>
      <c r="J41" s="42"/>
      <c r="K41" s="42"/>
      <c r="L41" s="43"/>
      <c r="M41" s="41"/>
      <c r="N41" s="42"/>
      <c r="O41" s="42"/>
      <c r="P41" s="42"/>
      <c r="Q41" s="43"/>
      <c r="R41" s="41"/>
      <c r="S41" s="42"/>
      <c r="T41" s="42"/>
      <c r="U41" s="42"/>
      <c r="V41" s="43"/>
      <c r="W41" s="41"/>
      <c r="X41" s="42"/>
      <c r="Y41" s="42"/>
      <c r="Z41" s="42"/>
      <c r="AA41" s="43"/>
      <c r="AB41" s="41"/>
      <c r="AC41" s="42"/>
      <c r="AD41" s="42"/>
      <c r="AE41" s="42"/>
      <c r="AF41" s="43"/>
    </row>
    <row r="42" spans="1:32" ht="30" customHeight="1" thickBot="1" x14ac:dyDescent="0.3">
      <c r="A42" s="301" t="s">
        <v>4</v>
      </c>
      <c r="B42" s="302"/>
      <c r="C42" s="335"/>
      <c r="D42" s="336"/>
      <c r="E42" s="337"/>
      <c r="F42" s="30" t="s">
        <v>5</v>
      </c>
      <c r="G42" s="31"/>
      <c r="H42" s="296"/>
      <c r="I42" s="297"/>
      <c r="J42" s="338"/>
      <c r="K42" s="30" t="s">
        <v>5</v>
      </c>
      <c r="L42" s="31"/>
      <c r="M42" s="296"/>
      <c r="N42" s="297"/>
      <c r="O42" s="298"/>
      <c r="P42" s="32" t="s">
        <v>5</v>
      </c>
      <c r="Q42" s="31"/>
      <c r="R42" s="296"/>
      <c r="S42" s="297"/>
      <c r="T42" s="298"/>
      <c r="U42" s="32" t="s">
        <v>5</v>
      </c>
      <c r="V42" s="31"/>
      <c r="W42" s="296"/>
      <c r="X42" s="297"/>
      <c r="Y42" s="298"/>
      <c r="Z42" s="32" t="s">
        <v>5</v>
      </c>
      <c r="AA42" s="31"/>
      <c r="AB42" s="296"/>
      <c r="AC42" s="297"/>
      <c r="AD42" s="298"/>
      <c r="AE42" s="32" t="s">
        <v>5</v>
      </c>
      <c r="AF42" s="31"/>
    </row>
    <row r="43" spans="1:32" ht="30" customHeight="1" thickBot="1" x14ac:dyDescent="0.3">
      <c r="A43" s="362" t="s">
        <v>48</v>
      </c>
      <c r="B43" s="204" t="s">
        <v>110</v>
      </c>
      <c r="C43" s="34"/>
      <c r="D43" s="15"/>
      <c r="E43" s="15"/>
      <c r="F43" s="15"/>
      <c r="G43" s="16"/>
      <c r="H43" s="14"/>
      <c r="I43" s="15"/>
      <c r="J43" s="15"/>
      <c r="K43" s="15"/>
      <c r="L43" s="16"/>
      <c r="M43" s="14"/>
      <c r="N43" s="15"/>
      <c r="O43" s="15"/>
      <c r="P43" s="15"/>
      <c r="Q43" s="16"/>
      <c r="R43" s="14"/>
      <c r="S43" s="15"/>
      <c r="T43" s="15"/>
      <c r="U43" s="15"/>
      <c r="V43" s="16"/>
      <c r="W43" s="14"/>
      <c r="X43" s="15"/>
      <c r="Y43" s="15"/>
      <c r="Z43" s="15"/>
      <c r="AA43" s="16"/>
      <c r="AB43" s="14"/>
      <c r="AC43" s="15"/>
      <c r="AD43" s="15"/>
      <c r="AE43" s="15"/>
      <c r="AF43" s="16"/>
    </row>
    <row r="44" spans="1:32" ht="29.25" customHeight="1" thickBot="1" x14ac:dyDescent="0.3">
      <c r="A44" s="363"/>
      <c r="B44" s="73" t="s">
        <v>3</v>
      </c>
      <c r="C44" s="45"/>
      <c r="D44" s="42"/>
      <c r="E44" s="42"/>
      <c r="F44" s="42"/>
      <c r="G44" s="43"/>
      <c r="H44" s="41"/>
      <c r="I44" s="42"/>
      <c r="J44" s="42"/>
      <c r="K44" s="42"/>
      <c r="L44" s="43"/>
      <c r="M44" s="41"/>
      <c r="N44" s="42"/>
      <c r="O44" s="42"/>
      <c r="P44" s="42"/>
      <c r="Q44" s="43"/>
      <c r="R44" s="41"/>
      <c r="S44" s="42"/>
      <c r="T44" s="42"/>
      <c r="U44" s="42"/>
      <c r="V44" s="43"/>
      <c r="W44" s="41"/>
      <c r="X44" s="42"/>
      <c r="Y44" s="42"/>
      <c r="Z44" s="42"/>
      <c r="AA44" s="43"/>
      <c r="AB44" s="41"/>
      <c r="AC44" s="42"/>
      <c r="AD44" s="42"/>
      <c r="AE44" s="42"/>
      <c r="AF44" s="43"/>
    </row>
    <row r="45" spans="1:32" ht="30" customHeight="1" thickBot="1" x14ac:dyDescent="0.3">
      <c r="A45" s="301" t="s">
        <v>4</v>
      </c>
      <c r="B45" s="302"/>
      <c r="C45" s="335"/>
      <c r="D45" s="336"/>
      <c r="E45" s="337"/>
      <c r="F45" s="30" t="s">
        <v>5</v>
      </c>
      <c r="G45" s="31"/>
      <c r="H45" s="296"/>
      <c r="I45" s="297"/>
      <c r="J45" s="338"/>
      <c r="K45" s="30" t="s">
        <v>5</v>
      </c>
      <c r="L45" s="31"/>
      <c r="M45" s="296"/>
      <c r="N45" s="297"/>
      <c r="O45" s="298"/>
      <c r="P45" s="32" t="s">
        <v>5</v>
      </c>
      <c r="Q45" s="31"/>
      <c r="R45" s="296"/>
      <c r="S45" s="297"/>
      <c r="T45" s="298"/>
      <c r="U45" s="32" t="s">
        <v>5</v>
      </c>
      <c r="V45" s="31"/>
      <c r="W45" s="296"/>
      <c r="X45" s="297"/>
      <c r="Y45" s="298"/>
      <c r="Z45" s="32" t="s">
        <v>5</v>
      </c>
      <c r="AA45" s="31"/>
      <c r="AB45" s="296"/>
      <c r="AC45" s="297"/>
      <c r="AD45" s="298"/>
      <c r="AE45" s="32" t="s">
        <v>5</v>
      </c>
      <c r="AF45" s="31"/>
    </row>
    <row r="46" spans="1:32" s="76" customFormat="1" ht="30" customHeight="1" thickBot="1" x14ac:dyDescent="0.3">
      <c r="A46" s="63" t="s">
        <v>7</v>
      </c>
      <c r="B46" s="64" t="s">
        <v>50</v>
      </c>
      <c r="C46" s="446"/>
      <c r="D46" s="447"/>
      <c r="E46" s="447"/>
      <c r="F46" s="447"/>
      <c r="G46" s="448"/>
      <c r="H46" s="352" t="s">
        <v>9</v>
      </c>
      <c r="I46" s="353"/>
      <c r="J46" s="353"/>
      <c r="K46" s="353"/>
      <c r="L46" s="353"/>
      <c r="M46" s="470" t="str">
        <f>"CAMISA CAMUFLADO NACIONAL DESIERTO 2010 T- "&amp;V16&amp;""</f>
        <v>CAMISA CAMUFLADO NACIONAL DESIERTO 2010 T- 42</v>
      </c>
      <c r="N46" s="471"/>
      <c r="O46" s="471"/>
      <c r="P46" s="471"/>
      <c r="Q46" s="471"/>
      <c r="R46" s="471"/>
      <c r="S46" s="471"/>
      <c r="T46" s="471"/>
      <c r="U46" s="471"/>
      <c r="V46" s="472"/>
      <c r="W46" s="354" t="s">
        <v>27</v>
      </c>
      <c r="X46" s="355"/>
      <c r="Y46" s="355"/>
      <c r="Z46" s="355"/>
      <c r="AA46" s="356"/>
      <c r="AB46" s="273">
        <f>AB31</f>
        <v>2</v>
      </c>
      <c r="AC46" s="274"/>
      <c r="AD46" s="274"/>
      <c r="AE46" s="274"/>
      <c r="AF46" s="275"/>
    </row>
    <row r="47" spans="1:32" ht="26.25" customHeight="1" thickBot="1" x14ac:dyDescent="0.3">
      <c r="A47" s="368" t="s">
        <v>41</v>
      </c>
      <c r="B47" s="290" t="s">
        <v>0</v>
      </c>
      <c r="C47" s="68" t="s">
        <v>1</v>
      </c>
      <c r="D47" s="293"/>
      <c r="E47" s="294"/>
      <c r="F47" s="294"/>
      <c r="G47" s="295"/>
      <c r="H47" s="276" t="s">
        <v>1</v>
      </c>
      <c r="I47" s="277"/>
      <c r="J47" s="277"/>
      <c r="K47" s="277"/>
      <c r="L47" s="278"/>
      <c r="M47" s="276" t="s">
        <v>1</v>
      </c>
      <c r="N47" s="277"/>
      <c r="O47" s="277"/>
      <c r="P47" s="277"/>
      <c r="Q47" s="278"/>
      <c r="R47" s="276" t="s">
        <v>1</v>
      </c>
      <c r="S47" s="277"/>
      <c r="T47" s="277"/>
      <c r="U47" s="277"/>
      <c r="V47" s="278"/>
      <c r="W47" s="276" t="s">
        <v>1</v>
      </c>
      <c r="X47" s="277"/>
      <c r="Y47" s="277"/>
      <c r="Z47" s="277"/>
      <c r="AA47" s="278"/>
      <c r="AB47" s="276" t="s">
        <v>1</v>
      </c>
      <c r="AC47" s="277"/>
      <c r="AD47" s="277"/>
      <c r="AE47" s="277"/>
      <c r="AF47" s="278"/>
    </row>
    <row r="48" spans="1:32" ht="26.25" customHeight="1" thickBot="1" x14ac:dyDescent="0.3">
      <c r="A48" s="369"/>
      <c r="B48" s="291"/>
      <c r="C48" s="282" t="s">
        <v>2</v>
      </c>
      <c r="D48" s="283"/>
      <c r="E48" s="284">
        <f>E33-1</f>
        <v>5041999</v>
      </c>
      <c r="F48" s="285"/>
      <c r="G48" s="286"/>
      <c r="H48" s="279"/>
      <c r="I48" s="280"/>
      <c r="J48" s="280"/>
      <c r="K48" s="280"/>
      <c r="L48" s="281"/>
      <c r="M48" s="279"/>
      <c r="N48" s="280"/>
      <c r="O48" s="280"/>
      <c r="P48" s="280"/>
      <c r="Q48" s="281"/>
      <c r="R48" s="279"/>
      <c r="S48" s="280"/>
      <c r="T48" s="280"/>
      <c r="U48" s="280"/>
      <c r="V48" s="281"/>
      <c r="W48" s="279"/>
      <c r="X48" s="280"/>
      <c r="Y48" s="280"/>
      <c r="Z48" s="280"/>
      <c r="AA48" s="281"/>
      <c r="AB48" s="279"/>
      <c r="AC48" s="280"/>
      <c r="AD48" s="280"/>
      <c r="AE48" s="280"/>
      <c r="AF48" s="281"/>
    </row>
    <row r="49" spans="1:32 12133:12136" s="78" customFormat="1" ht="18.75" customHeight="1" thickBot="1" x14ac:dyDescent="0.3">
      <c r="A49" s="369"/>
      <c r="B49" s="292"/>
      <c r="C49" s="66" t="s">
        <v>11</v>
      </c>
      <c r="D49" s="67" t="s">
        <v>12</v>
      </c>
      <c r="E49" s="66" t="s">
        <v>13</v>
      </c>
      <c r="F49" s="67" t="s">
        <v>14</v>
      </c>
      <c r="G49" s="66" t="s">
        <v>15</v>
      </c>
      <c r="H49" s="66" t="s">
        <v>11</v>
      </c>
      <c r="I49" s="67" t="s">
        <v>12</v>
      </c>
      <c r="J49" s="66" t="s">
        <v>13</v>
      </c>
      <c r="K49" s="67" t="s">
        <v>14</v>
      </c>
      <c r="L49" s="66" t="s">
        <v>15</v>
      </c>
      <c r="M49" s="66" t="s">
        <v>11</v>
      </c>
      <c r="N49" s="67" t="s">
        <v>12</v>
      </c>
      <c r="O49" s="66" t="s">
        <v>13</v>
      </c>
      <c r="P49" s="67" t="s">
        <v>14</v>
      </c>
      <c r="Q49" s="66" t="s">
        <v>15</v>
      </c>
      <c r="R49" s="66" t="s">
        <v>11</v>
      </c>
      <c r="S49" s="67" t="s">
        <v>12</v>
      </c>
      <c r="T49" s="66" t="s">
        <v>13</v>
      </c>
      <c r="U49" s="67" t="s">
        <v>14</v>
      </c>
      <c r="V49" s="66" t="s">
        <v>15</v>
      </c>
      <c r="W49" s="66" t="s">
        <v>11</v>
      </c>
      <c r="X49" s="67" t="s">
        <v>12</v>
      </c>
      <c r="Y49" s="66" t="s">
        <v>13</v>
      </c>
      <c r="Z49" s="67" t="s">
        <v>14</v>
      </c>
      <c r="AA49" s="66" t="s">
        <v>15</v>
      </c>
      <c r="AB49" s="66" t="s">
        <v>11</v>
      </c>
      <c r="AC49" s="67" t="s">
        <v>12</v>
      </c>
      <c r="AD49" s="66" t="s">
        <v>13</v>
      </c>
      <c r="AE49" s="67" t="s">
        <v>14</v>
      </c>
      <c r="AF49" s="66" t="s">
        <v>15</v>
      </c>
    </row>
    <row r="50" spans="1:32 12133:12136" ht="30" customHeight="1" thickBot="1" x14ac:dyDescent="0.3">
      <c r="A50" s="359" t="s">
        <v>39</v>
      </c>
      <c r="B50" s="204" t="s">
        <v>92</v>
      </c>
      <c r="C50" s="5"/>
      <c r="D50" s="6"/>
      <c r="E50" s="6"/>
      <c r="F50" s="6"/>
      <c r="G50" s="7"/>
      <c r="H50" s="5"/>
      <c r="I50" s="6"/>
      <c r="J50" s="6"/>
      <c r="K50" s="6"/>
      <c r="L50" s="7"/>
      <c r="M50" s="5"/>
      <c r="N50" s="6"/>
      <c r="O50" s="6"/>
      <c r="P50" s="6"/>
      <c r="Q50" s="7"/>
      <c r="R50" s="5"/>
      <c r="S50" s="6"/>
      <c r="T50" s="6"/>
      <c r="U50" s="6"/>
      <c r="V50" s="7"/>
      <c r="W50" s="5"/>
      <c r="X50" s="6"/>
      <c r="Y50" s="6"/>
      <c r="Z50" s="6"/>
      <c r="AA50" s="7"/>
      <c r="AB50" s="5"/>
      <c r="AC50" s="6"/>
      <c r="AD50" s="6"/>
      <c r="AE50" s="6"/>
      <c r="AF50" s="7"/>
    </row>
    <row r="51" spans="1:32 12133:12136" ht="30" customHeight="1" thickBot="1" x14ac:dyDescent="0.3">
      <c r="A51" s="360"/>
      <c r="B51" s="38" t="s">
        <v>123</v>
      </c>
      <c r="C51" s="8"/>
      <c r="D51" s="9"/>
      <c r="E51" s="9"/>
      <c r="F51" s="9"/>
      <c r="G51" s="10"/>
      <c r="H51" s="11"/>
      <c r="I51" s="12"/>
      <c r="J51" s="12"/>
      <c r="K51" s="12"/>
      <c r="L51" s="13"/>
      <c r="M51" s="11"/>
      <c r="N51" s="12"/>
      <c r="O51" s="12"/>
      <c r="P51" s="12"/>
      <c r="Q51" s="13"/>
      <c r="R51" s="11"/>
      <c r="S51" s="12"/>
      <c r="T51" s="12"/>
      <c r="U51" s="12"/>
      <c r="V51" s="13"/>
      <c r="W51" s="11"/>
      <c r="X51" s="12"/>
      <c r="Y51" s="12"/>
      <c r="Z51" s="12"/>
      <c r="AA51" s="13"/>
      <c r="AB51" s="11"/>
      <c r="AC51" s="12"/>
      <c r="AD51" s="12"/>
      <c r="AE51" s="12"/>
      <c r="AF51" s="13"/>
      <c r="QXQ51" s="79"/>
      <c r="QXR51" s="79"/>
      <c r="QXT51" s="79"/>
    </row>
    <row r="52" spans="1:32 12133:12136" ht="27" customHeight="1" thickBot="1" x14ac:dyDescent="0.3">
      <c r="A52" s="361"/>
      <c r="B52" s="73" t="s">
        <v>3</v>
      </c>
      <c r="C52" s="41"/>
      <c r="D52" s="42"/>
      <c r="E52" s="42"/>
      <c r="F52" s="42"/>
      <c r="G52" s="43"/>
      <c r="H52" s="41"/>
      <c r="I52" s="42"/>
      <c r="J52" s="42"/>
      <c r="K52" s="42"/>
      <c r="L52" s="43"/>
      <c r="M52" s="41"/>
      <c r="N52" s="42"/>
      <c r="O52" s="42"/>
      <c r="P52" s="42"/>
      <c r="Q52" s="43"/>
      <c r="R52" s="41"/>
      <c r="S52" s="42"/>
      <c r="T52" s="42"/>
      <c r="U52" s="42"/>
      <c r="V52" s="43"/>
      <c r="W52" s="41"/>
      <c r="X52" s="42"/>
      <c r="Y52" s="42"/>
      <c r="Z52" s="42"/>
      <c r="AA52" s="43"/>
      <c r="AB52" s="41"/>
      <c r="AC52" s="42"/>
      <c r="AD52" s="42"/>
      <c r="AE52" s="42"/>
      <c r="AF52" s="43"/>
      <c r="QXQ52" s="79"/>
      <c r="QXR52" s="79"/>
    </row>
    <row r="53" spans="1:32 12133:12136" s="79" customFormat="1" ht="30" customHeight="1" thickBot="1" x14ac:dyDescent="0.3">
      <c r="A53" s="301"/>
      <c r="B53" s="302"/>
      <c r="C53" s="364"/>
      <c r="D53" s="365"/>
      <c r="E53" s="366"/>
      <c r="F53" s="30" t="s">
        <v>5</v>
      </c>
      <c r="G53" s="31"/>
      <c r="H53" s="364"/>
      <c r="I53" s="365"/>
      <c r="J53" s="366"/>
      <c r="K53" s="30" t="s">
        <v>5</v>
      </c>
      <c r="L53" s="31"/>
      <c r="M53" s="364"/>
      <c r="N53" s="365"/>
      <c r="O53" s="367"/>
      <c r="P53" s="30" t="s">
        <v>5</v>
      </c>
      <c r="Q53" s="31"/>
      <c r="R53" s="364"/>
      <c r="S53" s="365"/>
      <c r="T53" s="367"/>
      <c r="U53" s="40" t="s">
        <v>5</v>
      </c>
      <c r="V53" s="39"/>
      <c r="W53" s="364"/>
      <c r="X53" s="365"/>
      <c r="Y53" s="367"/>
      <c r="Z53" s="32" t="s">
        <v>5</v>
      </c>
      <c r="AA53" s="31"/>
      <c r="AB53" s="364"/>
      <c r="AC53" s="365"/>
      <c r="AD53" s="367"/>
      <c r="AE53" s="30" t="s">
        <v>5</v>
      </c>
      <c r="AF53" s="31"/>
    </row>
    <row r="54" spans="1:32 12133:12136" ht="30" customHeight="1" x14ac:dyDescent="0.25">
      <c r="A54" s="299" t="s">
        <v>36</v>
      </c>
      <c r="B54" s="200" t="s">
        <v>111</v>
      </c>
      <c r="C54" s="14"/>
      <c r="D54" s="15"/>
      <c r="E54" s="15"/>
      <c r="F54" s="15"/>
      <c r="G54" s="16"/>
      <c r="H54" s="14"/>
      <c r="I54" s="15"/>
      <c r="J54" s="15"/>
      <c r="K54" s="15"/>
      <c r="L54" s="16"/>
      <c r="M54" s="14"/>
      <c r="N54" s="15"/>
      <c r="O54" s="15"/>
      <c r="P54" s="15"/>
      <c r="Q54" s="16"/>
      <c r="R54" s="14"/>
      <c r="S54" s="15"/>
      <c r="T54" s="15"/>
      <c r="U54" s="15"/>
      <c r="V54" s="16"/>
      <c r="W54" s="14"/>
      <c r="X54" s="15"/>
      <c r="Y54" s="15"/>
      <c r="Z54" s="15"/>
      <c r="AA54" s="16"/>
      <c r="AB54" s="14"/>
      <c r="AC54" s="15"/>
      <c r="AD54" s="15"/>
      <c r="AE54" s="15"/>
      <c r="AF54" s="16"/>
      <c r="QXQ54" s="79"/>
    </row>
    <row r="55" spans="1:32 12133:12136" ht="30" customHeight="1" thickBot="1" x14ac:dyDescent="0.3">
      <c r="A55" s="299"/>
      <c r="B55" s="201" t="s">
        <v>42</v>
      </c>
      <c r="C55" s="19"/>
      <c r="D55" s="17"/>
      <c r="E55" s="17"/>
      <c r="F55" s="17"/>
      <c r="G55" s="18"/>
      <c r="H55" s="19"/>
      <c r="I55" s="17"/>
      <c r="J55" s="17"/>
      <c r="K55" s="17"/>
      <c r="L55" s="18"/>
      <c r="M55" s="19"/>
      <c r="N55" s="17"/>
      <c r="O55" s="17"/>
      <c r="P55" s="17"/>
      <c r="Q55" s="18"/>
      <c r="R55" s="19"/>
      <c r="S55" s="17"/>
      <c r="T55" s="17"/>
      <c r="U55" s="17"/>
      <c r="V55" s="18"/>
      <c r="W55" s="19"/>
      <c r="X55" s="17"/>
      <c r="Y55" s="17"/>
      <c r="Z55" s="17"/>
      <c r="AA55" s="18"/>
      <c r="AB55" s="19"/>
      <c r="AC55" s="17"/>
      <c r="AD55" s="17"/>
      <c r="AE55" s="17"/>
      <c r="AF55" s="18"/>
      <c r="QXQ55" s="79"/>
    </row>
    <row r="56" spans="1:32 12133:12136" ht="22.5" customHeight="1" thickBot="1" x14ac:dyDescent="0.3">
      <c r="A56" s="300"/>
      <c r="B56" s="73" t="s">
        <v>3</v>
      </c>
      <c r="C56" s="41"/>
      <c r="D56" s="42"/>
      <c r="E56" s="42"/>
      <c r="F56" s="42"/>
      <c r="G56" s="43"/>
      <c r="H56" s="41"/>
      <c r="I56" s="42"/>
      <c r="J56" s="42"/>
      <c r="K56" s="42"/>
      <c r="L56" s="43"/>
      <c r="M56" s="41"/>
      <c r="N56" s="42"/>
      <c r="O56" s="42"/>
      <c r="P56" s="42"/>
      <c r="Q56" s="43"/>
      <c r="R56" s="41"/>
      <c r="S56" s="42"/>
      <c r="T56" s="42"/>
      <c r="U56" s="42"/>
      <c r="V56" s="43"/>
      <c r="W56" s="41"/>
      <c r="X56" s="42"/>
      <c r="Y56" s="42"/>
      <c r="Z56" s="42"/>
      <c r="AA56" s="43"/>
      <c r="AB56" s="41"/>
      <c r="AC56" s="42"/>
      <c r="AD56" s="42"/>
      <c r="AE56" s="42"/>
      <c r="AF56" s="43"/>
      <c r="QXQ56" s="79"/>
    </row>
    <row r="57" spans="1:32 12133:12136" ht="30" customHeight="1" thickBot="1" x14ac:dyDescent="0.3">
      <c r="A57" s="301" t="s">
        <v>4</v>
      </c>
      <c r="B57" s="302"/>
      <c r="C57" s="335"/>
      <c r="D57" s="336"/>
      <c r="E57" s="337"/>
      <c r="F57" s="30" t="s">
        <v>5</v>
      </c>
      <c r="G57" s="31"/>
      <c r="H57" s="296"/>
      <c r="I57" s="297"/>
      <c r="J57" s="338"/>
      <c r="K57" s="30" t="s">
        <v>5</v>
      </c>
      <c r="L57" s="31"/>
      <c r="M57" s="296"/>
      <c r="N57" s="297"/>
      <c r="O57" s="298"/>
      <c r="P57" s="32" t="s">
        <v>5</v>
      </c>
      <c r="Q57" s="31"/>
      <c r="R57" s="296"/>
      <c r="S57" s="297"/>
      <c r="T57" s="298"/>
      <c r="U57" s="32" t="s">
        <v>5</v>
      </c>
      <c r="V57" s="31"/>
      <c r="W57" s="296"/>
      <c r="X57" s="297"/>
      <c r="Y57" s="298"/>
      <c r="Z57" s="32" t="s">
        <v>5</v>
      </c>
      <c r="AA57" s="31"/>
      <c r="AB57" s="296"/>
      <c r="AC57" s="297"/>
      <c r="AD57" s="298"/>
      <c r="AE57" s="32" t="s">
        <v>5</v>
      </c>
      <c r="AF57" s="31"/>
      <c r="QXQ57" s="79"/>
    </row>
    <row r="58" spans="1:32 12133:12136" ht="30" customHeight="1" thickBot="1" x14ac:dyDescent="0.3">
      <c r="A58" s="370" t="s">
        <v>37</v>
      </c>
      <c r="B58" s="204" t="s">
        <v>110</v>
      </c>
      <c r="C58" s="34"/>
      <c r="D58" s="15"/>
      <c r="E58" s="15"/>
      <c r="F58" s="15"/>
      <c r="G58" s="16"/>
      <c r="H58" s="14"/>
      <c r="I58" s="15"/>
      <c r="J58" s="15"/>
      <c r="K58" s="15"/>
      <c r="L58" s="16"/>
      <c r="M58" s="14"/>
      <c r="N58" s="15"/>
      <c r="O58" s="15"/>
      <c r="P58" s="15"/>
      <c r="Q58" s="16"/>
      <c r="R58" s="14"/>
      <c r="S58" s="15"/>
      <c r="T58" s="15"/>
      <c r="U58" s="15"/>
      <c r="V58" s="16"/>
      <c r="W58" s="14"/>
      <c r="X58" s="15"/>
      <c r="Y58" s="15"/>
      <c r="Z58" s="15"/>
      <c r="AA58" s="16"/>
      <c r="AB58" s="14"/>
      <c r="AC58" s="15"/>
      <c r="AD58" s="15"/>
      <c r="AE58" s="15"/>
      <c r="AF58" s="16"/>
      <c r="QXQ58" s="79"/>
    </row>
    <row r="59" spans="1:32 12133:12136" ht="25.5" customHeight="1" thickBot="1" x14ac:dyDescent="0.3">
      <c r="A59" s="358"/>
      <c r="B59" s="73" t="s">
        <v>3</v>
      </c>
      <c r="C59" s="45"/>
      <c r="D59" s="42"/>
      <c r="E59" s="42"/>
      <c r="F59" s="42"/>
      <c r="G59" s="43"/>
      <c r="H59" s="41"/>
      <c r="I59" s="42"/>
      <c r="J59" s="42"/>
      <c r="K59" s="42"/>
      <c r="L59" s="43"/>
      <c r="M59" s="41"/>
      <c r="N59" s="42"/>
      <c r="O59" s="42"/>
      <c r="P59" s="42"/>
      <c r="Q59" s="43"/>
      <c r="R59" s="41"/>
      <c r="S59" s="42"/>
      <c r="T59" s="42"/>
      <c r="U59" s="42"/>
      <c r="V59" s="43"/>
      <c r="W59" s="41"/>
      <c r="X59" s="42"/>
      <c r="Y59" s="42"/>
      <c r="Z59" s="42"/>
      <c r="AA59" s="43"/>
      <c r="AB59" s="41"/>
      <c r="AC59" s="42"/>
      <c r="AD59" s="42"/>
      <c r="AE59" s="42"/>
      <c r="AF59" s="43"/>
      <c r="QXQ59" s="79"/>
    </row>
    <row r="60" spans="1:32 12133:12136" ht="30" customHeight="1" thickBot="1" x14ac:dyDescent="0.3">
      <c r="A60" s="301" t="s">
        <v>4</v>
      </c>
      <c r="B60" s="302"/>
      <c r="C60" s="335"/>
      <c r="D60" s="336"/>
      <c r="E60" s="337"/>
      <c r="F60" s="30" t="s">
        <v>5</v>
      </c>
      <c r="G60" s="31"/>
      <c r="H60" s="296"/>
      <c r="I60" s="297"/>
      <c r="J60" s="338"/>
      <c r="K60" s="30" t="s">
        <v>5</v>
      </c>
      <c r="L60" s="31"/>
      <c r="M60" s="296"/>
      <c r="N60" s="297"/>
      <c r="O60" s="298"/>
      <c r="P60" s="32" t="s">
        <v>5</v>
      </c>
      <c r="Q60" s="31"/>
      <c r="R60" s="296"/>
      <c r="S60" s="297"/>
      <c r="T60" s="298"/>
      <c r="U60" s="32" t="s">
        <v>5</v>
      </c>
      <c r="V60" s="31"/>
      <c r="W60" s="296"/>
      <c r="X60" s="297"/>
      <c r="Y60" s="298"/>
      <c r="Z60" s="32" t="s">
        <v>5</v>
      </c>
      <c r="AA60" s="31"/>
      <c r="AB60" s="296"/>
      <c r="AC60" s="297"/>
      <c r="AD60" s="298"/>
      <c r="AE60" s="32" t="s">
        <v>5</v>
      </c>
      <c r="AF60" s="31"/>
      <c r="QXQ60" s="79"/>
    </row>
    <row r="61" spans="1:32 12133:12136" s="76" customFormat="1" ht="30" customHeight="1" thickBot="1" x14ac:dyDescent="0.3">
      <c r="A61" s="63"/>
      <c r="B61" s="64" t="s">
        <v>50</v>
      </c>
      <c r="C61" s="446"/>
      <c r="D61" s="447"/>
      <c r="E61" s="447"/>
      <c r="F61" s="447"/>
      <c r="G61" s="448"/>
      <c r="H61" s="352" t="s">
        <v>9</v>
      </c>
      <c r="I61" s="353"/>
      <c r="J61" s="353"/>
      <c r="K61" s="353"/>
      <c r="L61" s="353"/>
      <c r="M61" s="470" t="str">
        <f>"UNIFORME CAMUFLADO NACIONAL DESIERTO 2010 T- "&amp;V16&amp;""</f>
        <v>UNIFORME CAMUFLADO NACIONAL DESIERTO 2010 T- 42</v>
      </c>
      <c r="N61" s="471"/>
      <c r="O61" s="471"/>
      <c r="P61" s="471"/>
      <c r="Q61" s="471"/>
      <c r="R61" s="471"/>
      <c r="S61" s="471"/>
      <c r="T61" s="471"/>
      <c r="U61" s="471"/>
      <c r="V61" s="472"/>
      <c r="W61" s="354" t="s">
        <v>27</v>
      </c>
      <c r="X61" s="355"/>
      <c r="Y61" s="355"/>
      <c r="Z61" s="355"/>
      <c r="AA61" s="356"/>
      <c r="AB61" s="273">
        <f>AB46</f>
        <v>2</v>
      </c>
      <c r="AC61" s="274"/>
      <c r="AD61" s="274"/>
      <c r="AE61" s="274"/>
      <c r="AF61" s="275"/>
      <c r="QXQ61" s="79"/>
    </row>
    <row r="62" spans="1:32 12133:12136" ht="26.25" customHeight="1" thickBot="1" x14ac:dyDescent="0.3">
      <c r="A62" s="368" t="s">
        <v>44</v>
      </c>
      <c r="B62" s="290" t="s">
        <v>0</v>
      </c>
      <c r="C62" s="68" t="s">
        <v>1</v>
      </c>
      <c r="D62" s="293"/>
      <c r="E62" s="294"/>
      <c r="F62" s="294"/>
      <c r="G62" s="295"/>
      <c r="H62" s="276" t="s">
        <v>1</v>
      </c>
      <c r="I62" s="277"/>
      <c r="J62" s="277"/>
      <c r="K62" s="277"/>
      <c r="L62" s="278"/>
      <c r="M62" s="276" t="s">
        <v>1</v>
      </c>
      <c r="N62" s="277"/>
      <c r="O62" s="277"/>
      <c r="P62" s="277"/>
      <c r="Q62" s="278"/>
      <c r="R62" s="276" t="s">
        <v>1</v>
      </c>
      <c r="S62" s="277"/>
      <c r="T62" s="277"/>
      <c r="U62" s="277"/>
      <c r="V62" s="278"/>
      <c r="W62" s="276" t="s">
        <v>1</v>
      </c>
      <c r="X62" s="277"/>
      <c r="Y62" s="277"/>
      <c r="Z62" s="277"/>
      <c r="AA62" s="278"/>
      <c r="AB62" s="382" t="s">
        <v>1</v>
      </c>
      <c r="AC62" s="383"/>
      <c r="AD62" s="383"/>
      <c r="AE62" s="383"/>
      <c r="AF62" s="384"/>
      <c r="QXQ62" s="79"/>
    </row>
    <row r="63" spans="1:32 12133:12136" ht="26.25" customHeight="1" thickBot="1" x14ac:dyDescent="0.3">
      <c r="A63" s="369"/>
      <c r="B63" s="291"/>
      <c r="C63" s="282" t="s">
        <v>2</v>
      </c>
      <c r="D63" s="283"/>
      <c r="E63" s="284">
        <f>E81</f>
        <v>0</v>
      </c>
      <c r="F63" s="285"/>
      <c r="G63" s="286"/>
      <c r="H63" s="279"/>
      <c r="I63" s="280"/>
      <c r="J63" s="280"/>
      <c r="K63" s="280"/>
      <c r="L63" s="281"/>
      <c r="M63" s="279"/>
      <c r="N63" s="280"/>
      <c r="O63" s="280"/>
      <c r="P63" s="280"/>
      <c r="Q63" s="281"/>
      <c r="R63" s="279"/>
      <c r="S63" s="280"/>
      <c r="T63" s="280"/>
      <c r="U63" s="280"/>
      <c r="V63" s="281"/>
      <c r="W63" s="279"/>
      <c r="X63" s="280"/>
      <c r="Y63" s="280"/>
      <c r="Z63" s="280"/>
      <c r="AA63" s="281"/>
      <c r="AB63" s="385"/>
      <c r="AC63" s="386"/>
      <c r="AD63" s="386"/>
      <c r="AE63" s="386"/>
      <c r="AF63" s="387"/>
    </row>
    <row r="64" spans="1:32 12133:12136" s="78" customFormat="1" ht="18.75" customHeight="1" thickBot="1" x14ac:dyDescent="0.3">
      <c r="A64" s="369"/>
      <c r="B64" s="292"/>
      <c r="C64" s="66" t="s">
        <v>11</v>
      </c>
      <c r="D64" s="67" t="s">
        <v>12</v>
      </c>
      <c r="E64" s="66" t="s">
        <v>13</v>
      </c>
      <c r="F64" s="67" t="s">
        <v>14</v>
      </c>
      <c r="G64" s="66" t="s">
        <v>15</v>
      </c>
      <c r="H64" s="66" t="s">
        <v>11</v>
      </c>
      <c r="I64" s="67" t="s">
        <v>12</v>
      </c>
      <c r="J64" s="66" t="s">
        <v>13</v>
      </c>
      <c r="K64" s="67" t="s">
        <v>14</v>
      </c>
      <c r="L64" s="66" t="s">
        <v>15</v>
      </c>
      <c r="M64" s="66" t="s">
        <v>11</v>
      </c>
      <c r="N64" s="67" t="s">
        <v>12</v>
      </c>
      <c r="O64" s="66" t="s">
        <v>13</v>
      </c>
      <c r="P64" s="67" t="s">
        <v>14</v>
      </c>
      <c r="Q64" s="66" t="s">
        <v>15</v>
      </c>
      <c r="R64" s="66" t="s">
        <v>11</v>
      </c>
      <c r="S64" s="67" t="s">
        <v>12</v>
      </c>
      <c r="T64" s="66" t="s">
        <v>13</v>
      </c>
      <c r="U64" s="67" t="s">
        <v>14</v>
      </c>
      <c r="V64" s="66" t="s">
        <v>15</v>
      </c>
      <c r="W64" s="66" t="s">
        <v>11</v>
      </c>
      <c r="X64" s="67" t="s">
        <v>12</v>
      </c>
      <c r="Y64" s="66" t="s">
        <v>13</v>
      </c>
      <c r="Z64" s="67" t="s">
        <v>14</v>
      </c>
      <c r="AA64" s="66" t="s">
        <v>15</v>
      </c>
      <c r="AB64" s="66" t="s">
        <v>11</v>
      </c>
      <c r="AC64" s="67" t="s">
        <v>12</v>
      </c>
      <c r="AD64" s="66" t="s">
        <v>13</v>
      </c>
      <c r="AE64" s="67" t="s">
        <v>14</v>
      </c>
      <c r="AF64" s="66" t="s">
        <v>15</v>
      </c>
    </row>
    <row r="65" spans="1:32" ht="27.75" customHeight="1" x14ac:dyDescent="0.25">
      <c r="A65" s="333" t="s">
        <v>45</v>
      </c>
      <c r="B65" s="70" t="s">
        <v>46</v>
      </c>
      <c r="C65" s="5"/>
      <c r="D65" s="6"/>
      <c r="E65" s="6"/>
      <c r="F65" s="6"/>
      <c r="G65" s="7"/>
      <c r="H65" s="5"/>
      <c r="I65" s="6"/>
      <c r="J65" s="6"/>
      <c r="K65" s="6"/>
      <c r="L65" s="7"/>
      <c r="M65" s="5"/>
      <c r="N65" s="6"/>
      <c r="O65" s="6"/>
      <c r="P65" s="6"/>
      <c r="Q65" s="7"/>
      <c r="R65" s="5"/>
      <c r="S65" s="6"/>
      <c r="T65" s="6"/>
      <c r="U65" s="6"/>
      <c r="V65" s="7"/>
      <c r="W65" s="5"/>
      <c r="X65" s="6"/>
      <c r="Y65" s="6"/>
      <c r="Z65" s="6"/>
      <c r="AA65" s="7"/>
      <c r="AB65" s="5"/>
      <c r="AC65" s="6"/>
      <c r="AD65" s="6"/>
      <c r="AE65" s="6"/>
      <c r="AF65" s="7"/>
    </row>
    <row r="66" spans="1:32" ht="27.75" customHeight="1" thickBot="1" x14ac:dyDescent="0.3">
      <c r="A66" s="342"/>
      <c r="B66" s="69" t="s">
        <v>47</v>
      </c>
      <c r="C66" s="8"/>
      <c r="D66" s="9"/>
      <c r="E66" s="9"/>
      <c r="F66" s="9"/>
      <c r="G66" s="10"/>
      <c r="H66" s="11"/>
      <c r="I66" s="12"/>
      <c r="J66" s="12"/>
      <c r="K66" s="12"/>
      <c r="L66" s="13"/>
      <c r="M66" s="11"/>
      <c r="N66" s="12"/>
      <c r="O66" s="12"/>
      <c r="P66" s="12"/>
      <c r="Q66" s="13"/>
      <c r="R66" s="11"/>
      <c r="S66" s="12"/>
      <c r="T66" s="12"/>
      <c r="U66" s="12"/>
      <c r="V66" s="13"/>
      <c r="W66" s="11"/>
      <c r="X66" s="12"/>
      <c r="Y66" s="12"/>
      <c r="Z66" s="12"/>
      <c r="AA66" s="13"/>
      <c r="AB66" s="11"/>
      <c r="AC66" s="12"/>
      <c r="AD66" s="12"/>
      <c r="AE66" s="12"/>
      <c r="AF66" s="13"/>
    </row>
    <row r="67" spans="1:32" ht="25.5" customHeight="1" thickBot="1" x14ac:dyDescent="0.3">
      <c r="A67" s="334"/>
      <c r="B67" s="73" t="s">
        <v>3</v>
      </c>
      <c r="C67" s="41"/>
      <c r="D67" s="42"/>
      <c r="E67" s="42"/>
      <c r="F67" s="42"/>
      <c r="G67" s="43"/>
      <c r="H67" s="41"/>
      <c r="I67" s="42"/>
      <c r="J67" s="42"/>
      <c r="K67" s="42"/>
      <c r="L67" s="43"/>
      <c r="M67" s="41"/>
      <c r="N67" s="42"/>
      <c r="O67" s="42"/>
      <c r="P67" s="42"/>
      <c r="Q67" s="43"/>
      <c r="R67" s="41"/>
      <c r="S67" s="42"/>
      <c r="T67" s="42"/>
      <c r="U67" s="42"/>
      <c r="V67" s="43"/>
      <c r="W67" s="41"/>
      <c r="X67" s="42"/>
      <c r="Y67" s="42"/>
      <c r="Z67" s="42"/>
      <c r="AA67" s="43"/>
      <c r="AB67" s="41"/>
      <c r="AC67" s="42"/>
      <c r="AD67" s="42"/>
      <c r="AE67" s="42"/>
      <c r="AF67" s="43"/>
    </row>
    <row r="68" spans="1:32" ht="30" customHeight="1" thickBot="1" x14ac:dyDescent="0.3">
      <c r="A68" s="388" t="s">
        <v>4</v>
      </c>
      <c r="B68" s="389"/>
      <c r="C68" s="335"/>
      <c r="D68" s="336"/>
      <c r="E68" s="337"/>
      <c r="F68" s="30" t="s">
        <v>5</v>
      </c>
      <c r="G68" s="31"/>
      <c r="H68" s="296"/>
      <c r="I68" s="297"/>
      <c r="J68" s="338"/>
      <c r="K68" s="30" t="s">
        <v>5</v>
      </c>
      <c r="L68" s="31"/>
      <c r="M68" s="296"/>
      <c r="N68" s="297"/>
      <c r="O68" s="298"/>
      <c r="P68" s="32" t="s">
        <v>5</v>
      </c>
      <c r="Q68" s="31"/>
      <c r="R68" s="296"/>
      <c r="S68" s="297"/>
      <c r="T68" s="298"/>
      <c r="U68" s="32" t="s">
        <v>5</v>
      </c>
      <c r="V68" s="31"/>
      <c r="W68" s="296"/>
      <c r="X68" s="297"/>
      <c r="Y68" s="298"/>
      <c r="Z68" s="32" t="s">
        <v>5</v>
      </c>
      <c r="AA68" s="31"/>
      <c r="AB68" s="296"/>
      <c r="AC68" s="297"/>
      <c r="AD68" s="298"/>
      <c r="AE68" s="32" t="s">
        <v>5</v>
      </c>
      <c r="AF68" s="31"/>
    </row>
    <row r="69" spans="1:32" ht="29.25" customHeight="1" thickBot="1" x14ac:dyDescent="0.3">
      <c r="A69" s="396" t="s">
        <v>10</v>
      </c>
      <c r="B69" s="397"/>
      <c r="C69" s="20"/>
      <c r="D69" s="21"/>
      <c r="E69" s="21"/>
      <c r="F69" s="21"/>
      <c r="G69" s="22"/>
      <c r="H69" s="20"/>
      <c r="I69" s="21"/>
      <c r="J69" s="21"/>
      <c r="K69" s="21"/>
      <c r="L69" s="23"/>
      <c r="M69" s="24"/>
      <c r="N69" s="21"/>
      <c r="O69" s="21"/>
      <c r="P69" s="21"/>
      <c r="Q69" s="22"/>
      <c r="R69" s="20"/>
      <c r="S69" s="21"/>
      <c r="T69" s="21"/>
      <c r="U69" s="21"/>
      <c r="V69" s="23"/>
      <c r="W69" s="24"/>
      <c r="X69" s="21"/>
      <c r="Y69" s="21"/>
      <c r="Z69" s="21"/>
      <c r="AA69" s="47"/>
      <c r="AB69" s="48"/>
      <c r="AC69" s="49"/>
      <c r="AD69" s="49"/>
      <c r="AE69" s="49"/>
      <c r="AF69" s="50"/>
    </row>
    <row r="70" spans="1:32" ht="39" customHeight="1" thickBot="1" x14ac:dyDescent="0.3">
      <c r="A70" s="398" t="s">
        <v>16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401"/>
    </row>
    <row r="71" spans="1:32" ht="54" customHeight="1" thickBot="1" x14ac:dyDescent="0.3">
      <c r="A71" s="36" t="s">
        <v>28</v>
      </c>
      <c r="B71" s="37" t="s">
        <v>17</v>
      </c>
      <c r="C71" s="33" t="s">
        <v>21</v>
      </c>
      <c r="D71" s="33" t="s">
        <v>25</v>
      </c>
      <c r="E71" s="449" t="s">
        <v>18</v>
      </c>
      <c r="F71" s="450"/>
      <c r="G71" s="450"/>
      <c r="H71" s="450"/>
      <c r="I71" s="451"/>
      <c r="J71" s="33" t="s">
        <v>22</v>
      </c>
      <c r="K71" s="33" t="s">
        <v>24</v>
      </c>
      <c r="L71" s="408" t="s">
        <v>26</v>
      </c>
      <c r="M71" s="409"/>
      <c r="N71" s="452" t="s">
        <v>28</v>
      </c>
      <c r="O71" s="453"/>
      <c r="P71" s="454" t="s">
        <v>17</v>
      </c>
      <c r="Q71" s="455"/>
      <c r="R71" s="455"/>
      <c r="S71" s="455"/>
      <c r="T71" s="455"/>
      <c r="U71" s="456"/>
      <c r="V71" s="33" t="s">
        <v>21</v>
      </c>
      <c r="W71" s="33" t="s">
        <v>25</v>
      </c>
      <c r="X71" s="449" t="s">
        <v>18</v>
      </c>
      <c r="Y71" s="450"/>
      <c r="Z71" s="450"/>
      <c r="AA71" s="450"/>
      <c r="AB71" s="451"/>
      <c r="AC71" s="33" t="s">
        <v>22</v>
      </c>
      <c r="AD71" s="33" t="s">
        <v>24</v>
      </c>
      <c r="AE71" s="408" t="s">
        <v>26</v>
      </c>
      <c r="AF71" s="409"/>
    </row>
    <row r="72" spans="1:32" ht="37.5" customHeight="1" x14ac:dyDescent="0.25">
      <c r="A72" s="58"/>
      <c r="B72" s="59"/>
      <c r="C72" s="60"/>
      <c r="D72" s="60"/>
      <c r="E72" s="457"/>
      <c r="F72" s="458"/>
      <c r="G72" s="458"/>
      <c r="H72" s="458"/>
      <c r="I72" s="459"/>
      <c r="J72" s="60"/>
      <c r="K72" s="60"/>
      <c r="L72" s="60"/>
      <c r="M72" s="61"/>
      <c r="N72" s="370"/>
      <c r="O72" s="390"/>
      <c r="P72" s="391"/>
      <c r="Q72" s="392"/>
      <c r="R72" s="392"/>
      <c r="S72" s="392"/>
      <c r="T72" s="392"/>
      <c r="U72" s="390"/>
      <c r="V72" s="80"/>
      <c r="W72" s="81"/>
      <c r="X72" s="393"/>
      <c r="Y72" s="394"/>
      <c r="Z72" s="394"/>
      <c r="AA72" s="394"/>
      <c r="AB72" s="395"/>
      <c r="AC72" s="82"/>
      <c r="AD72" s="82"/>
      <c r="AE72" s="82"/>
      <c r="AF72" s="83"/>
    </row>
    <row r="73" spans="1:32" ht="37.5" customHeight="1" x14ac:dyDescent="0.25">
      <c r="A73" s="62"/>
      <c r="B73" s="35"/>
      <c r="C73" s="29"/>
      <c r="D73" s="29"/>
      <c r="E73" s="376"/>
      <c r="F73" s="377"/>
      <c r="G73" s="377"/>
      <c r="H73" s="377"/>
      <c r="I73" s="378"/>
      <c r="J73" s="29"/>
      <c r="K73" s="29"/>
      <c r="L73" s="29"/>
      <c r="M73" s="3"/>
      <c r="N73" s="371"/>
      <c r="O73" s="372"/>
      <c r="P73" s="373"/>
      <c r="Q73" s="374"/>
      <c r="R73" s="374"/>
      <c r="S73" s="374"/>
      <c r="T73" s="374"/>
      <c r="U73" s="375"/>
      <c r="V73" s="1"/>
      <c r="W73" s="29"/>
      <c r="X73" s="376"/>
      <c r="Y73" s="377"/>
      <c r="Z73" s="377"/>
      <c r="AA73" s="377"/>
      <c r="AB73" s="378"/>
      <c r="AC73" s="51"/>
      <c r="AD73" s="51"/>
      <c r="AE73" s="51"/>
      <c r="AF73" s="52"/>
    </row>
    <row r="74" spans="1:32" ht="37.5" customHeight="1" x14ac:dyDescent="0.25">
      <c r="A74" s="62"/>
      <c r="B74" s="35"/>
      <c r="C74" s="29"/>
      <c r="D74" s="29"/>
      <c r="E74" s="376"/>
      <c r="F74" s="377"/>
      <c r="G74" s="377"/>
      <c r="H74" s="377"/>
      <c r="I74" s="378"/>
      <c r="J74" s="29"/>
      <c r="K74" s="29"/>
      <c r="L74" s="29"/>
      <c r="M74" s="3"/>
      <c r="N74" s="371"/>
      <c r="O74" s="372"/>
      <c r="P74" s="373"/>
      <c r="Q74" s="374"/>
      <c r="R74" s="374"/>
      <c r="S74" s="374"/>
      <c r="T74" s="374"/>
      <c r="U74" s="375"/>
      <c r="V74" s="1"/>
      <c r="W74" s="29"/>
      <c r="X74" s="376"/>
      <c r="Y74" s="377"/>
      <c r="Z74" s="377"/>
      <c r="AA74" s="377"/>
      <c r="AB74" s="378"/>
      <c r="AC74" s="51"/>
      <c r="AD74" s="51"/>
      <c r="AE74" s="51"/>
      <c r="AF74" s="52"/>
    </row>
    <row r="75" spans="1:32" ht="37.5" customHeight="1" x14ac:dyDescent="0.25">
      <c r="A75" s="62"/>
      <c r="B75" s="35"/>
      <c r="C75" s="29"/>
      <c r="D75" s="29"/>
      <c r="E75" s="376"/>
      <c r="F75" s="377"/>
      <c r="G75" s="377"/>
      <c r="H75" s="377"/>
      <c r="I75" s="378"/>
      <c r="J75" s="29"/>
      <c r="K75" s="29"/>
      <c r="L75" s="29"/>
      <c r="M75" s="3"/>
      <c r="N75" s="371"/>
      <c r="O75" s="372"/>
      <c r="P75" s="373"/>
      <c r="Q75" s="374"/>
      <c r="R75" s="374"/>
      <c r="S75" s="374"/>
      <c r="T75" s="374"/>
      <c r="U75" s="375"/>
      <c r="V75" s="1"/>
      <c r="W75" s="29"/>
      <c r="X75" s="376"/>
      <c r="Y75" s="377"/>
      <c r="Z75" s="377"/>
      <c r="AA75" s="377"/>
      <c r="AB75" s="378"/>
      <c r="AC75" s="51"/>
      <c r="AD75" s="51"/>
      <c r="AE75" s="51"/>
      <c r="AF75" s="52"/>
    </row>
    <row r="76" spans="1:32" ht="37.5" customHeight="1" x14ac:dyDescent="0.25">
      <c r="A76" s="62"/>
      <c r="B76" s="35"/>
      <c r="C76" s="29"/>
      <c r="D76" s="29"/>
      <c r="E76" s="215"/>
      <c r="F76" s="216"/>
      <c r="G76" s="216"/>
      <c r="H76" s="216"/>
      <c r="I76" s="217"/>
      <c r="J76" s="29"/>
      <c r="K76" s="29"/>
      <c r="L76" s="29"/>
      <c r="M76" s="3"/>
      <c r="N76" s="371"/>
      <c r="O76" s="372"/>
      <c r="P76" s="373"/>
      <c r="Q76" s="374"/>
      <c r="R76" s="374"/>
      <c r="S76" s="374"/>
      <c r="T76" s="374"/>
      <c r="U76" s="375"/>
      <c r="V76" s="1"/>
      <c r="W76" s="29"/>
      <c r="X76" s="215"/>
      <c r="Y76" s="216"/>
      <c r="Z76" s="216"/>
      <c r="AA76" s="216"/>
      <c r="AB76" s="217"/>
      <c r="AC76" s="51"/>
      <c r="AD76" s="51"/>
      <c r="AE76" s="51"/>
      <c r="AF76" s="52"/>
    </row>
    <row r="77" spans="1:32" ht="37.5" customHeight="1" x14ac:dyDescent="0.25">
      <c r="A77" s="62"/>
      <c r="B77" s="35"/>
      <c r="C77" s="29"/>
      <c r="D77" s="29"/>
      <c r="E77" s="215"/>
      <c r="F77" s="216"/>
      <c r="G77" s="216"/>
      <c r="H77" s="216"/>
      <c r="I77" s="217"/>
      <c r="J77" s="29"/>
      <c r="K77" s="29"/>
      <c r="L77" s="29"/>
      <c r="M77" s="3"/>
      <c r="N77" s="371"/>
      <c r="O77" s="372"/>
      <c r="P77" s="373"/>
      <c r="Q77" s="374"/>
      <c r="R77" s="374"/>
      <c r="S77" s="374"/>
      <c r="T77" s="374"/>
      <c r="U77" s="375"/>
      <c r="V77" s="1"/>
      <c r="W77" s="29"/>
      <c r="X77" s="215"/>
      <c r="Y77" s="216"/>
      <c r="Z77" s="216"/>
      <c r="AA77" s="216"/>
      <c r="AB77" s="217"/>
      <c r="AC77" s="51"/>
      <c r="AD77" s="51"/>
      <c r="AE77" s="51"/>
      <c r="AF77" s="52"/>
    </row>
    <row r="78" spans="1:32" ht="37.5" customHeight="1" x14ac:dyDescent="0.25">
      <c r="A78" s="62"/>
      <c r="B78" s="35"/>
      <c r="C78" s="29"/>
      <c r="D78" s="29"/>
      <c r="E78" s="215"/>
      <c r="F78" s="216"/>
      <c r="G78" s="216"/>
      <c r="H78" s="216"/>
      <c r="I78" s="217"/>
      <c r="J78" s="29"/>
      <c r="K78" s="29"/>
      <c r="L78" s="29"/>
      <c r="M78" s="3"/>
      <c r="N78" s="371"/>
      <c r="O78" s="372"/>
      <c r="P78" s="373"/>
      <c r="Q78" s="374"/>
      <c r="R78" s="374"/>
      <c r="S78" s="374"/>
      <c r="T78" s="374"/>
      <c r="U78" s="375"/>
      <c r="V78" s="1"/>
      <c r="W78" s="29"/>
      <c r="X78" s="215"/>
      <c r="Y78" s="216"/>
      <c r="Z78" s="216"/>
      <c r="AA78" s="216"/>
      <c r="AB78" s="217"/>
      <c r="AC78" s="51"/>
      <c r="AD78" s="51"/>
      <c r="AE78" s="51"/>
      <c r="AF78" s="52"/>
    </row>
    <row r="79" spans="1:32" ht="37.5" customHeight="1" x14ac:dyDescent="0.25">
      <c r="A79" s="62"/>
      <c r="B79" s="35"/>
      <c r="C79" s="29"/>
      <c r="D79" s="29"/>
      <c r="E79" s="215"/>
      <c r="F79" s="216"/>
      <c r="G79" s="216"/>
      <c r="H79" s="216"/>
      <c r="I79" s="217"/>
      <c r="J79" s="29"/>
      <c r="K79" s="29"/>
      <c r="L79" s="29"/>
      <c r="M79" s="3"/>
      <c r="N79" s="371"/>
      <c r="O79" s="372"/>
      <c r="P79" s="373"/>
      <c r="Q79" s="374"/>
      <c r="R79" s="374"/>
      <c r="S79" s="374"/>
      <c r="T79" s="374"/>
      <c r="U79" s="375"/>
      <c r="V79" s="1"/>
      <c r="W79" s="29"/>
      <c r="X79" s="215"/>
      <c r="Y79" s="216"/>
      <c r="Z79" s="216"/>
      <c r="AA79" s="216"/>
      <c r="AB79" s="217"/>
      <c r="AC79" s="51"/>
      <c r="AD79" s="51"/>
      <c r="AE79" s="51"/>
      <c r="AF79" s="52"/>
    </row>
    <row r="80" spans="1:32" ht="37.5" customHeight="1" x14ac:dyDescent="0.25">
      <c r="A80" s="62"/>
      <c r="B80" s="35"/>
      <c r="C80" s="29"/>
      <c r="D80" s="29"/>
      <c r="E80" s="215"/>
      <c r="F80" s="216"/>
      <c r="G80" s="216"/>
      <c r="H80" s="216"/>
      <c r="I80" s="217"/>
      <c r="J80" s="29"/>
      <c r="K80" s="29"/>
      <c r="L80" s="29"/>
      <c r="M80" s="3"/>
      <c r="N80" s="371"/>
      <c r="O80" s="372"/>
      <c r="P80" s="373"/>
      <c r="Q80" s="374"/>
      <c r="R80" s="374"/>
      <c r="S80" s="374"/>
      <c r="T80" s="374"/>
      <c r="U80" s="375"/>
      <c r="V80" s="1"/>
      <c r="W80" s="29"/>
      <c r="X80" s="215"/>
      <c r="Y80" s="216"/>
      <c r="Z80" s="216"/>
      <c r="AA80" s="216"/>
      <c r="AB80" s="217"/>
      <c r="AC80" s="51"/>
      <c r="AD80" s="51"/>
      <c r="AE80" s="51"/>
      <c r="AF80" s="52"/>
    </row>
    <row r="81" spans="1:32" ht="37.5" customHeight="1" x14ac:dyDescent="0.25">
      <c r="A81" s="62"/>
      <c r="B81" s="35"/>
      <c r="C81" s="29"/>
      <c r="D81" s="29"/>
      <c r="E81" s="215"/>
      <c r="F81" s="216"/>
      <c r="G81" s="216"/>
      <c r="H81" s="216"/>
      <c r="I81" s="217"/>
      <c r="J81" s="29"/>
      <c r="K81" s="29"/>
      <c r="L81" s="29"/>
      <c r="M81" s="3"/>
      <c r="N81" s="371"/>
      <c r="O81" s="372"/>
      <c r="P81" s="373"/>
      <c r="Q81" s="374"/>
      <c r="R81" s="374"/>
      <c r="S81" s="374"/>
      <c r="T81" s="374"/>
      <c r="U81" s="375"/>
      <c r="V81" s="1"/>
      <c r="W81" s="29"/>
      <c r="X81" s="215"/>
      <c r="Y81" s="216"/>
      <c r="Z81" s="216"/>
      <c r="AA81" s="216"/>
      <c r="AB81" s="217"/>
      <c r="AC81" s="51"/>
      <c r="AD81" s="51"/>
      <c r="AE81" s="51"/>
      <c r="AF81" s="52"/>
    </row>
    <row r="82" spans="1:32" ht="37.5" customHeight="1" x14ac:dyDescent="0.25">
      <c r="A82" s="62"/>
      <c r="B82" s="35"/>
      <c r="C82" s="29"/>
      <c r="D82" s="29"/>
      <c r="E82" s="215"/>
      <c r="F82" s="216"/>
      <c r="G82" s="216"/>
      <c r="H82" s="216"/>
      <c r="I82" s="217"/>
      <c r="J82" s="29"/>
      <c r="K82" s="29"/>
      <c r="L82" s="29"/>
      <c r="M82" s="3"/>
      <c r="N82" s="371"/>
      <c r="O82" s="372"/>
      <c r="P82" s="373"/>
      <c r="Q82" s="374"/>
      <c r="R82" s="374"/>
      <c r="S82" s="374"/>
      <c r="T82" s="374"/>
      <c r="U82" s="375"/>
      <c r="V82" s="1"/>
      <c r="W82" s="29"/>
      <c r="X82" s="215"/>
      <c r="Y82" s="216"/>
      <c r="Z82" s="216"/>
      <c r="AA82" s="216"/>
      <c r="AB82" s="217"/>
      <c r="AC82" s="51"/>
      <c r="AD82" s="51"/>
      <c r="AE82" s="51"/>
      <c r="AF82" s="52"/>
    </row>
    <row r="83" spans="1:32" ht="37.5" customHeight="1" x14ac:dyDescent="0.25">
      <c r="A83" s="62"/>
      <c r="B83" s="35"/>
      <c r="C83" s="29"/>
      <c r="D83" s="29"/>
      <c r="E83" s="215"/>
      <c r="F83" s="216"/>
      <c r="G83" s="216"/>
      <c r="H83" s="216"/>
      <c r="I83" s="217"/>
      <c r="J83" s="29"/>
      <c r="K83" s="29"/>
      <c r="L83" s="29"/>
      <c r="M83" s="3"/>
      <c r="N83" s="371"/>
      <c r="O83" s="372"/>
      <c r="P83" s="373"/>
      <c r="Q83" s="374"/>
      <c r="R83" s="374"/>
      <c r="S83" s="374"/>
      <c r="T83" s="374"/>
      <c r="U83" s="375"/>
      <c r="V83" s="1"/>
      <c r="W83" s="29"/>
      <c r="X83" s="215"/>
      <c r="Y83" s="216"/>
      <c r="Z83" s="216"/>
      <c r="AA83" s="216"/>
      <c r="AB83" s="217"/>
      <c r="AC83" s="51"/>
      <c r="AD83" s="51"/>
      <c r="AE83" s="51"/>
      <c r="AF83" s="52"/>
    </row>
    <row r="84" spans="1:32" ht="37.5" customHeight="1" x14ac:dyDescent="0.25">
      <c r="A84" s="62"/>
      <c r="B84" s="35"/>
      <c r="C84" s="29"/>
      <c r="D84" s="29"/>
      <c r="E84" s="215"/>
      <c r="F84" s="216"/>
      <c r="G84" s="216"/>
      <c r="H84" s="216"/>
      <c r="I84" s="217"/>
      <c r="J84" s="29"/>
      <c r="K84" s="29"/>
      <c r="L84" s="29"/>
      <c r="M84" s="3"/>
      <c r="N84" s="371"/>
      <c r="O84" s="372"/>
      <c r="P84" s="373"/>
      <c r="Q84" s="374"/>
      <c r="R84" s="374"/>
      <c r="S84" s="374"/>
      <c r="T84" s="374"/>
      <c r="U84" s="375"/>
      <c r="V84" s="1"/>
      <c r="W84" s="29"/>
      <c r="X84" s="215"/>
      <c r="Y84" s="216"/>
      <c r="Z84" s="216"/>
      <c r="AA84" s="216"/>
      <c r="AB84" s="217"/>
      <c r="AC84" s="51"/>
      <c r="AD84" s="51"/>
      <c r="AE84" s="51"/>
      <c r="AF84" s="52"/>
    </row>
    <row r="85" spans="1:32" ht="37.5" customHeight="1" x14ac:dyDescent="0.25">
      <c r="A85" s="62"/>
      <c r="B85" s="35"/>
      <c r="C85" s="29"/>
      <c r="D85" s="29"/>
      <c r="E85" s="215"/>
      <c r="F85" s="216"/>
      <c r="G85" s="216"/>
      <c r="H85" s="216"/>
      <c r="I85" s="217"/>
      <c r="J85" s="29"/>
      <c r="K85" s="29"/>
      <c r="L85" s="29"/>
      <c r="M85" s="3"/>
      <c r="N85" s="371"/>
      <c r="O85" s="372"/>
      <c r="P85" s="373"/>
      <c r="Q85" s="374"/>
      <c r="R85" s="374"/>
      <c r="S85" s="374"/>
      <c r="T85" s="374"/>
      <c r="U85" s="375"/>
      <c r="V85" s="1"/>
      <c r="W85" s="29"/>
      <c r="X85" s="215"/>
      <c r="Y85" s="216"/>
      <c r="Z85" s="216"/>
      <c r="AA85" s="216"/>
      <c r="AB85" s="217"/>
      <c r="AC85" s="51"/>
      <c r="AD85" s="51"/>
      <c r="AE85" s="51"/>
      <c r="AF85" s="52"/>
    </row>
    <row r="86" spans="1:32" ht="37.5" customHeight="1" x14ac:dyDescent="0.25">
      <c r="A86" s="62"/>
      <c r="B86" s="35"/>
      <c r="C86" s="29"/>
      <c r="D86" s="29"/>
      <c r="E86" s="215"/>
      <c r="F86" s="216"/>
      <c r="G86" s="216"/>
      <c r="H86" s="216"/>
      <c r="I86" s="217"/>
      <c r="J86" s="29"/>
      <c r="K86" s="29"/>
      <c r="L86" s="29"/>
      <c r="M86" s="3"/>
      <c r="N86" s="371"/>
      <c r="O86" s="372"/>
      <c r="P86" s="373"/>
      <c r="Q86" s="374"/>
      <c r="R86" s="374"/>
      <c r="S86" s="374"/>
      <c r="T86" s="374"/>
      <c r="U86" s="375"/>
      <c r="V86" s="1"/>
      <c r="W86" s="29"/>
      <c r="X86" s="215"/>
      <c r="Y86" s="216"/>
      <c r="Z86" s="216"/>
      <c r="AA86" s="216"/>
      <c r="AB86" s="217"/>
      <c r="AC86" s="51"/>
      <c r="AD86" s="51"/>
      <c r="AE86" s="51"/>
      <c r="AF86" s="52"/>
    </row>
    <row r="87" spans="1:32" ht="37.5" customHeight="1" x14ac:dyDescent="0.25">
      <c r="A87" s="62"/>
      <c r="B87" s="35"/>
      <c r="C87" s="29"/>
      <c r="D87" s="29"/>
      <c r="E87" s="215"/>
      <c r="F87" s="216"/>
      <c r="G87" s="216"/>
      <c r="H87" s="216"/>
      <c r="I87" s="217"/>
      <c r="J87" s="29"/>
      <c r="K87" s="29"/>
      <c r="L87" s="29"/>
      <c r="M87" s="3"/>
      <c r="N87" s="371"/>
      <c r="O87" s="372"/>
      <c r="P87" s="373"/>
      <c r="Q87" s="374"/>
      <c r="R87" s="374"/>
      <c r="S87" s="374"/>
      <c r="T87" s="374"/>
      <c r="U87" s="375"/>
      <c r="V87" s="1"/>
      <c r="W87" s="29"/>
      <c r="X87" s="215"/>
      <c r="Y87" s="216"/>
      <c r="Z87" s="216"/>
      <c r="AA87" s="216"/>
      <c r="AB87" s="217"/>
      <c r="AC87" s="51"/>
      <c r="AD87" s="51"/>
      <c r="AE87" s="51"/>
      <c r="AF87" s="52"/>
    </row>
    <row r="88" spans="1:32" ht="37.5" customHeight="1" x14ac:dyDescent="0.25">
      <c r="A88" s="62"/>
      <c r="B88" s="35"/>
      <c r="C88" s="29"/>
      <c r="D88" s="29"/>
      <c r="E88" s="215"/>
      <c r="F88" s="216"/>
      <c r="G88" s="216"/>
      <c r="H88" s="216"/>
      <c r="I88" s="217"/>
      <c r="J88" s="29"/>
      <c r="K88" s="29"/>
      <c r="L88" s="29"/>
      <c r="M88" s="3"/>
      <c r="N88" s="371"/>
      <c r="O88" s="372"/>
      <c r="P88" s="373"/>
      <c r="Q88" s="374"/>
      <c r="R88" s="374"/>
      <c r="S88" s="374"/>
      <c r="T88" s="374"/>
      <c r="U88" s="375"/>
      <c r="V88" s="1"/>
      <c r="W88" s="29"/>
      <c r="X88" s="215"/>
      <c r="Y88" s="216"/>
      <c r="Z88" s="216"/>
      <c r="AA88" s="216"/>
      <c r="AB88" s="217"/>
      <c r="AC88" s="51"/>
      <c r="AD88" s="51"/>
      <c r="AE88" s="51"/>
      <c r="AF88" s="52"/>
    </row>
    <row r="89" spans="1:32" ht="37.5" customHeight="1" thickBot="1" x14ac:dyDescent="0.3">
      <c r="A89" s="88"/>
      <c r="B89" s="89"/>
      <c r="C89" s="90"/>
      <c r="D89" s="90"/>
      <c r="E89" s="85"/>
      <c r="F89" s="86"/>
      <c r="G89" s="86"/>
      <c r="H89" s="86"/>
      <c r="I89" s="87"/>
      <c r="J89" s="90"/>
      <c r="K89" s="90"/>
      <c r="L89" s="90"/>
      <c r="M89" s="91"/>
      <c r="N89" s="371"/>
      <c r="O89" s="372"/>
      <c r="P89" s="373"/>
      <c r="Q89" s="374"/>
      <c r="R89" s="374"/>
      <c r="S89" s="374"/>
      <c r="T89" s="374"/>
      <c r="U89" s="375"/>
      <c r="V89" s="1"/>
      <c r="W89" s="29"/>
      <c r="X89" s="215"/>
      <c r="Y89" s="216"/>
      <c r="Z89" s="216"/>
      <c r="AA89" s="216"/>
      <c r="AB89" s="217"/>
      <c r="AC89" s="51"/>
      <c r="AD89" s="92"/>
      <c r="AE89" s="92"/>
      <c r="AF89" s="93"/>
    </row>
    <row r="90" spans="1:32" ht="27" customHeight="1" thickBot="1" x14ac:dyDescent="0.3">
      <c r="A90" s="427" t="s">
        <v>20</v>
      </c>
      <c r="B90" s="428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5"/>
      <c r="N90" s="429" t="s">
        <v>23</v>
      </c>
      <c r="O90" s="430"/>
      <c r="P90" s="430"/>
      <c r="Q90" s="430"/>
      <c r="R90" s="430"/>
      <c r="S90" s="430"/>
      <c r="T90" s="430"/>
      <c r="U90" s="430"/>
      <c r="V90" s="430"/>
      <c r="W90" s="430"/>
      <c r="X90" s="430"/>
      <c r="Y90" s="430"/>
      <c r="Z90" s="430"/>
      <c r="AA90" s="430"/>
      <c r="AB90" s="431"/>
      <c r="AC90" s="84"/>
      <c r="AD90" s="412"/>
      <c r="AE90" s="413"/>
      <c r="AF90" s="414"/>
    </row>
    <row r="91" spans="1:32" ht="23.25" customHeight="1" x14ac:dyDescent="0.25">
      <c r="A91" s="96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8"/>
    </row>
    <row r="92" spans="1:32" ht="23.25" customHeight="1" x14ac:dyDescent="0.25">
      <c r="A92" s="99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1"/>
    </row>
    <row r="93" spans="1:32" ht="23.25" customHeight="1" x14ac:dyDescent="0.25">
      <c r="A93" s="102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4"/>
    </row>
    <row r="94" spans="1:32" ht="23.25" customHeight="1" x14ac:dyDescent="0.25">
      <c r="A94" s="99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1"/>
    </row>
    <row r="95" spans="1:32" ht="23.25" customHeight="1" x14ac:dyDescent="0.25">
      <c r="A95" s="102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4"/>
    </row>
    <row r="96" spans="1:32" ht="23.25" customHeight="1" x14ac:dyDescent="0.25">
      <c r="A96" s="99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1"/>
    </row>
    <row r="97" spans="1:32" ht="23.25" customHeight="1" x14ac:dyDescent="0.25">
      <c r="A97" s="102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4"/>
    </row>
    <row r="98" spans="1:32" ht="23.25" customHeight="1" x14ac:dyDescent="0.25">
      <c r="A98" s="99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1"/>
    </row>
    <row r="99" spans="1:32" ht="23.25" customHeight="1" x14ac:dyDescent="0.25">
      <c r="A99" s="102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/>
    </row>
    <row r="100" spans="1:32" ht="23.25" customHeight="1" x14ac:dyDescent="0.25">
      <c r="A100" s="99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1"/>
    </row>
    <row r="101" spans="1:32" ht="23.25" customHeight="1" x14ac:dyDescent="0.25">
      <c r="A101" s="102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4"/>
    </row>
    <row r="102" spans="1:32" ht="23.25" customHeight="1" x14ac:dyDescent="0.25">
      <c r="A102" s="99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1"/>
    </row>
    <row r="103" spans="1:32" ht="23.25" customHeight="1" x14ac:dyDescent="0.25">
      <c r="A103" s="102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4"/>
    </row>
    <row r="104" spans="1:32" ht="23.25" customHeight="1" x14ac:dyDescent="0.25">
      <c r="A104" s="99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1"/>
    </row>
    <row r="105" spans="1:32" ht="23.25" customHeight="1" x14ac:dyDescent="0.25">
      <c r="A105" s="102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4"/>
    </row>
    <row r="106" spans="1:32" ht="23.25" customHeight="1" x14ac:dyDescent="0.25">
      <c r="A106" s="99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1"/>
    </row>
    <row r="107" spans="1:32" s="76" customFormat="1" ht="23.25" customHeight="1" x14ac:dyDescent="0.25">
      <c r="A107" s="102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4"/>
    </row>
    <row r="108" spans="1:32" s="76" customFormat="1" ht="23.25" customHeight="1" x14ac:dyDescent="0.25">
      <c r="A108" s="99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1"/>
    </row>
    <row r="109" spans="1:32" s="76" customFormat="1" ht="23.25" customHeight="1" x14ac:dyDescent="0.25">
      <c r="A109" s="102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4"/>
    </row>
    <row r="110" spans="1:32" s="76" customFormat="1" ht="23.25" customHeight="1" x14ac:dyDescent="0.25">
      <c r="A110" s="99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1"/>
    </row>
    <row r="111" spans="1:32" s="76" customFormat="1" ht="23.25" customHeight="1" x14ac:dyDescent="0.25">
      <c r="A111" s="102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4"/>
    </row>
    <row r="112" spans="1:32" ht="23.25" customHeight="1" x14ac:dyDescent="0.25">
      <c r="A112" s="99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1"/>
    </row>
    <row r="113" spans="1:32" ht="23.25" customHeight="1" x14ac:dyDescent="0.25">
      <c r="A113" s="102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4"/>
    </row>
    <row r="114" spans="1:32" ht="23.25" customHeight="1" x14ac:dyDescent="0.25">
      <c r="A114" s="99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1"/>
    </row>
    <row r="115" spans="1:32" ht="23.25" customHeight="1" x14ac:dyDescent="0.25">
      <c r="A115" s="105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8"/>
    </row>
    <row r="116" spans="1:32" ht="23.25" customHeight="1" x14ac:dyDescent="0.25">
      <c r="A116" s="105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8"/>
    </row>
    <row r="117" spans="1:32" ht="23.25" customHeight="1" x14ac:dyDescent="0.25">
      <c r="A117" s="102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4"/>
    </row>
    <row r="118" spans="1:32" ht="23.25" customHeight="1" x14ac:dyDescent="0.25">
      <c r="A118" s="99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1"/>
    </row>
    <row r="119" spans="1:32" ht="23.25" customHeight="1" x14ac:dyDescent="0.25">
      <c r="A119" s="102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4"/>
    </row>
    <row r="120" spans="1:32" ht="23.25" customHeight="1" x14ac:dyDescent="0.25">
      <c r="A120" s="99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1"/>
    </row>
    <row r="121" spans="1:32" ht="23.25" customHeight="1" x14ac:dyDescent="0.25">
      <c r="A121" s="102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4"/>
    </row>
    <row r="122" spans="1:32" ht="23.25" customHeight="1" x14ac:dyDescent="0.25">
      <c r="A122" s="99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1"/>
    </row>
    <row r="123" spans="1:32" ht="23.25" customHeight="1" x14ac:dyDescent="0.25">
      <c r="A123" s="102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4"/>
    </row>
    <row r="124" spans="1:32" ht="23.25" customHeight="1" thickBot="1" x14ac:dyDescent="0.3">
      <c r="A124" s="106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8"/>
    </row>
    <row r="125" spans="1:32" ht="42" customHeight="1" x14ac:dyDescent="0.25">
      <c r="A125" s="415" t="s">
        <v>52</v>
      </c>
      <c r="B125" s="416"/>
      <c r="C125" s="416"/>
      <c r="D125" s="416"/>
      <c r="E125" s="416"/>
      <c r="F125" s="416"/>
      <c r="G125" s="416"/>
      <c r="H125" s="416"/>
      <c r="I125" s="416"/>
      <c r="J125" s="416"/>
      <c r="K125" s="416"/>
      <c r="L125" s="416"/>
      <c r="M125" s="416"/>
      <c r="N125" s="416" t="s">
        <v>53</v>
      </c>
      <c r="O125" s="416"/>
      <c r="P125" s="416"/>
      <c r="Q125" s="416"/>
      <c r="R125" s="416"/>
      <c r="S125" s="416"/>
      <c r="T125" s="416"/>
      <c r="U125" s="416"/>
      <c r="V125" s="416"/>
      <c r="W125" s="416"/>
      <c r="X125" s="416"/>
      <c r="Y125" s="416"/>
      <c r="Z125" s="416"/>
      <c r="AA125" s="416"/>
      <c r="AB125" s="416"/>
      <c r="AC125" s="416"/>
      <c r="AD125" s="416"/>
      <c r="AE125" s="416"/>
      <c r="AF125" s="417"/>
    </row>
    <row r="126" spans="1:32" ht="39.75" customHeight="1" x14ac:dyDescent="0.25">
      <c r="A126" s="418" t="s">
        <v>54</v>
      </c>
      <c r="B126" s="419"/>
      <c r="C126" s="419"/>
      <c r="D126" s="419"/>
      <c r="E126" s="419"/>
      <c r="F126" s="419"/>
      <c r="G126" s="419"/>
      <c r="H126" s="419"/>
      <c r="I126" s="419"/>
      <c r="J126" s="419"/>
      <c r="K126" s="419"/>
      <c r="L126" s="419"/>
      <c r="M126" s="419"/>
      <c r="N126" s="419" t="s">
        <v>55</v>
      </c>
      <c r="O126" s="419"/>
      <c r="P126" s="419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  <c r="AA126" s="419"/>
      <c r="AB126" s="419"/>
      <c r="AC126" s="419"/>
      <c r="AD126" s="419"/>
      <c r="AE126" s="419"/>
      <c r="AF126" s="420"/>
    </row>
    <row r="127" spans="1:32" ht="50.25" customHeight="1" x14ac:dyDescent="0.25">
      <c r="A127" s="418" t="s">
        <v>86</v>
      </c>
      <c r="B127" s="419"/>
      <c r="C127" s="419"/>
      <c r="D127" s="419"/>
      <c r="E127" s="421"/>
      <c r="F127" s="421"/>
      <c r="G127" s="421"/>
      <c r="H127" s="421"/>
      <c r="I127" s="421"/>
      <c r="J127" s="421"/>
      <c r="K127" s="421"/>
      <c r="L127" s="421"/>
      <c r="M127" s="421"/>
      <c r="N127" s="421"/>
      <c r="O127" s="421"/>
      <c r="P127" s="421"/>
      <c r="Q127" s="421"/>
      <c r="R127" s="421"/>
      <c r="S127" s="421"/>
      <c r="T127" s="421"/>
      <c r="U127" s="421"/>
      <c r="V127" s="421"/>
      <c r="W127" s="421"/>
      <c r="X127" s="421"/>
      <c r="Y127" s="421"/>
      <c r="Z127" s="421"/>
      <c r="AA127" s="421"/>
      <c r="AB127" s="421"/>
      <c r="AC127" s="421"/>
      <c r="AD127" s="421"/>
      <c r="AE127" s="421"/>
      <c r="AF127" s="422"/>
    </row>
    <row r="128" spans="1:32" ht="74.25" customHeight="1" x14ac:dyDescent="0.25">
      <c r="A128" s="423" t="s">
        <v>19</v>
      </c>
      <c r="B128" s="424"/>
      <c r="C128" s="424"/>
      <c r="D128" s="424"/>
      <c r="E128" s="425"/>
      <c r="F128" s="425"/>
      <c r="G128" s="425"/>
      <c r="H128" s="425"/>
      <c r="I128" s="425"/>
      <c r="J128" s="425"/>
      <c r="K128" s="425"/>
      <c r="L128" s="425"/>
      <c r="M128" s="425"/>
      <c r="N128" s="425"/>
      <c r="O128" s="425"/>
      <c r="P128" s="425"/>
      <c r="Q128" s="425"/>
      <c r="R128" s="425"/>
      <c r="S128" s="425"/>
      <c r="T128" s="425"/>
      <c r="U128" s="425"/>
      <c r="V128" s="425"/>
      <c r="W128" s="425"/>
      <c r="X128" s="425"/>
      <c r="Y128" s="425"/>
      <c r="Z128" s="425"/>
      <c r="AA128" s="425"/>
      <c r="AB128" s="425"/>
      <c r="AC128" s="425"/>
      <c r="AD128" s="425"/>
      <c r="AE128" s="425"/>
      <c r="AF128" s="426"/>
    </row>
    <row r="129" spans="1:32" s="76" customFormat="1" ht="65.25" customHeight="1" thickBot="1" x14ac:dyDescent="0.3">
      <c r="A129" s="461" t="s">
        <v>147</v>
      </c>
      <c r="B129" s="462"/>
      <c r="C129" s="462"/>
      <c r="D129" s="462"/>
      <c r="E129" s="462"/>
      <c r="F129" s="462"/>
      <c r="G129" s="462"/>
      <c r="H129" s="462"/>
      <c r="I129" s="462"/>
      <c r="J129" s="462"/>
      <c r="K129" s="462"/>
      <c r="L129" s="462"/>
      <c r="M129" s="462"/>
      <c r="N129" s="462"/>
      <c r="O129" s="462"/>
      <c r="P129" s="462"/>
      <c r="Q129" s="462"/>
      <c r="R129" s="462"/>
      <c r="S129" s="462"/>
      <c r="T129" s="462"/>
      <c r="U129" s="462"/>
      <c r="V129" s="462"/>
      <c r="W129" s="462"/>
      <c r="X129" s="462"/>
      <c r="Y129" s="462"/>
      <c r="Z129" s="462"/>
      <c r="AA129" s="462"/>
      <c r="AB129" s="462"/>
      <c r="AC129" s="462"/>
      <c r="AD129" s="462"/>
      <c r="AE129" s="462"/>
      <c r="AF129" s="463"/>
    </row>
    <row r="130" spans="1:32" ht="23.25" customHeight="1" x14ac:dyDescent="0.25">
      <c r="A130" s="99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1"/>
    </row>
    <row r="131" spans="1:32" ht="15.75" x14ac:dyDescent="0.25">
      <c r="A131" s="411"/>
      <c r="B131" s="460"/>
    </row>
  </sheetData>
  <mergeCells count="246">
    <mergeCell ref="A131:B131"/>
    <mergeCell ref="AD90:AF90"/>
    <mergeCell ref="A125:M125"/>
    <mergeCell ref="N125:AF125"/>
    <mergeCell ref="A126:M126"/>
    <mergeCell ref="N126:AF126"/>
    <mergeCell ref="A127:D127"/>
    <mergeCell ref="E127:AF127"/>
    <mergeCell ref="A128:D128"/>
    <mergeCell ref="E128:AF128"/>
    <mergeCell ref="A129:AF129"/>
    <mergeCell ref="N88:O88"/>
    <mergeCell ref="P88:U88"/>
    <mergeCell ref="N89:O89"/>
    <mergeCell ref="P89:U89"/>
    <mergeCell ref="A90:B90"/>
    <mergeCell ref="N90:AB90"/>
    <mergeCell ref="N85:O85"/>
    <mergeCell ref="P85:U85"/>
    <mergeCell ref="N86:O86"/>
    <mergeCell ref="P86:U86"/>
    <mergeCell ref="N87:O87"/>
    <mergeCell ref="P87:U87"/>
    <mergeCell ref="N82:O82"/>
    <mergeCell ref="P82:U82"/>
    <mergeCell ref="N83:O83"/>
    <mergeCell ref="P83:U83"/>
    <mergeCell ref="N84:O84"/>
    <mergeCell ref="P84:U84"/>
    <mergeCell ref="N79:O79"/>
    <mergeCell ref="P79:U79"/>
    <mergeCell ref="N80:O80"/>
    <mergeCell ref="P80:U80"/>
    <mergeCell ref="N81:O81"/>
    <mergeCell ref="P81:U81"/>
    <mergeCell ref="N76:O76"/>
    <mergeCell ref="P76:U76"/>
    <mergeCell ref="N77:O77"/>
    <mergeCell ref="P77:U77"/>
    <mergeCell ref="N78:O78"/>
    <mergeCell ref="P78:U78"/>
    <mergeCell ref="E74:I74"/>
    <mergeCell ref="N74:O74"/>
    <mergeCell ref="P74:U74"/>
    <mergeCell ref="E75:I75"/>
    <mergeCell ref="N75:O75"/>
    <mergeCell ref="P75:U75"/>
    <mergeCell ref="X75:AB75"/>
    <mergeCell ref="E72:I72"/>
    <mergeCell ref="N72:O72"/>
    <mergeCell ref="P72:U72"/>
    <mergeCell ref="X72:AB72"/>
    <mergeCell ref="E73:I73"/>
    <mergeCell ref="N73:O73"/>
    <mergeCell ref="P73:U73"/>
    <mergeCell ref="X73:AB73"/>
    <mergeCell ref="A69:B69"/>
    <mergeCell ref="A70:AF70"/>
    <mergeCell ref="E71:I71"/>
    <mergeCell ref="L71:M71"/>
    <mergeCell ref="N71:O71"/>
    <mergeCell ref="P71:U71"/>
    <mergeCell ref="X71:AB71"/>
    <mergeCell ref="AE71:AF71"/>
    <mergeCell ref="X74:AB74"/>
    <mergeCell ref="W62:AA63"/>
    <mergeCell ref="AB62:AF63"/>
    <mergeCell ref="C63:D63"/>
    <mergeCell ref="E63:G63"/>
    <mergeCell ref="A65:A67"/>
    <mergeCell ref="A68:B68"/>
    <mergeCell ref="C68:E68"/>
    <mergeCell ref="H68:J68"/>
    <mergeCell ref="M68:O68"/>
    <mergeCell ref="R68:T68"/>
    <mergeCell ref="A62:A64"/>
    <mergeCell ref="B62:B64"/>
    <mergeCell ref="D62:G62"/>
    <mergeCell ref="H62:L63"/>
    <mergeCell ref="M62:Q63"/>
    <mergeCell ref="R62:V63"/>
    <mergeCell ref="W68:Y68"/>
    <mergeCell ref="AB68:AD68"/>
    <mergeCell ref="C61:G61"/>
    <mergeCell ref="H61:L61"/>
    <mergeCell ref="M61:V61"/>
    <mergeCell ref="W61:AA61"/>
    <mergeCell ref="AB61:AF61"/>
    <mergeCell ref="A58:A59"/>
    <mergeCell ref="A60:B60"/>
    <mergeCell ref="C60:E60"/>
    <mergeCell ref="H60:J60"/>
    <mergeCell ref="M60:O60"/>
    <mergeCell ref="R60:T60"/>
    <mergeCell ref="A54:A56"/>
    <mergeCell ref="A57:B57"/>
    <mergeCell ref="C57:E57"/>
    <mergeCell ref="H57:J57"/>
    <mergeCell ref="M57:O57"/>
    <mergeCell ref="R57:T57"/>
    <mergeCell ref="W57:Y57"/>
    <mergeCell ref="AB57:AD57"/>
    <mergeCell ref="W60:Y60"/>
    <mergeCell ref="AB60:AD60"/>
    <mergeCell ref="W47:AA48"/>
    <mergeCell ref="AB47:AF48"/>
    <mergeCell ref="C48:D48"/>
    <mergeCell ref="E48:G48"/>
    <mergeCell ref="A50:A52"/>
    <mergeCell ref="A53:B53"/>
    <mergeCell ref="C53:E53"/>
    <mergeCell ref="H53:J53"/>
    <mergeCell ref="M53:O53"/>
    <mergeCell ref="R53:T53"/>
    <mergeCell ref="A47:A49"/>
    <mergeCell ref="B47:B49"/>
    <mergeCell ref="D47:G47"/>
    <mergeCell ref="H47:L48"/>
    <mergeCell ref="M47:Q48"/>
    <mergeCell ref="R47:V48"/>
    <mergeCell ref="W53:Y53"/>
    <mergeCell ref="AB53:AD53"/>
    <mergeCell ref="C46:G46"/>
    <mergeCell ref="H46:L46"/>
    <mergeCell ref="M46:V46"/>
    <mergeCell ref="W46:AA46"/>
    <mergeCell ref="AB46:AF46"/>
    <mergeCell ref="A43:A44"/>
    <mergeCell ref="A45:B45"/>
    <mergeCell ref="C45:E45"/>
    <mergeCell ref="H45:J45"/>
    <mergeCell ref="M45:O45"/>
    <mergeCell ref="R45:T45"/>
    <mergeCell ref="A39:A41"/>
    <mergeCell ref="A42:B42"/>
    <mergeCell ref="C42:E42"/>
    <mergeCell ref="H42:J42"/>
    <mergeCell ref="M42:O42"/>
    <mergeCell ref="R42:T42"/>
    <mergeCell ref="W42:Y42"/>
    <mergeCell ref="AB42:AD42"/>
    <mergeCell ref="W45:Y45"/>
    <mergeCell ref="AB45:AD45"/>
    <mergeCell ref="W32:AA33"/>
    <mergeCell ref="AB32:AF33"/>
    <mergeCell ref="C33:D33"/>
    <mergeCell ref="E33:G33"/>
    <mergeCell ref="A35:A37"/>
    <mergeCell ref="A38:B38"/>
    <mergeCell ref="C38:E38"/>
    <mergeCell ref="H38:J38"/>
    <mergeCell ref="M38:O38"/>
    <mergeCell ref="R38:T38"/>
    <mergeCell ref="A32:A34"/>
    <mergeCell ref="B32:B34"/>
    <mergeCell ref="D32:G32"/>
    <mergeCell ref="H32:L33"/>
    <mergeCell ref="M32:Q33"/>
    <mergeCell ref="R32:V33"/>
    <mergeCell ref="W38:Y38"/>
    <mergeCell ref="AB38:AD38"/>
    <mergeCell ref="C31:G31"/>
    <mergeCell ref="H31:L31"/>
    <mergeCell ref="M31:V31"/>
    <mergeCell ref="W31:AA31"/>
    <mergeCell ref="AB31:AF31"/>
    <mergeCell ref="A28:A29"/>
    <mergeCell ref="A30:B30"/>
    <mergeCell ref="C30:E30"/>
    <mergeCell ref="H30:J30"/>
    <mergeCell ref="M30:O30"/>
    <mergeCell ref="R30:T30"/>
    <mergeCell ref="A24:A26"/>
    <mergeCell ref="A27:B27"/>
    <mergeCell ref="C27:E27"/>
    <mergeCell ref="H27:J27"/>
    <mergeCell ref="M27:O27"/>
    <mergeCell ref="R27:T27"/>
    <mergeCell ref="W27:Y27"/>
    <mergeCell ref="AB27:AD27"/>
    <mergeCell ref="W30:Y30"/>
    <mergeCell ref="AB30:AD30"/>
    <mergeCell ref="W17:AA18"/>
    <mergeCell ref="AB17:AF18"/>
    <mergeCell ref="C18:D18"/>
    <mergeCell ref="E18:G18"/>
    <mergeCell ref="A20:A22"/>
    <mergeCell ref="A23:B23"/>
    <mergeCell ref="C23:E23"/>
    <mergeCell ref="H23:J23"/>
    <mergeCell ref="M23:O23"/>
    <mergeCell ref="R23:T23"/>
    <mergeCell ref="A17:A19"/>
    <mergeCell ref="B17:B19"/>
    <mergeCell ref="D17:G17"/>
    <mergeCell ref="H17:L18"/>
    <mergeCell ref="M17:Q18"/>
    <mergeCell ref="R17:V18"/>
    <mergeCell ref="W23:Y23"/>
    <mergeCell ref="AB23:AD23"/>
    <mergeCell ref="C16:G16"/>
    <mergeCell ref="H16:L16"/>
    <mergeCell ref="W16:AA16"/>
    <mergeCell ref="AB16:AF16"/>
    <mergeCell ref="M16:U16"/>
    <mergeCell ref="W12:Y12"/>
    <mergeCell ref="AB12:AD12"/>
    <mergeCell ref="A13:A14"/>
    <mergeCell ref="A15:B15"/>
    <mergeCell ref="C15:E15"/>
    <mergeCell ref="H15:J15"/>
    <mergeCell ref="M15:O15"/>
    <mergeCell ref="R15:T15"/>
    <mergeCell ref="W15:Y15"/>
    <mergeCell ref="AB15:AD15"/>
    <mergeCell ref="W7:AA8"/>
    <mergeCell ref="AB7:AF8"/>
    <mergeCell ref="C8:D8"/>
    <mergeCell ref="E8:G8"/>
    <mergeCell ref="A10:A11"/>
    <mergeCell ref="A12:B12"/>
    <mergeCell ref="C12:E12"/>
    <mergeCell ref="H12:J12"/>
    <mergeCell ref="M12:O12"/>
    <mergeCell ref="R12:T12"/>
    <mergeCell ref="A7:A9"/>
    <mergeCell ref="B7:B9"/>
    <mergeCell ref="D7:G7"/>
    <mergeCell ref="H7:L8"/>
    <mergeCell ref="M7:Q8"/>
    <mergeCell ref="R7:V8"/>
    <mergeCell ref="A6:B6"/>
    <mergeCell ref="C6:G6"/>
    <mergeCell ref="H6:L6"/>
    <mergeCell ref="M6:V6"/>
    <mergeCell ref="W6:AA6"/>
    <mergeCell ref="AB6:AF6"/>
    <mergeCell ref="C1:U4"/>
    <mergeCell ref="V1:AF1"/>
    <mergeCell ref="V2:AF2"/>
    <mergeCell ref="V3:AF3"/>
    <mergeCell ref="V4:AF4"/>
    <mergeCell ref="A5:B5"/>
    <mergeCell ref="C5:L5"/>
    <mergeCell ref="M5:V5"/>
    <mergeCell ref="W5:AF5"/>
  </mergeCells>
  <pageMargins left="0.39370078740157483" right="0.19685039370078741" top="0" bottom="0" header="0" footer="0"/>
  <pageSetup paperSize="41" scale="32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XT130"/>
  <sheetViews>
    <sheetView zoomScale="40" zoomScaleNormal="40" zoomScaleSheetLayoutView="130" workbookViewId="0">
      <selection activeCell="B36" sqref="B36"/>
    </sheetView>
  </sheetViews>
  <sheetFormatPr baseColWidth="10" defaultRowHeight="15" x14ac:dyDescent="0.25"/>
  <cols>
    <col min="1" max="1" width="21.28515625" style="46" customWidth="1"/>
    <col min="2" max="2" width="74.85546875" style="57" customWidth="1"/>
    <col min="3" max="32" width="13.140625" style="46" customWidth="1"/>
    <col min="33" max="16384" width="11.42578125" style="77"/>
  </cols>
  <sheetData>
    <row r="1" spans="1:32" s="44" customFormat="1" ht="18" customHeight="1" x14ac:dyDescent="0.3">
      <c r="A1" s="173"/>
      <c r="B1" s="174" t="s">
        <v>77</v>
      </c>
      <c r="C1" s="309" t="s">
        <v>78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432" t="s">
        <v>105</v>
      </c>
      <c r="W1" s="433"/>
      <c r="X1" s="433"/>
      <c r="Y1" s="433"/>
      <c r="Z1" s="433"/>
      <c r="AA1" s="434"/>
      <c r="AB1" s="434"/>
      <c r="AC1" s="434"/>
      <c r="AD1" s="434"/>
      <c r="AE1" s="434"/>
      <c r="AF1" s="435"/>
    </row>
    <row r="2" spans="1:32" s="44" customFormat="1" ht="18" customHeight="1" x14ac:dyDescent="0.3">
      <c r="A2" s="175"/>
      <c r="B2" s="176" t="s">
        <v>79</v>
      </c>
      <c r="C2" s="311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436" t="s">
        <v>80</v>
      </c>
      <c r="W2" s="437"/>
      <c r="X2" s="437"/>
      <c r="Y2" s="437"/>
      <c r="Z2" s="437"/>
      <c r="AA2" s="438"/>
      <c r="AB2" s="438"/>
      <c r="AC2" s="438"/>
      <c r="AD2" s="438"/>
      <c r="AE2" s="438"/>
      <c r="AF2" s="439"/>
    </row>
    <row r="3" spans="1:32" s="44" customFormat="1" ht="18" customHeight="1" x14ac:dyDescent="0.3">
      <c r="A3" s="177"/>
      <c r="B3" s="176" t="s">
        <v>81</v>
      </c>
      <c r="C3" s="311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440" t="s">
        <v>82</v>
      </c>
      <c r="W3" s="441"/>
      <c r="X3" s="441"/>
      <c r="Y3" s="441"/>
      <c r="Z3" s="441"/>
      <c r="AA3" s="438"/>
      <c r="AB3" s="438"/>
      <c r="AC3" s="438"/>
      <c r="AD3" s="438"/>
      <c r="AE3" s="438"/>
      <c r="AF3" s="439"/>
    </row>
    <row r="4" spans="1:32" s="44" customFormat="1" ht="18" customHeight="1" thickBot="1" x14ac:dyDescent="0.35">
      <c r="A4" s="178"/>
      <c r="B4" s="179" t="s">
        <v>83</v>
      </c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442" t="s">
        <v>84</v>
      </c>
      <c r="W4" s="443"/>
      <c r="X4" s="443"/>
      <c r="Y4" s="443"/>
      <c r="Z4" s="443"/>
      <c r="AA4" s="444"/>
      <c r="AB4" s="444"/>
      <c r="AC4" s="444"/>
      <c r="AD4" s="444"/>
      <c r="AE4" s="444"/>
      <c r="AF4" s="445"/>
    </row>
    <row r="5" spans="1:32" s="65" customFormat="1" ht="32.25" customHeight="1" thickBot="1" x14ac:dyDescent="0.3">
      <c r="A5" s="261" t="s">
        <v>7</v>
      </c>
      <c r="B5" s="329"/>
      <c r="C5" s="330" t="s">
        <v>49</v>
      </c>
      <c r="D5" s="331"/>
      <c r="E5" s="331"/>
      <c r="F5" s="331"/>
      <c r="G5" s="331"/>
      <c r="H5" s="331"/>
      <c r="I5" s="331"/>
      <c r="J5" s="331"/>
      <c r="K5" s="331"/>
      <c r="L5" s="331"/>
      <c r="M5" s="259" t="s">
        <v>6</v>
      </c>
      <c r="N5" s="259"/>
      <c r="O5" s="259"/>
      <c r="P5" s="259"/>
      <c r="Q5" s="259"/>
      <c r="R5" s="259"/>
      <c r="S5" s="259"/>
      <c r="T5" s="259"/>
      <c r="U5" s="259"/>
      <c r="V5" s="259"/>
      <c r="W5" s="259" t="s">
        <v>76</v>
      </c>
      <c r="X5" s="259"/>
      <c r="Y5" s="259"/>
      <c r="Z5" s="259"/>
      <c r="AA5" s="259"/>
      <c r="AB5" s="259"/>
      <c r="AC5" s="259"/>
      <c r="AD5" s="259"/>
      <c r="AE5" s="259"/>
      <c r="AF5" s="260"/>
    </row>
    <row r="6" spans="1:32" s="65" customFormat="1" ht="32.25" customHeight="1" thickBot="1" x14ac:dyDescent="0.3">
      <c r="A6" s="261" t="s">
        <v>8</v>
      </c>
      <c r="B6" s="262"/>
      <c r="C6" s="263">
        <v>2</v>
      </c>
      <c r="D6" s="264"/>
      <c r="E6" s="264"/>
      <c r="F6" s="264"/>
      <c r="G6" s="265"/>
      <c r="H6" s="266" t="s">
        <v>9</v>
      </c>
      <c r="I6" s="266"/>
      <c r="J6" s="266"/>
      <c r="K6" s="266"/>
      <c r="L6" s="266"/>
      <c r="M6" s="267" t="str">
        <f>"CORTE UNIFORME CAMUFLADO TELA 5050 DRIL T- "&amp;U16&amp;""</f>
        <v>CORTE UNIFORME CAMUFLADO TELA 5050 DRIL T- 8</v>
      </c>
      <c r="N6" s="268"/>
      <c r="O6" s="268"/>
      <c r="P6" s="268"/>
      <c r="Q6" s="268"/>
      <c r="R6" s="268"/>
      <c r="S6" s="268"/>
      <c r="T6" s="268"/>
      <c r="U6" s="268"/>
      <c r="V6" s="269"/>
      <c r="W6" s="270" t="s">
        <v>27</v>
      </c>
      <c r="X6" s="271"/>
      <c r="Y6" s="271"/>
      <c r="Z6" s="271"/>
      <c r="AA6" s="272"/>
      <c r="AB6" s="273">
        <v>13</v>
      </c>
      <c r="AC6" s="274"/>
      <c r="AD6" s="274"/>
      <c r="AE6" s="274"/>
      <c r="AF6" s="275"/>
    </row>
    <row r="7" spans="1:32" s="44" customFormat="1" ht="26.25" customHeight="1" thickBot="1" x14ac:dyDescent="0.3">
      <c r="A7" s="287" t="s">
        <v>29</v>
      </c>
      <c r="B7" s="290" t="s">
        <v>0</v>
      </c>
      <c r="C7" s="68" t="s">
        <v>1</v>
      </c>
      <c r="D7" s="293"/>
      <c r="E7" s="294"/>
      <c r="F7" s="294"/>
      <c r="G7" s="295"/>
      <c r="H7" s="276" t="s">
        <v>1</v>
      </c>
      <c r="I7" s="277"/>
      <c r="J7" s="277"/>
      <c r="K7" s="277"/>
      <c r="L7" s="278"/>
      <c r="M7" s="276" t="s">
        <v>1</v>
      </c>
      <c r="N7" s="277"/>
      <c r="O7" s="277"/>
      <c r="P7" s="277"/>
      <c r="Q7" s="278"/>
      <c r="R7" s="276" t="s">
        <v>1</v>
      </c>
      <c r="S7" s="277"/>
      <c r="T7" s="277"/>
      <c r="U7" s="277"/>
      <c r="V7" s="278"/>
      <c r="W7" s="276" t="s">
        <v>1</v>
      </c>
      <c r="X7" s="277"/>
      <c r="Y7" s="277"/>
      <c r="Z7" s="277"/>
      <c r="AA7" s="278"/>
      <c r="AB7" s="276" t="s">
        <v>1</v>
      </c>
      <c r="AC7" s="277"/>
      <c r="AD7" s="277"/>
      <c r="AE7" s="277"/>
      <c r="AF7" s="278"/>
    </row>
    <row r="8" spans="1:32" s="44" customFormat="1" ht="26.25" customHeight="1" thickBot="1" x14ac:dyDescent="0.3">
      <c r="A8" s="288"/>
      <c r="B8" s="291"/>
      <c r="C8" s="282" t="s">
        <v>2</v>
      </c>
      <c r="D8" s="283"/>
      <c r="E8" s="284">
        <v>5040572</v>
      </c>
      <c r="F8" s="285"/>
      <c r="G8" s="286"/>
      <c r="H8" s="279"/>
      <c r="I8" s="280"/>
      <c r="J8" s="280"/>
      <c r="K8" s="280"/>
      <c r="L8" s="281"/>
      <c r="M8" s="279"/>
      <c r="N8" s="280"/>
      <c r="O8" s="280"/>
      <c r="P8" s="280"/>
      <c r="Q8" s="281"/>
      <c r="R8" s="279"/>
      <c r="S8" s="280"/>
      <c r="T8" s="280"/>
      <c r="U8" s="280"/>
      <c r="V8" s="281"/>
      <c r="W8" s="279"/>
      <c r="X8" s="280"/>
      <c r="Y8" s="280"/>
      <c r="Z8" s="280"/>
      <c r="AA8" s="281"/>
      <c r="AB8" s="279"/>
      <c r="AC8" s="280"/>
      <c r="AD8" s="280"/>
      <c r="AE8" s="280"/>
      <c r="AF8" s="281"/>
    </row>
    <row r="9" spans="1:32" s="75" customFormat="1" ht="19.5" customHeight="1" thickBot="1" x14ac:dyDescent="0.3">
      <c r="A9" s="289"/>
      <c r="B9" s="292"/>
      <c r="C9" s="66" t="s">
        <v>11</v>
      </c>
      <c r="D9" s="67" t="s">
        <v>12</v>
      </c>
      <c r="E9" s="66" t="s">
        <v>13</v>
      </c>
      <c r="F9" s="67" t="s">
        <v>14</v>
      </c>
      <c r="G9" s="66" t="s">
        <v>15</v>
      </c>
      <c r="H9" s="66" t="s">
        <v>11</v>
      </c>
      <c r="I9" s="67" t="s">
        <v>12</v>
      </c>
      <c r="J9" s="66" t="s">
        <v>13</v>
      </c>
      <c r="K9" s="67" t="s">
        <v>14</v>
      </c>
      <c r="L9" s="66" t="s">
        <v>15</v>
      </c>
      <c r="M9" s="66" t="s">
        <v>11</v>
      </c>
      <c r="N9" s="67" t="s">
        <v>12</v>
      </c>
      <c r="O9" s="66" t="s">
        <v>13</v>
      </c>
      <c r="P9" s="67" t="s">
        <v>14</v>
      </c>
      <c r="Q9" s="66" t="s">
        <v>15</v>
      </c>
      <c r="R9" s="66" t="s">
        <v>11</v>
      </c>
      <c r="S9" s="67" t="s">
        <v>12</v>
      </c>
      <c r="T9" s="66" t="s">
        <v>13</v>
      </c>
      <c r="U9" s="67" t="s">
        <v>14</v>
      </c>
      <c r="V9" s="66" t="s">
        <v>15</v>
      </c>
      <c r="W9" s="66" t="s">
        <v>11</v>
      </c>
      <c r="X9" s="67" t="s">
        <v>12</v>
      </c>
      <c r="Y9" s="66" t="s">
        <v>13</v>
      </c>
      <c r="Z9" s="67" t="s">
        <v>14</v>
      </c>
      <c r="AA9" s="66" t="s">
        <v>15</v>
      </c>
      <c r="AB9" s="66" t="s">
        <v>11</v>
      </c>
      <c r="AC9" s="67" t="s">
        <v>12</v>
      </c>
      <c r="AD9" s="66" t="s">
        <v>13</v>
      </c>
      <c r="AE9" s="67" t="s">
        <v>14</v>
      </c>
      <c r="AF9" s="66" t="s">
        <v>15</v>
      </c>
    </row>
    <row r="10" spans="1:32" s="44" customFormat="1" ht="29.25" customHeight="1" thickBot="1" x14ac:dyDescent="0.3">
      <c r="A10" s="333" t="s">
        <v>30</v>
      </c>
      <c r="B10" s="72" t="s">
        <v>31</v>
      </c>
      <c r="C10" s="5"/>
      <c r="D10" s="6"/>
      <c r="E10" s="6"/>
      <c r="F10" s="6"/>
      <c r="G10" s="7"/>
      <c r="H10" s="5"/>
      <c r="I10" s="6"/>
      <c r="J10" s="6"/>
      <c r="K10" s="6"/>
      <c r="L10" s="7"/>
      <c r="M10" s="5"/>
      <c r="N10" s="6"/>
      <c r="O10" s="6"/>
      <c r="P10" s="6"/>
      <c r="Q10" s="7"/>
      <c r="R10" s="5"/>
      <c r="S10" s="6"/>
      <c r="T10" s="6"/>
      <c r="U10" s="6"/>
      <c r="V10" s="7"/>
      <c r="W10" s="5"/>
      <c r="X10" s="6"/>
      <c r="Y10" s="6"/>
      <c r="Z10" s="6"/>
      <c r="AA10" s="7"/>
      <c r="AB10" s="5"/>
      <c r="AC10" s="6"/>
      <c r="AD10" s="6"/>
      <c r="AE10" s="6"/>
      <c r="AF10" s="7"/>
    </row>
    <row r="11" spans="1:32" s="44" customFormat="1" ht="28.5" customHeight="1" thickBot="1" x14ac:dyDescent="0.3">
      <c r="A11" s="334"/>
      <c r="B11" s="73" t="s">
        <v>3</v>
      </c>
      <c r="C11" s="41"/>
      <c r="D11" s="42"/>
      <c r="E11" s="42"/>
      <c r="F11" s="42"/>
      <c r="G11" s="43"/>
      <c r="H11" s="41"/>
      <c r="I11" s="42"/>
      <c r="J11" s="42"/>
      <c r="K11" s="42"/>
      <c r="L11" s="43"/>
      <c r="M11" s="41"/>
      <c r="N11" s="42"/>
      <c r="O11" s="42"/>
      <c r="P11" s="42"/>
      <c r="Q11" s="43"/>
      <c r="R11" s="41"/>
      <c r="S11" s="41"/>
      <c r="T11" s="42"/>
      <c r="U11" s="42"/>
      <c r="V11" s="43"/>
      <c r="W11" s="41"/>
      <c r="X11" s="42"/>
      <c r="Y11" s="42"/>
      <c r="Z11" s="42"/>
      <c r="AA11" s="43"/>
      <c r="AB11" s="41"/>
      <c r="AC11" s="42"/>
      <c r="AD11" s="42"/>
      <c r="AE11" s="42"/>
      <c r="AF11" s="43"/>
    </row>
    <row r="12" spans="1:32" s="44" customFormat="1" ht="30" customHeight="1" thickBot="1" x14ac:dyDescent="0.3">
      <c r="A12" s="301" t="s">
        <v>4</v>
      </c>
      <c r="B12" s="302"/>
      <c r="C12" s="335"/>
      <c r="D12" s="336"/>
      <c r="E12" s="337"/>
      <c r="F12" s="30" t="s">
        <v>5</v>
      </c>
      <c r="G12" s="31"/>
      <c r="H12" s="296"/>
      <c r="I12" s="297"/>
      <c r="J12" s="338"/>
      <c r="K12" s="30" t="s">
        <v>5</v>
      </c>
      <c r="L12" s="31"/>
      <c r="M12" s="296"/>
      <c r="N12" s="297"/>
      <c r="O12" s="298"/>
      <c r="P12" s="32" t="s">
        <v>5</v>
      </c>
      <c r="Q12" s="31"/>
      <c r="R12" s="296"/>
      <c r="S12" s="297"/>
      <c r="T12" s="298"/>
      <c r="U12" s="32" t="s">
        <v>5</v>
      </c>
      <c r="V12" s="31"/>
      <c r="W12" s="296"/>
      <c r="X12" s="297"/>
      <c r="Y12" s="298"/>
      <c r="Z12" s="32" t="s">
        <v>5</v>
      </c>
      <c r="AA12" s="31"/>
      <c r="AB12" s="296"/>
      <c r="AC12" s="297"/>
      <c r="AD12" s="298"/>
      <c r="AE12" s="32" t="s">
        <v>5</v>
      </c>
      <c r="AF12" s="31"/>
    </row>
    <row r="13" spans="1:32" s="44" customFormat="1" ht="29.25" customHeight="1" thickBot="1" x14ac:dyDescent="0.3">
      <c r="A13" s="299" t="s">
        <v>32</v>
      </c>
      <c r="B13" s="70" t="s">
        <v>33</v>
      </c>
      <c r="C13" s="14"/>
      <c r="D13" s="15"/>
      <c r="E13" s="15"/>
      <c r="F13" s="15"/>
      <c r="G13" s="16"/>
      <c r="H13" s="14"/>
      <c r="I13" s="15"/>
      <c r="J13" s="15"/>
      <c r="K13" s="15"/>
      <c r="L13" s="16"/>
      <c r="M13" s="14"/>
      <c r="N13" s="15"/>
      <c r="O13" s="15"/>
      <c r="P13" s="15"/>
      <c r="Q13" s="16"/>
      <c r="R13" s="14"/>
      <c r="S13" s="15"/>
      <c r="T13" s="15"/>
      <c r="U13" s="15"/>
      <c r="V13" s="16"/>
      <c r="W13" s="14"/>
      <c r="X13" s="15"/>
      <c r="Y13" s="15"/>
      <c r="Z13" s="15"/>
      <c r="AA13" s="16"/>
      <c r="AB13" s="14"/>
      <c r="AC13" s="15"/>
      <c r="AD13" s="15"/>
      <c r="AE13" s="15"/>
      <c r="AF13" s="16"/>
    </row>
    <row r="14" spans="1:32" s="44" customFormat="1" ht="29.25" customHeight="1" thickBot="1" x14ac:dyDescent="0.3">
      <c r="A14" s="300"/>
      <c r="B14" s="73" t="s">
        <v>3</v>
      </c>
      <c r="C14" s="41"/>
      <c r="D14" s="42"/>
      <c r="E14" s="42"/>
      <c r="F14" s="42"/>
      <c r="G14" s="43"/>
      <c r="H14" s="41"/>
      <c r="I14" s="42"/>
      <c r="J14" s="42"/>
      <c r="K14" s="42"/>
      <c r="L14" s="43"/>
      <c r="M14" s="41"/>
      <c r="N14" s="42"/>
      <c r="O14" s="42"/>
      <c r="P14" s="42"/>
      <c r="Q14" s="43"/>
      <c r="R14" s="41"/>
      <c r="S14" s="42"/>
      <c r="T14" s="42"/>
      <c r="U14" s="42"/>
      <c r="V14" s="43"/>
      <c r="W14" s="41"/>
      <c r="X14" s="42"/>
      <c r="Y14" s="42"/>
      <c r="Z14" s="42"/>
      <c r="AA14" s="43"/>
      <c r="AB14" s="41"/>
      <c r="AC14" s="42"/>
      <c r="AD14" s="42"/>
      <c r="AE14" s="42"/>
      <c r="AF14" s="43"/>
    </row>
    <row r="15" spans="1:32" s="44" customFormat="1" ht="30" customHeight="1" thickBot="1" x14ac:dyDescent="0.3">
      <c r="A15" s="301" t="s">
        <v>4</v>
      </c>
      <c r="B15" s="302"/>
      <c r="C15" s="303"/>
      <c r="D15" s="304"/>
      <c r="E15" s="305"/>
      <c r="F15" s="25" t="s">
        <v>5</v>
      </c>
      <c r="G15" s="26"/>
      <c r="H15" s="306"/>
      <c r="I15" s="307"/>
      <c r="J15" s="308"/>
      <c r="K15" s="25" t="s">
        <v>5</v>
      </c>
      <c r="L15" s="26"/>
      <c r="M15" s="306"/>
      <c r="N15" s="307"/>
      <c r="O15" s="332"/>
      <c r="P15" s="27" t="s">
        <v>5</v>
      </c>
      <c r="Q15" s="28"/>
      <c r="R15" s="306"/>
      <c r="S15" s="307"/>
      <c r="T15" s="332"/>
      <c r="U15" s="27" t="s">
        <v>5</v>
      </c>
      <c r="V15" s="28"/>
      <c r="W15" s="306"/>
      <c r="X15" s="307"/>
      <c r="Y15" s="332"/>
      <c r="Z15" s="27" t="s">
        <v>5</v>
      </c>
      <c r="AA15" s="28"/>
      <c r="AB15" s="306"/>
      <c r="AC15" s="307"/>
      <c r="AD15" s="332"/>
      <c r="AE15" s="27" t="s">
        <v>5</v>
      </c>
      <c r="AF15" s="28"/>
    </row>
    <row r="16" spans="1:32" s="65" customFormat="1" ht="30" customHeight="1" thickBot="1" x14ac:dyDescent="0.3">
      <c r="A16" s="63" t="s">
        <v>7</v>
      </c>
      <c r="B16" s="64" t="s">
        <v>50</v>
      </c>
      <c r="C16" s="446">
        <f>C6</f>
        <v>2</v>
      </c>
      <c r="D16" s="447"/>
      <c r="E16" s="447"/>
      <c r="F16" s="447"/>
      <c r="G16" s="448"/>
      <c r="H16" s="346" t="s">
        <v>9</v>
      </c>
      <c r="I16" s="266"/>
      <c r="J16" s="266"/>
      <c r="K16" s="266"/>
      <c r="L16" s="266"/>
      <c r="M16" s="349" t="s">
        <v>144</v>
      </c>
      <c r="N16" s="350"/>
      <c r="O16" s="350"/>
      <c r="P16" s="350"/>
      <c r="Q16" s="350"/>
      <c r="R16" s="350"/>
      <c r="S16" s="350"/>
      <c r="T16" s="350"/>
      <c r="U16" s="347">
        <v>8</v>
      </c>
      <c r="V16" s="348"/>
      <c r="W16" s="270" t="s">
        <v>27</v>
      </c>
      <c r="X16" s="271"/>
      <c r="Y16" s="271"/>
      <c r="Z16" s="271"/>
      <c r="AA16" s="272"/>
      <c r="AB16" s="273">
        <f>AB6</f>
        <v>13</v>
      </c>
      <c r="AC16" s="274"/>
      <c r="AD16" s="274"/>
      <c r="AE16" s="274"/>
      <c r="AF16" s="275"/>
    </row>
    <row r="17" spans="1:32" s="44" customFormat="1" ht="26.25" customHeight="1" thickBot="1" x14ac:dyDescent="0.3">
      <c r="A17" s="287" t="s">
        <v>34</v>
      </c>
      <c r="B17" s="290" t="s">
        <v>0</v>
      </c>
      <c r="C17" s="68" t="s">
        <v>1</v>
      </c>
      <c r="D17" s="293"/>
      <c r="E17" s="294"/>
      <c r="F17" s="294"/>
      <c r="G17" s="295"/>
      <c r="H17" s="276" t="s">
        <v>1</v>
      </c>
      <c r="I17" s="277"/>
      <c r="J17" s="277"/>
      <c r="K17" s="277"/>
      <c r="L17" s="278"/>
      <c r="M17" s="339" t="s">
        <v>1</v>
      </c>
      <c r="N17" s="340"/>
      <c r="O17" s="340"/>
      <c r="P17" s="340"/>
      <c r="Q17" s="341"/>
      <c r="R17" s="339" t="s">
        <v>1</v>
      </c>
      <c r="S17" s="340"/>
      <c r="T17" s="340"/>
      <c r="U17" s="340"/>
      <c r="V17" s="341"/>
      <c r="W17" s="276" t="s">
        <v>1</v>
      </c>
      <c r="X17" s="277"/>
      <c r="Y17" s="277"/>
      <c r="Z17" s="277"/>
      <c r="AA17" s="278"/>
      <c r="AB17" s="276"/>
      <c r="AC17" s="277"/>
      <c r="AD17" s="277"/>
      <c r="AE17" s="277"/>
      <c r="AF17" s="278"/>
    </row>
    <row r="18" spans="1:32" s="44" customFormat="1" ht="26.25" customHeight="1" thickBot="1" x14ac:dyDescent="0.3">
      <c r="A18" s="288"/>
      <c r="B18" s="291"/>
      <c r="C18" s="282" t="s">
        <v>2</v>
      </c>
      <c r="D18" s="283"/>
      <c r="E18" s="284">
        <f>E8-1</f>
        <v>5040571</v>
      </c>
      <c r="F18" s="285"/>
      <c r="G18" s="286"/>
      <c r="H18" s="279"/>
      <c r="I18" s="280"/>
      <c r="J18" s="280"/>
      <c r="K18" s="280"/>
      <c r="L18" s="281"/>
      <c r="M18" s="279"/>
      <c r="N18" s="280"/>
      <c r="O18" s="280"/>
      <c r="P18" s="280"/>
      <c r="Q18" s="281"/>
      <c r="R18" s="279"/>
      <c r="S18" s="280"/>
      <c r="T18" s="280"/>
      <c r="U18" s="280"/>
      <c r="V18" s="281"/>
      <c r="W18" s="279"/>
      <c r="X18" s="280"/>
      <c r="Y18" s="280"/>
      <c r="Z18" s="280"/>
      <c r="AA18" s="281"/>
      <c r="AB18" s="279"/>
      <c r="AC18" s="280"/>
      <c r="AD18" s="280"/>
      <c r="AE18" s="280"/>
      <c r="AF18" s="281"/>
    </row>
    <row r="19" spans="1:32" s="75" customFormat="1" ht="18.75" customHeight="1" thickBot="1" x14ac:dyDescent="0.3">
      <c r="A19" s="289"/>
      <c r="B19" s="292"/>
      <c r="C19" s="66" t="s">
        <v>11</v>
      </c>
      <c r="D19" s="67" t="s">
        <v>12</v>
      </c>
      <c r="E19" s="66" t="s">
        <v>13</v>
      </c>
      <c r="F19" s="67" t="s">
        <v>14</v>
      </c>
      <c r="G19" s="66" t="s">
        <v>15</v>
      </c>
      <c r="H19" s="66" t="s">
        <v>11</v>
      </c>
      <c r="I19" s="67" t="s">
        <v>12</v>
      </c>
      <c r="J19" s="66" t="s">
        <v>13</v>
      </c>
      <c r="K19" s="67" t="s">
        <v>14</v>
      </c>
      <c r="L19" s="66" t="s">
        <v>15</v>
      </c>
      <c r="M19" s="66" t="s">
        <v>11</v>
      </c>
      <c r="N19" s="67" t="s">
        <v>12</v>
      </c>
      <c r="O19" s="66" t="s">
        <v>13</v>
      </c>
      <c r="P19" s="67" t="s">
        <v>14</v>
      </c>
      <c r="Q19" s="66" t="s">
        <v>15</v>
      </c>
      <c r="R19" s="66" t="s">
        <v>11</v>
      </c>
      <c r="S19" s="67" t="s">
        <v>12</v>
      </c>
      <c r="T19" s="66" t="s">
        <v>13</v>
      </c>
      <c r="U19" s="67" t="s">
        <v>14</v>
      </c>
      <c r="V19" s="66" t="s">
        <v>15</v>
      </c>
      <c r="W19" s="66" t="s">
        <v>11</v>
      </c>
      <c r="X19" s="67" t="s">
        <v>12</v>
      </c>
      <c r="Y19" s="66" t="s">
        <v>13</v>
      </c>
      <c r="Z19" s="67" t="s">
        <v>14</v>
      </c>
      <c r="AA19" s="66" t="s">
        <v>15</v>
      </c>
      <c r="AB19" s="66" t="s">
        <v>11</v>
      </c>
      <c r="AC19" s="67" t="s">
        <v>12</v>
      </c>
      <c r="AD19" s="66" t="s">
        <v>13</v>
      </c>
      <c r="AE19" s="67" t="s">
        <v>14</v>
      </c>
      <c r="AF19" s="66" t="s">
        <v>15</v>
      </c>
    </row>
    <row r="20" spans="1:32" s="44" customFormat="1" ht="29.25" customHeight="1" x14ac:dyDescent="0.25">
      <c r="A20" s="333" t="s">
        <v>35</v>
      </c>
      <c r="B20" s="200" t="s">
        <v>92</v>
      </c>
      <c r="C20" s="5"/>
      <c r="D20" s="6"/>
      <c r="E20" s="6"/>
      <c r="F20" s="6"/>
      <c r="G20" s="7"/>
      <c r="H20" s="5"/>
      <c r="I20" s="6"/>
      <c r="J20" s="6"/>
      <c r="K20" s="6"/>
      <c r="L20" s="7"/>
      <c r="M20" s="5"/>
      <c r="N20" s="6"/>
      <c r="O20" s="6"/>
      <c r="P20" s="6"/>
      <c r="Q20" s="7"/>
      <c r="R20" s="5"/>
      <c r="S20" s="6"/>
      <c r="T20" s="6"/>
      <c r="U20" s="6"/>
      <c r="V20" s="7"/>
      <c r="W20" s="5"/>
      <c r="X20" s="6"/>
      <c r="Y20" s="6"/>
      <c r="Z20" s="6"/>
      <c r="AA20" s="7"/>
      <c r="AB20" s="5"/>
      <c r="AC20" s="6"/>
      <c r="AD20" s="6"/>
      <c r="AE20" s="6"/>
      <c r="AF20" s="7"/>
    </row>
    <row r="21" spans="1:32" s="44" customFormat="1" ht="29.25" customHeight="1" thickBot="1" x14ac:dyDescent="0.3">
      <c r="A21" s="342"/>
      <c r="B21" s="201" t="s">
        <v>108</v>
      </c>
      <c r="C21" s="8"/>
      <c r="D21" s="9"/>
      <c r="E21" s="9"/>
      <c r="F21" s="9"/>
      <c r="G21" s="10"/>
      <c r="H21" s="11"/>
      <c r="I21" s="12"/>
      <c r="J21" s="12"/>
      <c r="K21" s="12"/>
      <c r="L21" s="13"/>
      <c r="M21" s="11"/>
      <c r="N21" s="12"/>
      <c r="O21" s="12"/>
      <c r="P21" s="12"/>
      <c r="Q21" s="13"/>
      <c r="R21" s="11"/>
      <c r="S21" s="12"/>
      <c r="T21" s="12"/>
      <c r="U21" s="12"/>
      <c r="V21" s="13"/>
      <c r="W21" s="11"/>
      <c r="X21" s="12"/>
      <c r="Y21" s="12"/>
      <c r="Z21" s="12"/>
      <c r="AA21" s="13"/>
      <c r="AB21" s="11"/>
      <c r="AC21" s="12"/>
      <c r="AD21" s="12"/>
      <c r="AE21" s="12"/>
      <c r="AF21" s="13"/>
    </row>
    <row r="22" spans="1:32" s="44" customFormat="1" ht="27.75" customHeight="1" thickBot="1" x14ac:dyDescent="0.3">
      <c r="A22" s="334"/>
      <c r="B22" s="73" t="s">
        <v>3</v>
      </c>
      <c r="C22" s="41"/>
      <c r="D22" s="42"/>
      <c r="E22" s="42"/>
      <c r="F22" s="42"/>
      <c r="G22" s="43"/>
      <c r="H22" s="41"/>
      <c r="I22" s="42"/>
      <c r="J22" s="42"/>
      <c r="K22" s="42"/>
      <c r="L22" s="43"/>
      <c r="M22" s="41"/>
      <c r="N22" s="42"/>
      <c r="O22" s="42"/>
      <c r="P22" s="42"/>
      <c r="Q22" s="43"/>
      <c r="R22" s="41"/>
      <c r="S22" s="42"/>
      <c r="T22" s="42"/>
      <c r="U22" s="42"/>
      <c r="V22" s="43"/>
      <c r="W22" s="41"/>
      <c r="X22" s="42"/>
      <c r="Y22" s="42"/>
      <c r="Z22" s="42"/>
      <c r="AA22" s="43"/>
      <c r="AB22" s="41"/>
      <c r="AC22" s="42"/>
      <c r="AD22" s="42"/>
      <c r="AE22" s="42"/>
      <c r="AF22" s="43"/>
    </row>
    <row r="23" spans="1:32" s="44" customFormat="1" ht="30" customHeight="1" thickBot="1" x14ac:dyDescent="0.3">
      <c r="A23" s="301" t="s">
        <v>4</v>
      </c>
      <c r="B23" s="302"/>
      <c r="C23" s="335"/>
      <c r="D23" s="336"/>
      <c r="E23" s="337"/>
      <c r="F23" s="30" t="s">
        <v>5</v>
      </c>
      <c r="G23" s="31"/>
      <c r="H23" s="296"/>
      <c r="I23" s="297"/>
      <c r="J23" s="338"/>
      <c r="K23" s="30" t="s">
        <v>5</v>
      </c>
      <c r="L23" s="31"/>
      <c r="M23" s="296"/>
      <c r="N23" s="297"/>
      <c r="O23" s="298"/>
      <c r="P23" s="32" t="s">
        <v>5</v>
      </c>
      <c r="Q23" s="31"/>
      <c r="R23" s="296"/>
      <c r="S23" s="297"/>
      <c r="T23" s="298"/>
      <c r="U23" s="32" t="s">
        <v>5</v>
      </c>
      <c r="V23" s="31"/>
      <c r="W23" s="296"/>
      <c r="X23" s="297"/>
      <c r="Y23" s="298"/>
      <c r="Z23" s="32" t="s">
        <v>5</v>
      </c>
      <c r="AA23" s="31"/>
      <c r="AB23" s="296"/>
      <c r="AC23" s="297"/>
      <c r="AD23" s="298"/>
      <c r="AE23" s="32" t="s">
        <v>5</v>
      </c>
      <c r="AF23" s="31"/>
    </row>
    <row r="24" spans="1:32" s="44" customFormat="1" ht="29.25" customHeight="1" x14ac:dyDescent="0.25">
      <c r="A24" s="351" t="s">
        <v>36</v>
      </c>
      <c r="B24" s="202" t="s">
        <v>119</v>
      </c>
      <c r="C24" s="14"/>
      <c r="D24" s="15"/>
      <c r="E24" s="15"/>
      <c r="F24" s="15"/>
      <c r="G24" s="16"/>
      <c r="H24" s="14"/>
      <c r="I24" s="15"/>
      <c r="J24" s="15"/>
      <c r="K24" s="15"/>
      <c r="L24" s="16"/>
      <c r="M24" s="14"/>
      <c r="N24" s="15"/>
      <c r="O24" s="15"/>
      <c r="P24" s="15"/>
      <c r="Q24" s="16"/>
      <c r="R24" s="14"/>
      <c r="S24" s="15"/>
      <c r="T24" s="15"/>
      <c r="U24" s="15"/>
      <c r="V24" s="16"/>
      <c r="W24" s="14"/>
      <c r="X24" s="15"/>
      <c r="Y24" s="15"/>
      <c r="Z24" s="15"/>
      <c r="AA24" s="16"/>
      <c r="AB24" s="14"/>
      <c r="AC24" s="15"/>
      <c r="AD24" s="15"/>
      <c r="AE24" s="15"/>
      <c r="AF24" s="16"/>
    </row>
    <row r="25" spans="1:32" s="44" customFormat="1" ht="29.25" customHeight="1" thickBot="1" x14ac:dyDescent="0.3">
      <c r="A25" s="299"/>
      <c r="B25" s="203" t="s">
        <v>109</v>
      </c>
      <c r="C25" s="19"/>
      <c r="D25" s="17"/>
      <c r="E25" s="17"/>
      <c r="F25" s="17"/>
      <c r="G25" s="18"/>
      <c r="H25" s="19"/>
      <c r="I25" s="17"/>
      <c r="J25" s="17"/>
      <c r="K25" s="17"/>
      <c r="L25" s="18"/>
      <c r="M25" s="19"/>
      <c r="N25" s="17"/>
      <c r="O25" s="17"/>
      <c r="P25" s="17"/>
      <c r="Q25" s="18"/>
      <c r="R25" s="19"/>
      <c r="S25" s="17"/>
      <c r="T25" s="17"/>
      <c r="U25" s="17"/>
      <c r="V25" s="18"/>
      <c r="W25" s="19"/>
      <c r="X25" s="17"/>
      <c r="Y25" s="17"/>
      <c r="Z25" s="17"/>
      <c r="AA25" s="18"/>
      <c r="AB25" s="19"/>
      <c r="AC25" s="17"/>
      <c r="AD25" s="17"/>
      <c r="AE25" s="17"/>
      <c r="AF25" s="18"/>
    </row>
    <row r="26" spans="1:32" s="44" customFormat="1" ht="30" customHeight="1" thickBot="1" x14ac:dyDescent="0.3">
      <c r="A26" s="300"/>
      <c r="B26" s="74" t="s">
        <v>3</v>
      </c>
      <c r="C26" s="41"/>
      <c r="D26" s="42"/>
      <c r="E26" s="42"/>
      <c r="F26" s="42"/>
      <c r="G26" s="43"/>
      <c r="H26" s="41"/>
      <c r="I26" s="42"/>
      <c r="J26" s="42"/>
      <c r="K26" s="42"/>
      <c r="L26" s="43"/>
      <c r="M26" s="41"/>
      <c r="N26" s="42"/>
      <c r="O26" s="42"/>
      <c r="P26" s="42"/>
      <c r="Q26" s="43"/>
      <c r="R26" s="41"/>
      <c r="S26" s="42"/>
      <c r="T26" s="42"/>
      <c r="U26" s="42"/>
      <c r="V26" s="43"/>
      <c r="W26" s="41"/>
      <c r="X26" s="42"/>
      <c r="Y26" s="42"/>
      <c r="Z26" s="42"/>
      <c r="AA26" s="43"/>
      <c r="AB26" s="41"/>
      <c r="AC26" s="42"/>
      <c r="AD26" s="42"/>
      <c r="AE26" s="42"/>
      <c r="AF26" s="43"/>
    </row>
    <row r="27" spans="1:32" s="44" customFormat="1" ht="30" customHeight="1" thickBot="1" x14ac:dyDescent="0.3">
      <c r="A27" s="301" t="s">
        <v>4</v>
      </c>
      <c r="B27" s="302"/>
      <c r="C27" s="335"/>
      <c r="D27" s="336"/>
      <c r="E27" s="337"/>
      <c r="F27" s="30" t="s">
        <v>5</v>
      </c>
      <c r="G27" s="31"/>
      <c r="H27" s="296"/>
      <c r="I27" s="297"/>
      <c r="J27" s="338"/>
      <c r="K27" s="30" t="s">
        <v>5</v>
      </c>
      <c r="L27" s="31"/>
      <c r="M27" s="296"/>
      <c r="N27" s="297"/>
      <c r="O27" s="298"/>
      <c r="P27" s="32" t="s">
        <v>5</v>
      </c>
      <c r="Q27" s="31"/>
      <c r="R27" s="296"/>
      <c r="S27" s="297"/>
      <c r="T27" s="298"/>
      <c r="U27" s="32" t="s">
        <v>5</v>
      </c>
      <c r="V27" s="31"/>
      <c r="W27" s="296"/>
      <c r="X27" s="297"/>
      <c r="Y27" s="298"/>
      <c r="Z27" s="32" t="s">
        <v>5</v>
      </c>
      <c r="AA27" s="31"/>
      <c r="AB27" s="296"/>
      <c r="AC27" s="297"/>
      <c r="AD27" s="298"/>
      <c r="AE27" s="32" t="s">
        <v>5</v>
      </c>
      <c r="AF27" s="31"/>
    </row>
    <row r="28" spans="1:32" s="44" customFormat="1" ht="29.25" customHeight="1" thickBot="1" x14ac:dyDescent="0.3">
      <c r="A28" s="357" t="s">
        <v>37</v>
      </c>
      <c r="B28" s="204" t="s">
        <v>110</v>
      </c>
      <c r="C28" s="34"/>
      <c r="D28" s="15"/>
      <c r="E28" s="15"/>
      <c r="F28" s="15"/>
      <c r="G28" s="16"/>
      <c r="H28" s="14"/>
      <c r="I28" s="15"/>
      <c r="J28" s="15"/>
      <c r="K28" s="15"/>
      <c r="L28" s="16"/>
      <c r="M28" s="14"/>
      <c r="N28" s="15"/>
      <c r="O28" s="15"/>
      <c r="P28" s="15"/>
      <c r="Q28" s="16"/>
      <c r="R28" s="14"/>
      <c r="S28" s="15"/>
      <c r="T28" s="15"/>
      <c r="U28" s="15"/>
      <c r="V28" s="16"/>
      <c r="W28" s="14"/>
      <c r="X28" s="15"/>
      <c r="Y28" s="15"/>
      <c r="Z28" s="15"/>
      <c r="AA28" s="16"/>
      <c r="AB28" s="14"/>
      <c r="AC28" s="15"/>
      <c r="AD28" s="15"/>
      <c r="AE28" s="15"/>
      <c r="AF28" s="16"/>
    </row>
    <row r="29" spans="1:32" s="44" customFormat="1" ht="29.25" customHeight="1" thickBot="1" x14ac:dyDescent="0.3">
      <c r="A29" s="358"/>
      <c r="B29" s="73" t="s">
        <v>3</v>
      </c>
      <c r="C29" s="45"/>
      <c r="D29" s="42"/>
      <c r="E29" s="42"/>
      <c r="F29" s="42"/>
      <c r="G29" s="43"/>
      <c r="H29" s="41"/>
      <c r="I29" s="42"/>
      <c r="J29" s="42"/>
      <c r="K29" s="42"/>
      <c r="L29" s="43"/>
      <c r="M29" s="41"/>
      <c r="N29" s="42"/>
      <c r="O29" s="42"/>
      <c r="P29" s="42"/>
      <c r="Q29" s="43"/>
      <c r="R29" s="41"/>
      <c r="S29" s="42"/>
      <c r="T29" s="42"/>
      <c r="U29" s="42"/>
      <c r="V29" s="43"/>
      <c r="W29" s="41"/>
      <c r="X29" s="42"/>
      <c r="Y29" s="42"/>
      <c r="Z29" s="42"/>
      <c r="AA29" s="43"/>
      <c r="AB29" s="41"/>
      <c r="AC29" s="42"/>
      <c r="AD29" s="42"/>
      <c r="AE29" s="42"/>
      <c r="AF29" s="43"/>
    </row>
    <row r="30" spans="1:32" s="44" customFormat="1" ht="30" customHeight="1" thickBot="1" x14ac:dyDescent="0.3">
      <c r="A30" s="301" t="s">
        <v>4</v>
      </c>
      <c r="B30" s="302"/>
      <c r="C30" s="335"/>
      <c r="D30" s="336"/>
      <c r="E30" s="337"/>
      <c r="F30" s="30" t="s">
        <v>5</v>
      </c>
      <c r="G30" s="31"/>
      <c r="H30" s="296"/>
      <c r="I30" s="297"/>
      <c r="J30" s="338"/>
      <c r="K30" s="30" t="s">
        <v>5</v>
      </c>
      <c r="L30" s="31"/>
      <c r="M30" s="296"/>
      <c r="N30" s="297"/>
      <c r="O30" s="298"/>
      <c r="P30" s="32" t="s">
        <v>5</v>
      </c>
      <c r="Q30" s="31"/>
      <c r="R30" s="296"/>
      <c r="S30" s="297"/>
      <c r="T30" s="298"/>
      <c r="U30" s="32" t="s">
        <v>5</v>
      </c>
      <c r="V30" s="31"/>
      <c r="W30" s="296"/>
      <c r="X30" s="297"/>
      <c r="Y30" s="298"/>
      <c r="Z30" s="32" t="s">
        <v>5</v>
      </c>
      <c r="AA30" s="31"/>
      <c r="AB30" s="296"/>
      <c r="AC30" s="297"/>
      <c r="AD30" s="298"/>
      <c r="AE30" s="32" t="s">
        <v>5</v>
      </c>
      <c r="AF30" s="31"/>
    </row>
    <row r="31" spans="1:32" s="76" customFormat="1" ht="30" customHeight="1" thickBot="1" x14ac:dyDescent="0.3">
      <c r="A31" s="63" t="s">
        <v>7</v>
      </c>
      <c r="B31" s="64" t="s">
        <v>50</v>
      </c>
      <c r="C31" s="446">
        <f>C16</f>
        <v>2</v>
      </c>
      <c r="D31" s="447"/>
      <c r="E31" s="447"/>
      <c r="F31" s="447"/>
      <c r="G31" s="448"/>
      <c r="H31" s="352" t="s">
        <v>9</v>
      </c>
      <c r="I31" s="353"/>
      <c r="J31" s="353"/>
      <c r="K31" s="353"/>
      <c r="L31" s="353"/>
      <c r="M31" s="267" t="str">
        <f>"PANTALON CAMUFLADO TELA 5050 DRIL  T- "&amp;U16&amp;""</f>
        <v>PANTALON CAMUFLADO TELA 5050 DRIL  T- 8</v>
      </c>
      <c r="N31" s="268"/>
      <c r="O31" s="268"/>
      <c r="P31" s="268"/>
      <c r="Q31" s="268"/>
      <c r="R31" s="268"/>
      <c r="S31" s="268"/>
      <c r="T31" s="268"/>
      <c r="U31" s="268"/>
      <c r="V31" s="269"/>
      <c r="W31" s="354" t="s">
        <v>27</v>
      </c>
      <c r="X31" s="355"/>
      <c r="Y31" s="355"/>
      <c r="Z31" s="355"/>
      <c r="AA31" s="356"/>
      <c r="AB31" s="273">
        <f>AB16</f>
        <v>13</v>
      </c>
      <c r="AC31" s="274"/>
      <c r="AD31" s="274"/>
      <c r="AE31" s="274"/>
      <c r="AF31" s="275"/>
    </row>
    <row r="32" spans="1:32" ht="26.25" customHeight="1" thickBot="1" x14ac:dyDescent="0.3">
      <c r="A32" s="287" t="s">
        <v>38</v>
      </c>
      <c r="B32" s="290" t="s">
        <v>0</v>
      </c>
      <c r="C32" s="68" t="s">
        <v>1</v>
      </c>
      <c r="D32" s="293"/>
      <c r="E32" s="294"/>
      <c r="F32" s="294"/>
      <c r="G32" s="295"/>
      <c r="H32" s="276" t="s">
        <v>1</v>
      </c>
      <c r="I32" s="277"/>
      <c r="J32" s="277"/>
      <c r="K32" s="277"/>
      <c r="L32" s="278"/>
      <c r="M32" s="276" t="s">
        <v>1</v>
      </c>
      <c r="N32" s="277"/>
      <c r="O32" s="277"/>
      <c r="P32" s="277"/>
      <c r="Q32" s="278"/>
      <c r="R32" s="276" t="s">
        <v>1</v>
      </c>
      <c r="S32" s="277"/>
      <c r="T32" s="277"/>
      <c r="U32" s="277"/>
      <c r="V32" s="278"/>
      <c r="W32" s="276" t="s">
        <v>1</v>
      </c>
      <c r="X32" s="277"/>
      <c r="Y32" s="277"/>
      <c r="Z32" s="277"/>
      <c r="AA32" s="278"/>
      <c r="AB32" s="276" t="s">
        <v>1</v>
      </c>
      <c r="AC32" s="277"/>
      <c r="AD32" s="277"/>
      <c r="AE32" s="277"/>
      <c r="AF32" s="278"/>
    </row>
    <row r="33" spans="1:32" ht="26.25" customHeight="1" thickBot="1" x14ac:dyDescent="0.3">
      <c r="A33" s="288"/>
      <c r="B33" s="291"/>
      <c r="C33" s="282" t="s">
        <v>2</v>
      </c>
      <c r="D33" s="283"/>
      <c r="E33" s="284">
        <f>E18-1</f>
        <v>5040570</v>
      </c>
      <c r="F33" s="285"/>
      <c r="G33" s="286"/>
      <c r="H33" s="279"/>
      <c r="I33" s="280"/>
      <c r="J33" s="280"/>
      <c r="K33" s="280"/>
      <c r="L33" s="281"/>
      <c r="M33" s="279"/>
      <c r="N33" s="280"/>
      <c r="O33" s="280"/>
      <c r="P33" s="280"/>
      <c r="Q33" s="281"/>
      <c r="R33" s="279"/>
      <c r="S33" s="280"/>
      <c r="T33" s="280"/>
      <c r="U33" s="280"/>
      <c r="V33" s="281"/>
      <c r="W33" s="279"/>
      <c r="X33" s="280"/>
      <c r="Y33" s="280"/>
      <c r="Z33" s="280"/>
      <c r="AA33" s="281"/>
      <c r="AB33" s="279"/>
      <c r="AC33" s="280"/>
      <c r="AD33" s="280"/>
      <c r="AE33" s="280"/>
      <c r="AF33" s="281"/>
    </row>
    <row r="34" spans="1:32" s="78" customFormat="1" ht="18.75" customHeight="1" thickBot="1" x14ac:dyDescent="0.3">
      <c r="A34" s="288"/>
      <c r="B34" s="292"/>
      <c r="C34" s="66" t="s">
        <v>11</v>
      </c>
      <c r="D34" s="67" t="s">
        <v>12</v>
      </c>
      <c r="E34" s="66" t="s">
        <v>13</v>
      </c>
      <c r="F34" s="67" t="s">
        <v>14</v>
      </c>
      <c r="G34" s="66" t="s">
        <v>15</v>
      </c>
      <c r="H34" s="66" t="s">
        <v>11</v>
      </c>
      <c r="I34" s="67" t="s">
        <v>12</v>
      </c>
      <c r="J34" s="66" t="s">
        <v>13</v>
      </c>
      <c r="K34" s="67" t="s">
        <v>14</v>
      </c>
      <c r="L34" s="66" t="s">
        <v>15</v>
      </c>
      <c r="M34" s="66" t="s">
        <v>11</v>
      </c>
      <c r="N34" s="67" t="s">
        <v>12</v>
      </c>
      <c r="O34" s="66" t="s">
        <v>13</v>
      </c>
      <c r="P34" s="67" t="s">
        <v>14</v>
      </c>
      <c r="Q34" s="66" t="s">
        <v>15</v>
      </c>
      <c r="R34" s="66" t="s">
        <v>11</v>
      </c>
      <c r="S34" s="67" t="s">
        <v>12</v>
      </c>
      <c r="T34" s="66" t="s">
        <v>13</v>
      </c>
      <c r="U34" s="67" t="s">
        <v>14</v>
      </c>
      <c r="V34" s="66" t="s">
        <v>15</v>
      </c>
      <c r="W34" s="66" t="s">
        <v>11</v>
      </c>
      <c r="X34" s="67" t="s">
        <v>12</v>
      </c>
      <c r="Y34" s="66" t="s">
        <v>13</v>
      </c>
      <c r="Z34" s="67" t="s">
        <v>14</v>
      </c>
      <c r="AA34" s="66" t="s">
        <v>15</v>
      </c>
      <c r="AB34" s="66" t="s">
        <v>11</v>
      </c>
      <c r="AC34" s="67" t="s">
        <v>12</v>
      </c>
      <c r="AD34" s="66" t="s">
        <v>13</v>
      </c>
      <c r="AE34" s="67" t="s">
        <v>14</v>
      </c>
      <c r="AF34" s="66" t="s">
        <v>15</v>
      </c>
    </row>
    <row r="35" spans="1:32" ht="30" customHeight="1" thickBot="1" x14ac:dyDescent="0.3">
      <c r="A35" s="359" t="s">
        <v>39</v>
      </c>
      <c r="B35" s="205" t="s">
        <v>92</v>
      </c>
      <c r="C35" s="5"/>
      <c r="D35" s="6"/>
      <c r="E35" s="6"/>
      <c r="F35" s="6"/>
      <c r="G35" s="7"/>
      <c r="H35" s="5"/>
      <c r="I35" s="6"/>
      <c r="J35" s="6"/>
      <c r="K35" s="6"/>
      <c r="L35" s="7"/>
      <c r="M35" s="5"/>
      <c r="N35" s="6"/>
      <c r="O35" s="6"/>
      <c r="P35" s="6"/>
      <c r="Q35" s="7"/>
      <c r="R35" s="5"/>
      <c r="S35" s="6"/>
      <c r="T35" s="6"/>
      <c r="U35" s="6"/>
      <c r="V35" s="7"/>
      <c r="W35" s="5"/>
      <c r="X35" s="6"/>
      <c r="Y35" s="6"/>
      <c r="Z35" s="6"/>
      <c r="AA35" s="7"/>
      <c r="AB35" s="5"/>
      <c r="AC35" s="6"/>
      <c r="AD35" s="6"/>
      <c r="AE35" s="6"/>
      <c r="AF35" s="7"/>
    </row>
    <row r="36" spans="1:32" ht="30" customHeight="1" thickBot="1" x14ac:dyDescent="0.3">
      <c r="A36" s="360"/>
      <c r="B36" s="201" t="s">
        <v>142</v>
      </c>
      <c r="C36" s="8"/>
      <c r="D36" s="9"/>
      <c r="E36" s="9"/>
      <c r="F36" s="9"/>
      <c r="G36" s="10"/>
      <c r="H36" s="11"/>
      <c r="I36" s="12"/>
      <c r="J36" s="12"/>
      <c r="K36" s="12"/>
      <c r="L36" s="13"/>
      <c r="M36" s="11"/>
      <c r="N36" s="12"/>
      <c r="O36" s="12"/>
      <c r="P36" s="12"/>
      <c r="Q36" s="13"/>
      <c r="R36" s="11"/>
      <c r="S36" s="12"/>
      <c r="T36" s="12"/>
      <c r="U36" s="12"/>
      <c r="V36" s="13"/>
      <c r="W36" s="11"/>
      <c r="X36" s="12"/>
      <c r="Y36" s="12"/>
      <c r="Z36" s="12"/>
      <c r="AA36" s="13"/>
      <c r="AB36" s="11"/>
      <c r="AC36" s="12"/>
      <c r="AD36" s="12"/>
      <c r="AE36" s="12"/>
      <c r="AF36" s="13"/>
    </row>
    <row r="37" spans="1:32" ht="28.5" customHeight="1" thickBot="1" x14ac:dyDescent="0.3">
      <c r="A37" s="361"/>
      <c r="B37" s="73" t="s">
        <v>3</v>
      </c>
      <c r="C37" s="41"/>
      <c r="D37" s="42"/>
      <c r="E37" s="42"/>
      <c r="F37" s="42"/>
      <c r="G37" s="43"/>
      <c r="H37" s="41"/>
      <c r="I37" s="42"/>
      <c r="J37" s="42"/>
      <c r="K37" s="42"/>
      <c r="L37" s="43"/>
      <c r="M37" s="41"/>
      <c r="N37" s="42"/>
      <c r="O37" s="42"/>
      <c r="P37" s="42"/>
      <c r="Q37" s="43"/>
      <c r="R37" s="41"/>
      <c r="S37" s="42"/>
      <c r="T37" s="42"/>
      <c r="U37" s="42"/>
      <c r="V37" s="43"/>
      <c r="W37" s="41"/>
      <c r="X37" s="42"/>
      <c r="Y37" s="42"/>
      <c r="Z37" s="42"/>
      <c r="AA37" s="43"/>
      <c r="AB37" s="41"/>
      <c r="AC37" s="42"/>
      <c r="AD37" s="42"/>
      <c r="AE37" s="42"/>
      <c r="AF37" s="43"/>
    </row>
    <row r="38" spans="1:32" ht="30" customHeight="1" thickBot="1" x14ac:dyDescent="0.3">
      <c r="A38" s="301" t="s">
        <v>4</v>
      </c>
      <c r="B38" s="302"/>
      <c r="C38" s="335"/>
      <c r="D38" s="336"/>
      <c r="E38" s="337"/>
      <c r="F38" s="30" t="s">
        <v>5</v>
      </c>
      <c r="G38" s="31"/>
      <c r="H38" s="296"/>
      <c r="I38" s="297"/>
      <c r="J38" s="338"/>
      <c r="K38" s="30" t="s">
        <v>5</v>
      </c>
      <c r="L38" s="31"/>
      <c r="M38" s="296"/>
      <c r="N38" s="297"/>
      <c r="O38" s="298"/>
      <c r="P38" s="32" t="s">
        <v>5</v>
      </c>
      <c r="Q38" s="31"/>
      <c r="R38" s="296"/>
      <c r="S38" s="297"/>
      <c r="T38" s="298"/>
      <c r="U38" s="32" t="s">
        <v>5</v>
      </c>
      <c r="V38" s="31"/>
      <c r="W38" s="296"/>
      <c r="X38" s="297"/>
      <c r="Y38" s="298"/>
      <c r="Z38" s="32" t="s">
        <v>5</v>
      </c>
      <c r="AA38" s="31"/>
      <c r="AB38" s="296"/>
      <c r="AC38" s="297"/>
      <c r="AD38" s="298"/>
      <c r="AE38" s="32" t="s">
        <v>5</v>
      </c>
      <c r="AF38" s="31"/>
    </row>
    <row r="39" spans="1:32" ht="27.75" customHeight="1" x14ac:dyDescent="0.25">
      <c r="A39" s="299" t="s">
        <v>36</v>
      </c>
      <c r="B39" s="200" t="s">
        <v>120</v>
      </c>
      <c r="C39" s="14"/>
      <c r="D39" s="15"/>
      <c r="E39" s="15"/>
      <c r="F39" s="15"/>
      <c r="G39" s="16"/>
      <c r="H39" s="14"/>
      <c r="I39" s="15"/>
      <c r="J39" s="15"/>
      <c r="K39" s="15"/>
      <c r="L39" s="16"/>
      <c r="M39" s="14"/>
      <c r="N39" s="15"/>
      <c r="O39" s="15"/>
      <c r="P39" s="15"/>
      <c r="Q39" s="16"/>
      <c r="R39" s="14"/>
      <c r="S39" s="15"/>
      <c r="T39" s="15"/>
      <c r="U39" s="15"/>
      <c r="V39" s="16"/>
      <c r="W39" s="14"/>
      <c r="X39" s="15"/>
      <c r="Y39" s="15"/>
      <c r="Z39" s="15"/>
      <c r="AA39" s="16"/>
      <c r="AB39" s="14"/>
      <c r="AC39" s="15"/>
      <c r="AD39" s="15"/>
      <c r="AE39" s="15"/>
      <c r="AF39" s="16"/>
    </row>
    <row r="40" spans="1:32" ht="27" customHeight="1" thickBot="1" x14ac:dyDescent="0.3">
      <c r="A40" s="299"/>
      <c r="B40" s="202" t="s">
        <v>40</v>
      </c>
      <c r="C40" s="19"/>
      <c r="D40" s="17"/>
      <c r="E40" s="17"/>
      <c r="F40" s="17"/>
      <c r="G40" s="18"/>
      <c r="H40" s="19"/>
      <c r="I40" s="17"/>
      <c r="J40" s="17"/>
      <c r="K40" s="17"/>
      <c r="L40" s="18"/>
      <c r="M40" s="19"/>
      <c r="N40" s="17"/>
      <c r="O40" s="17"/>
      <c r="P40" s="17"/>
      <c r="Q40" s="18"/>
      <c r="R40" s="19"/>
      <c r="S40" s="17"/>
      <c r="T40" s="17"/>
      <c r="U40" s="17"/>
      <c r="V40" s="18"/>
      <c r="W40" s="19"/>
      <c r="X40" s="17"/>
      <c r="Y40" s="17"/>
      <c r="Z40" s="17"/>
      <c r="AA40" s="18"/>
      <c r="AB40" s="19"/>
      <c r="AC40" s="17"/>
      <c r="AD40" s="17"/>
      <c r="AE40" s="17"/>
      <c r="AF40" s="18"/>
    </row>
    <row r="41" spans="1:32" ht="25.5" customHeight="1" thickBot="1" x14ac:dyDescent="0.3">
      <c r="A41" s="300"/>
      <c r="B41" s="73" t="s">
        <v>3</v>
      </c>
      <c r="C41" s="41"/>
      <c r="D41" s="42"/>
      <c r="E41" s="42"/>
      <c r="F41" s="42"/>
      <c r="G41" s="43"/>
      <c r="H41" s="41"/>
      <c r="I41" s="42"/>
      <c r="J41" s="42"/>
      <c r="K41" s="42"/>
      <c r="L41" s="43"/>
      <c r="M41" s="41"/>
      <c r="N41" s="42"/>
      <c r="O41" s="42"/>
      <c r="P41" s="42"/>
      <c r="Q41" s="43"/>
      <c r="R41" s="41"/>
      <c r="S41" s="42"/>
      <c r="T41" s="42"/>
      <c r="U41" s="42"/>
      <c r="V41" s="43"/>
      <c r="W41" s="41"/>
      <c r="X41" s="42"/>
      <c r="Y41" s="42"/>
      <c r="Z41" s="42"/>
      <c r="AA41" s="43"/>
      <c r="AB41" s="41"/>
      <c r="AC41" s="42"/>
      <c r="AD41" s="42"/>
      <c r="AE41" s="42"/>
      <c r="AF41" s="43"/>
    </row>
    <row r="42" spans="1:32" ht="30" customHeight="1" thickBot="1" x14ac:dyDescent="0.3">
      <c r="A42" s="301" t="s">
        <v>4</v>
      </c>
      <c r="B42" s="302"/>
      <c r="C42" s="335"/>
      <c r="D42" s="336"/>
      <c r="E42" s="337"/>
      <c r="F42" s="30" t="s">
        <v>5</v>
      </c>
      <c r="G42" s="31"/>
      <c r="H42" s="296"/>
      <c r="I42" s="297"/>
      <c r="J42" s="338"/>
      <c r="K42" s="30" t="s">
        <v>5</v>
      </c>
      <c r="L42" s="31"/>
      <c r="M42" s="296"/>
      <c r="N42" s="297"/>
      <c r="O42" s="298"/>
      <c r="P42" s="32" t="s">
        <v>5</v>
      </c>
      <c r="Q42" s="31"/>
      <c r="R42" s="296"/>
      <c r="S42" s="297"/>
      <c r="T42" s="298"/>
      <c r="U42" s="32" t="s">
        <v>5</v>
      </c>
      <c r="V42" s="31"/>
      <c r="W42" s="296"/>
      <c r="X42" s="297"/>
      <c r="Y42" s="298"/>
      <c r="Z42" s="32" t="s">
        <v>5</v>
      </c>
      <c r="AA42" s="31"/>
      <c r="AB42" s="296"/>
      <c r="AC42" s="297"/>
      <c r="AD42" s="298"/>
      <c r="AE42" s="32" t="s">
        <v>5</v>
      </c>
      <c r="AF42" s="31"/>
    </row>
    <row r="43" spans="1:32" ht="30" customHeight="1" thickBot="1" x14ac:dyDescent="0.3">
      <c r="A43" s="362" t="s">
        <v>48</v>
      </c>
      <c r="B43" s="204" t="s">
        <v>110</v>
      </c>
      <c r="C43" s="34"/>
      <c r="D43" s="15"/>
      <c r="E43" s="15"/>
      <c r="F43" s="15"/>
      <c r="G43" s="16"/>
      <c r="H43" s="14"/>
      <c r="I43" s="15"/>
      <c r="J43" s="15"/>
      <c r="K43" s="15"/>
      <c r="L43" s="16"/>
      <c r="M43" s="14"/>
      <c r="N43" s="15"/>
      <c r="O43" s="15"/>
      <c r="P43" s="15"/>
      <c r="Q43" s="16"/>
      <c r="R43" s="14"/>
      <c r="S43" s="15"/>
      <c r="T43" s="15"/>
      <c r="U43" s="15"/>
      <c r="V43" s="16"/>
      <c r="W43" s="14"/>
      <c r="X43" s="15"/>
      <c r="Y43" s="15"/>
      <c r="Z43" s="15"/>
      <c r="AA43" s="16"/>
      <c r="AB43" s="14"/>
      <c r="AC43" s="15"/>
      <c r="AD43" s="15"/>
      <c r="AE43" s="15"/>
      <c r="AF43" s="16"/>
    </row>
    <row r="44" spans="1:32" ht="29.25" customHeight="1" thickBot="1" x14ac:dyDescent="0.3">
      <c r="A44" s="363"/>
      <c r="B44" s="73" t="s">
        <v>3</v>
      </c>
      <c r="C44" s="45"/>
      <c r="D44" s="42"/>
      <c r="E44" s="42"/>
      <c r="F44" s="42"/>
      <c r="G44" s="43"/>
      <c r="H44" s="41"/>
      <c r="I44" s="42"/>
      <c r="J44" s="42"/>
      <c r="K44" s="42"/>
      <c r="L44" s="43"/>
      <c r="M44" s="41"/>
      <c r="N44" s="42"/>
      <c r="O44" s="42"/>
      <c r="P44" s="42"/>
      <c r="Q44" s="43"/>
      <c r="R44" s="41"/>
      <c r="S44" s="42"/>
      <c r="T44" s="42"/>
      <c r="U44" s="42"/>
      <c r="V44" s="43"/>
      <c r="W44" s="41"/>
      <c r="X44" s="42"/>
      <c r="Y44" s="42"/>
      <c r="Z44" s="42"/>
      <c r="AA44" s="43"/>
      <c r="AB44" s="41"/>
      <c r="AC44" s="42"/>
      <c r="AD44" s="42"/>
      <c r="AE44" s="42"/>
      <c r="AF44" s="43"/>
    </row>
    <row r="45" spans="1:32" ht="30" customHeight="1" thickBot="1" x14ac:dyDescent="0.3">
      <c r="A45" s="301" t="s">
        <v>4</v>
      </c>
      <c r="B45" s="302"/>
      <c r="C45" s="335"/>
      <c r="D45" s="336"/>
      <c r="E45" s="337"/>
      <c r="F45" s="30" t="s">
        <v>5</v>
      </c>
      <c r="G45" s="31"/>
      <c r="H45" s="296"/>
      <c r="I45" s="297"/>
      <c r="J45" s="338"/>
      <c r="K45" s="30" t="s">
        <v>5</v>
      </c>
      <c r="L45" s="31"/>
      <c r="M45" s="296"/>
      <c r="N45" s="297"/>
      <c r="O45" s="298"/>
      <c r="P45" s="32" t="s">
        <v>5</v>
      </c>
      <c r="Q45" s="31"/>
      <c r="R45" s="296"/>
      <c r="S45" s="297"/>
      <c r="T45" s="298"/>
      <c r="U45" s="32" t="s">
        <v>5</v>
      </c>
      <c r="V45" s="31"/>
      <c r="W45" s="296"/>
      <c r="X45" s="297"/>
      <c r="Y45" s="298"/>
      <c r="Z45" s="32" t="s">
        <v>5</v>
      </c>
      <c r="AA45" s="31"/>
      <c r="AB45" s="296"/>
      <c r="AC45" s="297"/>
      <c r="AD45" s="298"/>
      <c r="AE45" s="32" t="s">
        <v>5</v>
      </c>
      <c r="AF45" s="31"/>
    </row>
    <row r="46" spans="1:32" s="76" customFormat="1" ht="30" customHeight="1" thickBot="1" x14ac:dyDescent="0.3">
      <c r="A46" s="63" t="s">
        <v>7</v>
      </c>
      <c r="B46" s="64" t="s">
        <v>50</v>
      </c>
      <c r="C46" s="446">
        <f>C31</f>
        <v>2</v>
      </c>
      <c r="D46" s="447"/>
      <c r="E46" s="447"/>
      <c r="F46" s="447"/>
      <c r="G46" s="448"/>
      <c r="H46" s="352" t="s">
        <v>9</v>
      </c>
      <c r="I46" s="353"/>
      <c r="J46" s="353"/>
      <c r="K46" s="353"/>
      <c r="L46" s="353"/>
      <c r="M46" s="267" t="str">
        <f>"CAMISA CAMUFLADO TELA 5050 DRIL  T- "&amp;U16&amp;""</f>
        <v>CAMISA CAMUFLADO TELA 5050 DRIL  T- 8</v>
      </c>
      <c r="N46" s="268"/>
      <c r="O46" s="268"/>
      <c r="P46" s="268"/>
      <c r="Q46" s="268"/>
      <c r="R46" s="268"/>
      <c r="S46" s="268"/>
      <c r="T46" s="268"/>
      <c r="U46" s="268"/>
      <c r="V46" s="269"/>
      <c r="W46" s="354" t="s">
        <v>27</v>
      </c>
      <c r="X46" s="355"/>
      <c r="Y46" s="355"/>
      <c r="Z46" s="355"/>
      <c r="AA46" s="356"/>
      <c r="AB46" s="273">
        <f>AB31</f>
        <v>13</v>
      </c>
      <c r="AC46" s="274"/>
      <c r="AD46" s="274"/>
      <c r="AE46" s="274"/>
      <c r="AF46" s="275"/>
    </row>
    <row r="47" spans="1:32" ht="26.25" customHeight="1" thickBot="1" x14ac:dyDescent="0.3">
      <c r="A47" s="368" t="s">
        <v>41</v>
      </c>
      <c r="B47" s="290" t="s">
        <v>0</v>
      </c>
      <c r="C47" s="68" t="s">
        <v>1</v>
      </c>
      <c r="D47" s="293"/>
      <c r="E47" s="294"/>
      <c r="F47" s="294"/>
      <c r="G47" s="295"/>
      <c r="H47" s="276" t="s">
        <v>1</v>
      </c>
      <c r="I47" s="277"/>
      <c r="J47" s="277"/>
      <c r="K47" s="277"/>
      <c r="L47" s="278"/>
      <c r="M47" s="276" t="s">
        <v>1</v>
      </c>
      <c r="N47" s="277"/>
      <c r="O47" s="277"/>
      <c r="P47" s="277"/>
      <c r="Q47" s="278"/>
      <c r="R47" s="276" t="s">
        <v>1</v>
      </c>
      <c r="S47" s="277"/>
      <c r="T47" s="277"/>
      <c r="U47" s="277"/>
      <c r="V47" s="278"/>
      <c r="W47" s="276" t="s">
        <v>1</v>
      </c>
      <c r="X47" s="277"/>
      <c r="Y47" s="277"/>
      <c r="Z47" s="277"/>
      <c r="AA47" s="278"/>
      <c r="AB47" s="276" t="s">
        <v>1</v>
      </c>
      <c r="AC47" s="277"/>
      <c r="AD47" s="277"/>
      <c r="AE47" s="277"/>
      <c r="AF47" s="278"/>
    </row>
    <row r="48" spans="1:32" ht="26.25" customHeight="1" thickBot="1" x14ac:dyDescent="0.3">
      <c r="A48" s="369"/>
      <c r="B48" s="291"/>
      <c r="C48" s="282" t="s">
        <v>2</v>
      </c>
      <c r="D48" s="283"/>
      <c r="E48" s="284">
        <f>E33-1</f>
        <v>5040569</v>
      </c>
      <c r="F48" s="285"/>
      <c r="G48" s="286"/>
      <c r="H48" s="279"/>
      <c r="I48" s="280"/>
      <c r="J48" s="280"/>
      <c r="K48" s="280"/>
      <c r="L48" s="281"/>
      <c r="M48" s="279"/>
      <c r="N48" s="280"/>
      <c r="O48" s="280"/>
      <c r="P48" s="280"/>
      <c r="Q48" s="281"/>
      <c r="R48" s="279"/>
      <c r="S48" s="280"/>
      <c r="T48" s="280"/>
      <c r="U48" s="280"/>
      <c r="V48" s="281"/>
      <c r="W48" s="279"/>
      <c r="X48" s="280"/>
      <c r="Y48" s="280"/>
      <c r="Z48" s="280"/>
      <c r="AA48" s="281"/>
      <c r="AB48" s="279"/>
      <c r="AC48" s="280"/>
      <c r="AD48" s="280"/>
      <c r="AE48" s="280"/>
      <c r="AF48" s="281"/>
    </row>
    <row r="49" spans="1:32 12133:12136" s="78" customFormat="1" ht="18.75" customHeight="1" thickBot="1" x14ac:dyDescent="0.3">
      <c r="A49" s="369"/>
      <c r="B49" s="292"/>
      <c r="C49" s="66" t="s">
        <v>11</v>
      </c>
      <c r="D49" s="67" t="s">
        <v>12</v>
      </c>
      <c r="E49" s="66" t="s">
        <v>13</v>
      </c>
      <c r="F49" s="67" t="s">
        <v>14</v>
      </c>
      <c r="G49" s="66" t="s">
        <v>15</v>
      </c>
      <c r="H49" s="66" t="s">
        <v>11</v>
      </c>
      <c r="I49" s="67" t="s">
        <v>12</v>
      </c>
      <c r="J49" s="66" t="s">
        <v>13</v>
      </c>
      <c r="K49" s="67" t="s">
        <v>14</v>
      </c>
      <c r="L49" s="66" t="s">
        <v>15</v>
      </c>
      <c r="M49" s="66" t="s">
        <v>11</v>
      </c>
      <c r="N49" s="67" t="s">
        <v>12</v>
      </c>
      <c r="O49" s="66" t="s">
        <v>13</v>
      </c>
      <c r="P49" s="67" t="s">
        <v>14</v>
      </c>
      <c r="Q49" s="66" t="s">
        <v>15</v>
      </c>
      <c r="R49" s="66" t="s">
        <v>11</v>
      </c>
      <c r="S49" s="67" t="s">
        <v>12</v>
      </c>
      <c r="T49" s="66" t="s">
        <v>13</v>
      </c>
      <c r="U49" s="67" t="s">
        <v>14</v>
      </c>
      <c r="V49" s="66" t="s">
        <v>15</v>
      </c>
      <c r="W49" s="66" t="s">
        <v>11</v>
      </c>
      <c r="X49" s="67" t="s">
        <v>12</v>
      </c>
      <c r="Y49" s="66" t="s">
        <v>13</v>
      </c>
      <c r="Z49" s="67" t="s">
        <v>14</v>
      </c>
      <c r="AA49" s="66" t="s">
        <v>15</v>
      </c>
      <c r="AB49" s="66" t="s">
        <v>11</v>
      </c>
      <c r="AC49" s="67" t="s">
        <v>12</v>
      </c>
      <c r="AD49" s="66" t="s">
        <v>13</v>
      </c>
      <c r="AE49" s="67" t="s">
        <v>14</v>
      </c>
      <c r="AF49" s="66" t="s">
        <v>15</v>
      </c>
    </row>
    <row r="50" spans="1:32 12133:12136" ht="30" customHeight="1" thickBot="1" x14ac:dyDescent="0.3">
      <c r="A50" s="359" t="s">
        <v>39</v>
      </c>
      <c r="B50" s="204" t="s">
        <v>92</v>
      </c>
      <c r="C50" s="5"/>
      <c r="D50" s="6"/>
      <c r="E50" s="6"/>
      <c r="F50" s="6"/>
      <c r="G50" s="7"/>
      <c r="H50" s="5"/>
      <c r="I50" s="6"/>
      <c r="J50" s="6"/>
      <c r="K50" s="6"/>
      <c r="L50" s="7"/>
      <c r="M50" s="5"/>
      <c r="N50" s="6"/>
      <c r="O50" s="6"/>
      <c r="P50" s="6"/>
      <c r="Q50" s="7"/>
      <c r="R50" s="5"/>
      <c r="S50" s="6"/>
      <c r="T50" s="6"/>
      <c r="U50" s="6"/>
      <c r="V50" s="7"/>
      <c r="W50" s="5"/>
      <c r="X50" s="6"/>
      <c r="Y50" s="6"/>
      <c r="Z50" s="6"/>
      <c r="AA50" s="7"/>
      <c r="AB50" s="5"/>
      <c r="AC50" s="6"/>
      <c r="AD50" s="6"/>
      <c r="AE50" s="6"/>
      <c r="AF50" s="7"/>
    </row>
    <row r="51" spans="1:32 12133:12136" ht="30" customHeight="1" thickBot="1" x14ac:dyDescent="0.3">
      <c r="A51" s="360"/>
      <c r="B51" s="38" t="s">
        <v>123</v>
      </c>
      <c r="C51" s="8"/>
      <c r="D51" s="9"/>
      <c r="E51" s="9"/>
      <c r="F51" s="9"/>
      <c r="G51" s="10"/>
      <c r="H51" s="11"/>
      <c r="I51" s="12"/>
      <c r="J51" s="12"/>
      <c r="K51" s="12"/>
      <c r="L51" s="13"/>
      <c r="M51" s="11"/>
      <c r="N51" s="12"/>
      <c r="O51" s="12"/>
      <c r="P51" s="12"/>
      <c r="Q51" s="13"/>
      <c r="R51" s="11"/>
      <c r="S51" s="12"/>
      <c r="T51" s="12"/>
      <c r="U51" s="12"/>
      <c r="V51" s="13"/>
      <c r="W51" s="11"/>
      <c r="X51" s="12"/>
      <c r="Y51" s="12"/>
      <c r="Z51" s="12"/>
      <c r="AA51" s="13"/>
      <c r="AB51" s="11"/>
      <c r="AC51" s="12"/>
      <c r="AD51" s="12"/>
      <c r="AE51" s="12"/>
      <c r="AF51" s="13"/>
      <c r="QXQ51" s="79"/>
      <c r="QXR51" s="79"/>
      <c r="QXT51" s="79"/>
    </row>
    <row r="52" spans="1:32 12133:12136" ht="27" customHeight="1" thickBot="1" x14ac:dyDescent="0.3">
      <c r="A52" s="361"/>
      <c r="B52" s="73" t="s">
        <v>3</v>
      </c>
      <c r="C52" s="41"/>
      <c r="D52" s="42"/>
      <c r="E52" s="42"/>
      <c r="F52" s="42"/>
      <c r="G52" s="43"/>
      <c r="H52" s="41"/>
      <c r="I52" s="42"/>
      <c r="J52" s="42"/>
      <c r="K52" s="42"/>
      <c r="L52" s="43"/>
      <c r="M52" s="41"/>
      <c r="N52" s="42"/>
      <c r="O52" s="42"/>
      <c r="P52" s="42"/>
      <c r="Q52" s="43"/>
      <c r="R52" s="41"/>
      <c r="S52" s="42"/>
      <c r="T52" s="42"/>
      <c r="U52" s="42"/>
      <c r="V52" s="43"/>
      <c r="W52" s="41"/>
      <c r="X52" s="42"/>
      <c r="Y52" s="42"/>
      <c r="Z52" s="42"/>
      <c r="AA52" s="43"/>
      <c r="AB52" s="41"/>
      <c r="AC52" s="42"/>
      <c r="AD52" s="42"/>
      <c r="AE52" s="42"/>
      <c r="AF52" s="43"/>
      <c r="QXQ52" s="79"/>
      <c r="QXR52" s="79"/>
    </row>
    <row r="53" spans="1:32 12133:12136" s="79" customFormat="1" ht="30" customHeight="1" thickBot="1" x14ac:dyDescent="0.3">
      <c r="A53" s="301"/>
      <c r="B53" s="302"/>
      <c r="C53" s="364"/>
      <c r="D53" s="365"/>
      <c r="E53" s="366"/>
      <c r="F53" s="30" t="s">
        <v>5</v>
      </c>
      <c r="G53" s="31"/>
      <c r="H53" s="364"/>
      <c r="I53" s="365"/>
      <c r="J53" s="366"/>
      <c r="K53" s="30" t="s">
        <v>5</v>
      </c>
      <c r="L53" s="31"/>
      <c r="M53" s="364"/>
      <c r="N53" s="365"/>
      <c r="O53" s="367"/>
      <c r="P53" s="30" t="s">
        <v>5</v>
      </c>
      <c r="Q53" s="31"/>
      <c r="R53" s="364"/>
      <c r="S53" s="365"/>
      <c r="T53" s="367"/>
      <c r="U53" s="40" t="s">
        <v>5</v>
      </c>
      <c r="V53" s="39"/>
      <c r="W53" s="364"/>
      <c r="X53" s="365"/>
      <c r="Y53" s="367"/>
      <c r="Z53" s="32" t="s">
        <v>5</v>
      </c>
      <c r="AA53" s="31"/>
      <c r="AB53" s="364"/>
      <c r="AC53" s="365"/>
      <c r="AD53" s="367"/>
      <c r="AE53" s="30" t="s">
        <v>5</v>
      </c>
      <c r="AF53" s="31"/>
    </row>
    <row r="54" spans="1:32 12133:12136" ht="30" customHeight="1" x14ac:dyDescent="0.25">
      <c r="A54" s="299" t="s">
        <v>36</v>
      </c>
      <c r="B54" s="200" t="s">
        <v>111</v>
      </c>
      <c r="C54" s="14"/>
      <c r="D54" s="15"/>
      <c r="E54" s="15"/>
      <c r="F54" s="15"/>
      <c r="G54" s="16"/>
      <c r="H54" s="14"/>
      <c r="I54" s="15"/>
      <c r="J54" s="15"/>
      <c r="K54" s="15"/>
      <c r="L54" s="16"/>
      <c r="M54" s="14"/>
      <c r="N54" s="15"/>
      <c r="O54" s="15"/>
      <c r="P54" s="15"/>
      <c r="Q54" s="16"/>
      <c r="R54" s="14"/>
      <c r="S54" s="15"/>
      <c r="T54" s="15"/>
      <c r="U54" s="15"/>
      <c r="V54" s="16"/>
      <c r="W54" s="14"/>
      <c r="X54" s="15"/>
      <c r="Y54" s="15"/>
      <c r="Z54" s="15"/>
      <c r="AA54" s="16"/>
      <c r="AB54" s="14"/>
      <c r="AC54" s="15"/>
      <c r="AD54" s="15"/>
      <c r="AE54" s="15"/>
      <c r="AF54" s="16"/>
      <c r="QXQ54" s="79"/>
    </row>
    <row r="55" spans="1:32 12133:12136" ht="30" customHeight="1" thickBot="1" x14ac:dyDescent="0.3">
      <c r="A55" s="299"/>
      <c r="B55" s="201" t="s">
        <v>42</v>
      </c>
      <c r="C55" s="19"/>
      <c r="D55" s="17"/>
      <c r="E55" s="17"/>
      <c r="F55" s="17"/>
      <c r="G55" s="18"/>
      <c r="H55" s="19"/>
      <c r="I55" s="17"/>
      <c r="J55" s="17"/>
      <c r="K55" s="17"/>
      <c r="L55" s="18"/>
      <c r="M55" s="19"/>
      <c r="N55" s="17"/>
      <c r="O55" s="17"/>
      <c r="P55" s="17"/>
      <c r="Q55" s="18"/>
      <c r="R55" s="19"/>
      <c r="S55" s="17"/>
      <c r="T55" s="17"/>
      <c r="U55" s="17"/>
      <c r="V55" s="18"/>
      <c r="W55" s="19"/>
      <c r="X55" s="17"/>
      <c r="Y55" s="17"/>
      <c r="Z55" s="17"/>
      <c r="AA55" s="18"/>
      <c r="AB55" s="19"/>
      <c r="AC55" s="17"/>
      <c r="AD55" s="17"/>
      <c r="AE55" s="17"/>
      <c r="AF55" s="18"/>
      <c r="QXQ55" s="79"/>
    </row>
    <row r="56" spans="1:32 12133:12136" ht="22.5" customHeight="1" thickBot="1" x14ac:dyDescent="0.3">
      <c r="A56" s="300"/>
      <c r="B56" s="73" t="s">
        <v>3</v>
      </c>
      <c r="C56" s="41"/>
      <c r="D56" s="42"/>
      <c r="E56" s="42"/>
      <c r="F56" s="42"/>
      <c r="G56" s="43"/>
      <c r="H56" s="41"/>
      <c r="I56" s="42"/>
      <c r="J56" s="42"/>
      <c r="K56" s="42"/>
      <c r="L56" s="43"/>
      <c r="M56" s="41"/>
      <c r="N56" s="42"/>
      <c r="O56" s="42"/>
      <c r="P56" s="42"/>
      <c r="Q56" s="43"/>
      <c r="R56" s="41"/>
      <c r="S56" s="42"/>
      <c r="T56" s="42"/>
      <c r="U56" s="42"/>
      <c r="V56" s="43"/>
      <c r="W56" s="41"/>
      <c r="X56" s="42"/>
      <c r="Y56" s="42"/>
      <c r="Z56" s="42"/>
      <c r="AA56" s="43"/>
      <c r="AB56" s="41"/>
      <c r="AC56" s="42"/>
      <c r="AD56" s="42"/>
      <c r="AE56" s="42"/>
      <c r="AF56" s="43"/>
      <c r="QXQ56" s="79"/>
    </row>
    <row r="57" spans="1:32 12133:12136" ht="30" customHeight="1" thickBot="1" x14ac:dyDescent="0.3">
      <c r="A57" s="301" t="s">
        <v>4</v>
      </c>
      <c r="B57" s="302"/>
      <c r="C57" s="335"/>
      <c r="D57" s="336"/>
      <c r="E57" s="337"/>
      <c r="F57" s="30" t="s">
        <v>5</v>
      </c>
      <c r="G57" s="31"/>
      <c r="H57" s="296"/>
      <c r="I57" s="297"/>
      <c r="J57" s="338"/>
      <c r="K57" s="30" t="s">
        <v>5</v>
      </c>
      <c r="L57" s="31"/>
      <c r="M57" s="296"/>
      <c r="N57" s="297"/>
      <c r="O57" s="298"/>
      <c r="P57" s="32" t="s">
        <v>5</v>
      </c>
      <c r="Q57" s="31"/>
      <c r="R57" s="296"/>
      <c r="S57" s="297"/>
      <c r="T57" s="298"/>
      <c r="U57" s="32" t="s">
        <v>5</v>
      </c>
      <c r="V57" s="31"/>
      <c r="W57" s="296"/>
      <c r="X57" s="297"/>
      <c r="Y57" s="298"/>
      <c r="Z57" s="32" t="s">
        <v>5</v>
      </c>
      <c r="AA57" s="31"/>
      <c r="AB57" s="296"/>
      <c r="AC57" s="297"/>
      <c r="AD57" s="298"/>
      <c r="AE57" s="32" t="s">
        <v>5</v>
      </c>
      <c r="AF57" s="31"/>
      <c r="QXQ57" s="79"/>
    </row>
    <row r="58" spans="1:32 12133:12136" ht="30" customHeight="1" thickBot="1" x14ac:dyDescent="0.3">
      <c r="A58" s="370" t="s">
        <v>37</v>
      </c>
      <c r="B58" s="204" t="s">
        <v>110</v>
      </c>
      <c r="C58" s="34"/>
      <c r="D58" s="15"/>
      <c r="E58" s="15"/>
      <c r="F58" s="15"/>
      <c r="G58" s="16"/>
      <c r="H58" s="14"/>
      <c r="I58" s="15"/>
      <c r="J58" s="15"/>
      <c r="K58" s="15"/>
      <c r="L58" s="16"/>
      <c r="M58" s="14"/>
      <c r="N58" s="15"/>
      <c r="O58" s="15"/>
      <c r="P58" s="15"/>
      <c r="Q58" s="16"/>
      <c r="R58" s="14"/>
      <c r="S58" s="15"/>
      <c r="T58" s="15"/>
      <c r="U58" s="15"/>
      <c r="V58" s="16"/>
      <c r="W58" s="14"/>
      <c r="X58" s="15"/>
      <c r="Y58" s="15"/>
      <c r="Z58" s="15"/>
      <c r="AA58" s="16"/>
      <c r="AB58" s="14"/>
      <c r="AC58" s="15"/>
      <c r="AD58" s="15"/>
      <c r="AE58" s="15"/>
      <c r="AF58" s="16"/>
      <c r="QXQ58" s="79"/>
    </row>
    <row r="59" spans="1:32 12133:12136" ht="25.5" customHeight="1" thickBot="1" x14ac:dyDescent="0.3">
      <c r="A59" s="358"/>
      <c r="B59" s="73" t="s">
        <v>3</v>
      </c>
      <c r="C59" s="45"/>
      <c r="D59" s="42"/>
      <c r="E59" s="42"/>
      <c r="F59" s="42"/>
      <c r="G59" s="43"/>
      <c r="H59" s="41"/>
      <c r="I59" s="42"/>
      <c r="J59" s="42"/>
      <c r="K59" s="42"/>
      <c r="L59" s="43"/>
      <c r="M59" s="41"/>
      <c r="N59" s="42"/>
      <c r="O59" s="42"/>
      <c r="P59" s="42"/>
      <c r="Q59" s="43"/>
      <c r="R59" s="41"/>
      <c r="S59" s="42"/>
      <c r="T59" s="42"/>
      <c r="U59" s="42"/>
      <c r="V59" s="43"/>
      <c r="W59" s="41"/>
      <c r="X59" s="42"/>
      <c r="Y59" s="42"/>
      <c r="Z59" s="42"/>
      <c r="AA59" s="43"/>
      <c r="AB59" s="41"/>
      <c r="AC59" s="42"/>
      <c r="AD59" s="42"/>
      <c r="AE59" s="42"/>
      <c r="AF59" s="43"/>
      <c r="QXQ59" s="79"/>
    </row>
    <row r="60" spans="1:32 12133:12136" ht="30" customHeight="1" thickBot="1" x14ac:dyDescent="0.3">
      <c r="A60" s="301" t="s">
        <v>4</v>
      </c>
      <c r="B60" s="302"/>
      <c r="C60" s="335"/>
      <c r="D60" s="336"/>
      <c r="E60" s="337"/>
      <c r="F60" s="30" t="s">
        <v>5</v>
      </c>
      <c r="G60" s="31"/>
      <c r="H60" s="296"/>
      <c r="I60" s="297"/>
      <c r="J60" s="338"/>
      <c r="K60" s="30" t="s">
        <v>5</v>
      </c>
      <c r="L60" s="31"/>
      <c r="M60" s="296"/>
      <c r="N60" s="297"/>
      <c r="O60" s="298"/>
      <c r="P60" s="32" t="s">
        <v>5</v>
      </c>
      <c r="Q60" s="31"/>
      <c r="R60" s="296"/>
      <c r="S60" s="297"/>
      <c r="T60" s="298"/>
      <c r="U60" s="32" t="s">
        <v>5</v>
      </c>
      <c r="V60" s="31"/>
      <c r="W60" s="296"/>
      <c r="X60" s="297"/>
      <c r="Y60" s="298"/>
      <c r="Z60" s="32" t="s">
        <v>5</v>
      </c>
      <c r="AA60" s="31"/>
      <c r="AB60" s="296"/>
      <c r="AC60" s="297"/>
      <c r="AD60" s="298"/>
      <c r="AE60" s="32" t="s">
        <v>5</v>
      </c>
      <c r="AF60" s="31"/>
      <c r="QXQ60" s="79"/>
    </row>
    <row r="61" spans="1:32 12133:12136" s="76" customFormat="1" ht="30" customHeight="1" thickBot="1" x14ac:dyDescent="0.3">
      <c r="A61" s="63"/>
      <c r="B61" s="64" t="s">
        <v>50</v>
      </c>
      <c r="C61" s="446">
        <f>C46</f>
        <v>2</v>
      </c>
      <c r="D61" s="447"/>
      <c r="E61" s="447"/>
      <c r="F61" s="447"/>
      <c r="G61" s="448"/>
      <c r="H61" s="352" t="s">
        <v>9</v>
      </c>
      <c r="I61" s="353"/>
      <c r="J61" s="353"/>
      <c r="K61" s="353"/>
      <c r="L61" s="353"/>
      <c r="M61" s="267" t="str">
        <f>"UNIFORME CAMUFLADO TELA 5050 DRIL  T- "&amp;U16&amp;""</f>
        <v>UNIFORME CAMUFLADO TELA 5050 DRIL  T- 8</v>
      </c>
      <c r="N61" s="268"/>
      <c r="O61" s="268"/>
      <c r="P61" s="268"/>
      <c r="Q61" s="268"/>
      <c r="R61" s="268"/>
      <c r="S61" s="268"/>
      <c r="T61" s="268"/>
      <c r="U61" s="268"/>
      <c r="V61" s="269"/>
      <c r="W61" s="354" t="s">
        <v>27</v>
      </c>
      <c r="X61" s="355"/>
      <c r="Y61" s="355"/>
      <c r="Z61" s="355"/>
      <c r="AA61" s="356"/>
      <c r="AB61" s="273">
        <f>AB46</f>
        <v>13</v>
      </c>
      <c r="AC61" s="274"/>
      <c r="AD61" s="274"/>
      <c r="AE61" s="274"/>
      <c r="AF61" s="275"/>
      <c r="QXQ61" s="79"/>
    </row>
    <row r="62" spans="1:32 12133:12136" ht="26.25" customHeight="1" thickBot="1" x14ac:dyDescent="0.3">
      <c r="A62" s="368" t="s">
        <v>44</v>
      </c>
      <c r="B62" s="290" t="s">
        <v>0</v>
      </c>
      <c r="C62" s="68" t="s">
        <v>1</v>
      </c>
      <c r="D62" s="293"/>
      <c r="E62" s="294"/>
      <c r="F62" s="294"/>
      <c r="G62" s="295"/>
      <c r="H62" s="276" t="s">
        <v>1</v>
      </c>
      <c r="I62" s="277"/>
      <c r="J62" s="277"/>
      <c r="K62" s="277"/>
      <c r="L62" s="278"/>
      <c r="M62" s="276" t="s">
        <v>1</v>
      </c>
      <c r="N62" s="277"/>
      <c r="O62" s="277"/>
      <c r="P62" s="277"/>
      <c r="Q62" s="278"/>
      <c r="R62" s="276" t="s">
        <v>1</v>
      </c>
      <c r="S62" s="277"/>
      <c r="T62" s="277"/>
      <c r="U62" s="277"/>
      <c r="V62" s="278"/>
      <c r="W62" s="276" t="s">
        <v>1</v>
      </c>
      <c r="X62" s="277"/>
      <c r="Y62" s="277"/>
      <c r="Z62" s="277"/>
      <c r="AA62" s="278"/>
      <c r="AB62" s="382" t="s">
        <v>1</v>
      </c>
      <c r="AC62" s="383"/>
      <c r="AD62" s="383"/>
      <c r="AE62" s="383"/>
      <c r="AF62" s="384"/>
      <c r="QXQ62" s="79"/>
    </row>
    <row r="63" spans="1:32 12133:12136" ht="26.25" customHeight="1" thickBot="1" x14ac:dyDescent="0.3">
      <c r="A63" s="369"/>
      <c r="B63" s="291"/>
      <c r="C63" s="282" t="s">
        <v>2</v>
      </c>
      <c r="D63" s="283"/>
      <c r="E63" s="284">
        <f>E8+1</f>
        <v>5040573</v>
      </c>
      <c r="F63" s="285"/>
      <c r="G63" s="286"/>
      <c r="H63" s="279"/>
      <c r="I63" s="280"/>
      <c r="J63" s="280"/>
      <c r="K63" s="280"/>
      <c r="L63" s="281"/>
      <c r="M63" s="279"/>
      <c r="N63" s="280"/>
      <c r="O63" s="280"/>
      <c r="P63" s="280"/>
      <c r="Q63" s="281"/>
      <c r="R63" s="279"/>
      <c r="S63" s="280"/>
      <c r="T63" s="280"/>
      <c r="U63" s="280"/>
      <c r="V63" s="281"/>
      <c r="W63" s="279"/>
      <c r="X63" s="280"/>
      <c r="Y63" s="280"/>
      <c r="Z63" s="280"/>
      <c r="AA63" s="281"/>
      <c r="AB63" s="385"/>
      <c r="AC63" s="386"/>
      <c r="AD63" s="386"/>
      <c r="AE63" s="386"/>
      <c r="AF63" s="387"/>
    </row>
    <row r="64" spans="1:32 12133:12136" s="78" customFormat="1" ht="18.75" customHeight="1" thickBot="1" x14ac:dyDescent="0.3">
      <c r="A64" s="369"/>
      <c r="B64" s="292"/>
      <c r="C64" s="66" t="s">
        <v>11</v>
      </c>
      <c r="D64" s="67" t="s">
        <v>12</v>
      </c>
      <c r="E64" s="66" t="s">
        <v>13</v>
      </c>
      <c r="F64" s="67" t="s">
        <v>14</v>
      </c>
      <c r="G64" s="66" t="s">
        <v>15</v>
      </c>
      <c r="H64" s="66" t="s">
        <v>11</v>
      </c>
      <c r="I64" s="67" t="s">
        <v>12</v>
      </c>
      <c r="J64" s="66" t="s">
        <v>13</v>
      </c>
      <c r="K64" s="67" t="s">
        <v>14</v>
      </c>
      <c r="L64" s="66" t="s">
        <v>15</v>
      </c>
      <c r="M64" s="66" t="s">
        <v>11</v>
      </c>
      <c r="N64" s="67" t="s">
        <v>12</v>
      </c>
      <c r="O64" s="66" t="s">
        <v>13</v>
      </c>
      <c r="P64" s="67" t="s">
        <v>14</v>
      </c>
      <c r="Q64" s="66" t="s">
        <v>15</v>
      </c>
      <c r="R64" s="66" t="s">
        <v>11</v>
      </c>
      <c r="S64" s="67" t="s">
        <v>12</v>
      </c>
      <c r="T64" s="66" t="s">
        <v>13</v>
      </c>
      <c r="U64" s="67" t="s">
        <v>14</v>
      </c>
      <c r="V64" s="66" t="s">
        <v>15</v>
      </c>
      <c r="W64" s="66" t="s">
        <v>11</v>
      </c>
      <c r="X64" s="67" t="s">
        <v>12</v>
      </c>
      <c r="Y64" s="66" t="s">
        <v>13</v>
      </c>
      <c r="Z64" s="67" t="s">
        <v>14</v>
      </c>
      <c r="AA64" s="66" t="s">
        <v>15</v>
      </c>
      <c r="AB64" s="66" t="s">
        <v>11</v>
      </c>
      <c r="AC64" s="67" t="s">
        <v>12</v>
      </c>
      <c r="AD64" s="66" t="s">
        <v>13</v>
      </c>
      <c r="AE64" s="67" t="s">
        <v>14</v>
      </c>
      <c r="AF64" s="66" t="s">
        <v>15</v>
      </c>
    </row>
    <row r="65" spans="1:32" ht="27.75" customHeight="1" x14ac:dyDescent="0.25">
      <c r="A65" s="333" t="s">
        <v>45</v>
      </c>
      <c r="B65" s="70" t="s">
        <v>46</v>
      </c>
      <c r="C65" s="5"/>
      <c r="D65" s="6"/>
      <c r="E65" s="6"/>
      <c r="F65" s="6"/>
      <c r="G65" s="7"/>
      <c r="H65" s="5"/>
      <c r="I65" s="6"/>
      <c r="J65" s="6"/>
      <c r="K65" s="6"/>
      <c r="L65" s="7"/>
      <c r="M65" s="5"/>
      <c r="N65" s="6"/>
      <c r="O65" s="6"/>
      <c r="P65" s="6"/>
      <c r="Q65" s="7"/>
      <c r="R65" s="5"/>
      <c r="S65" s="6"/>
      <c r="T65" s="6"/>
      <c r="U65" s="6"/>
      <c r="V65" s="7"/>
      <c r="W65" s="5"/>
      <c r="X65" s="6"/>
      <c r="Y65" s="6"/>
      <c r="Z65" s="6"/>
      <c r="AA65" s="7"/>
      <c r="AB65" s="5"/>
      <c r="AC65" s="6"/>
      <c r="AD65" s="6"/>
      <c r="AE65" s="6"/>
      <c r="AF65" s="7"/>
    </row>
    <row r="66" spans="1:32" ht="27.75" customHeight="1" thickBot="1" x14ac:dyDescent="0.3">
      <c r="A66" s="342"/>
      <c r="B66" s="69" t="s">
        <v>47</v>
      </c>
      <c r="C66" s="8"/>
      <c r="D66" s="9"/>
      <c r="E66" s="9"/>
      <c r="F66" s="9"/>
      <c r="G66" s="10"/>
      <c r="H66" s="11"/>
      <c r="I66" s="12"/>
      <c r="J66" s="12"/>
      <c r="K66" s="12"/>
      <c r="L66" s="13"/>
      <c r="M66" s="11"/>
      <c r="N66" s="12"/>
      <c r="O66" s="12"/>
      <c r="P66" s="12"/>
      <c r="Q66" s="13"/>
      <c r="R66" s="11"/>
      <c r="S66" s="12"/>
      <c r="T66" s="12"/>
      <c r="U66" s="12"/>
      <c r="V66" s="13"/>
      <c r="W66" s="11"/>
      <c r="X66" s="12"/>
      <c r="Y66" s="12"/>
      <c r="Z66" s="12"/>
      <c r="AA66" s="13"/>
      <c r="AB66" s="11"/>
      <c r="AC66" s="12"/>
      <c r="AD66" s="12"/>
      <c r="AE66" s="12"/>
      <c r="AF66" s="13"/>
    </row>
    <row r="67" spans="1:32" ht="25.5" customHeight="1" thickBot="1" x14ac:dyDescent="0.3">
      <c r="A67" s="334"/>
      <c r="B67" s="73" t="s">
        <v>3</v>
      </c>
      <c r="C67" s="41"/>
      <c r="D67" s="42"/>
      <c r="E67" s="42"/>
      <c r="F67" s="42"/>
      <c r="G67" s="43"/>
      <c r="H67" s="41"/>
      <c r="I67" s="42"/>
      <c r="J67" s="42"/>
      <c r="K67" s="42"/>
      <c r="L67" s="43"/>
      <c r="M67" s="41"/>
      <c r="N67" s="42"/>
      <c r="O67" s="42"/>
      <c r="P67" s="42"/>
      <c r="Q67" s="43"/>
      <c r="R67" s="41"/>
      <c r="S67" s="42"/>
      <c r="T67" s="42"/>
      <c r="U67" s="42"/>
      <c r="V67" s="43"/>
      <c r="W67" s="41"/>
      <c r="X67" s="42"/>
      <c r="Y67" s="42"/>
      <c r="Z67" s="42"/>
      <c r="AA67" s="43"/>
      <c r="AB67" s="41"/>
      <c r="AC67" s="42"/>
      <c r="AD67" s="42"/>
      <c r="AE67" s="42"/>
      <c r="AF67" s="43"/>
    </row>
    <row r="68" spans="1:32" ht="30" customHeight="1" thickBot="1" x14ac:dyDescent="0.3">
      <c r="A68" s="388" t="s">
        <v>4</v>
      </c>
      <c r="B68" s="389"/>
      <c r="C68" s="335"/>
      <c r="D68" s="336"/>
      <c r="E68" s="337"/>
      <c r="F68" s="30" t="s">
        <v>5</v>
      </c>
      <c r="G68" s="31"/>
      <c r="H68" s="296"/>
      <c r="I68" s="297"/>
      <c r="J68" s="338"/>
      <c r="K68" s="30" t="s">
        <v>5</v>
      </c>
      <c r="L68" s="31"/>
      <c r="M68" s="296"/>
      <c r="N68" s="297"/>
      <c r="O68" s="298"/>
      <c r="P68" s="32" t="s">
        <v>5</v>
      </c>
      <c r="Q68" s="31"/>
      <c r="R68" s="296"/>
      <c r="S68" s="297"/>
      <c r="T68" s="298"/>
      <c r="U68" s="32" t="s">
        <v>5</v>
      </c>
      <c r="V68" s="31"/>
      <c r="W68" s="296"/>
      <c r="X68" s="297"/>
      <c r="Y68" s="298"/>
      <c r="Z68" s="32" t="s">
        <v>5</v>
      </c>
      <c r="AA68" s="31"/>
      <c r="AB68" s="296"/>
      <c r="AC68" s="297"/>
      <c r="AD68" s="298"/>
      <c r="AE68" s="32" t="s">
        <v>5</v>
      </c>
      <c r="AF68" s="31"/>
    </row>
    <row r="69" spans="1:32" ht="29.25" customHeight="1" thickBot="1" x14ac:dyDescent="0.3">
      <c r="A69" s="396" t="s">
        <v>10</v>
      </c>
      <c r="B69" s="397"/>
      <c r="C69" s="20"/>
      <c r="D69" s="21"/>
      <c r="E69" s="21"/>
      <c r="F69" s="21"/>
      <c r="G69" s="22"/>
      <c r="H69" s="20"/>
      <c r="I69" s="21"/>
      <c r="J69" s="21"/>
      <c r="K69" s="21"/>
      <c r="L69" s="23"/>
      <c r="M69" s="24"/>
      <c r="N69" s="21"/>
      <c r="O69" s="21"/>
      <c r="P69" s="21"/>
      <c r="Q69" s="22"/>
      <c r="R69" s="20"/>
      <c r="S69" s="21"/>
      <c r="T69" s="21"/>
      <c r="U69" s="21"/>
      <c r="V69" s="23"/>
      <c r="W69" s="24"/>
      <c r="X69" s="21"/>
      <c r="Y69" s="21"/>
      <c r="Z69" s="21"/>
      <c r="AA69" s="47"/>
      <c r="AB69" s="48"/>
      <c r="AC69" s="49"/>
      <c r="AD69" s="49"/>
      <c r="AE69" s="49"/>
      <c r="AF69" s="50"/>
    </row>
    <row r="70" spans="1:32" ht="39" customHeight="1" thickBot="1" x14ac:dyDescent="0.3">
      <c r="A70" s="398" t="s">
        <v>16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401"/>
    </row>
    <row r="71" spans="1:32" ht="54" customHeight="1" thickBot="1" x14ac:dyDescent="0.3">
      <c r="A71" s="36" t="s">
        <v>28</v>
      </c>
      <c r="B71" s="37" t="s">
        <v>17</v>
      </c>
      <c r="C71" s="33" t="s">
        <v>21</v>
      </c>
      <c r="D71" s="33" t="s">
        <v>25</v>
      </c>
      <c r="E71" s="449" t="s">
        <v>18</v>
      </c>
      <c r="F71" s="450"/>
      <c r="G71" s="450"/>
      <c r="H71" s="450"/>
      <c r="I71" s="451"/>
      <c r="J71" s="33" t="s">
        <v>22</v>
      </c>
      <c r="K71" s="33" t="s">
        <v>24</v>
      </c>
      <c r="L71" s="408" t="s">
        <v>26</v>
      </c>
      <c r="M71" s="409"/>
      <c r="N71" s="452" t="s">
        <v>28</v>
      </c>
      <c r="O71" s="453"/>
      <c r="P71" s="454" t="s">
        <v>17</v>
      </c>
      <c r="Q71" s="455"/>
      <c r="R71" s="455"/>
      <c r="S71" s="455"/>
      <c r="T71" s="455"/>
      <c r="U71" s="456"/>
      <c r="V71" s="33" t="s">
        <v>21</v>
      </c>
      <c r="W71" s="33" t="s">
        <v>25</v>
      </c>
      <c r="X71" s="449" t="s">
        <v>18</v>
      </c>
      <c r="Y71" s="450"/>
      <c r="Z71" s="450"/>
      <c r="AA71" s="450"/>
      <c r="AB71" s="451"/>
      <c r="AC71" s="33" t="s">
        <v>22</v>
      </c>
      <c r="AD71" s="33" t="s">
        <v>24</v>
      </c>
      <c r="AE71" s="408" t="s">
        <v>26</v>
      </c>
      <c r="AF71" s="409"/>
    </row>
    <row r="72" spans="1:32" ht="37.5" customHeight="1" x14ac:dyDescent="0.25">
      <c r="A72" s="58"/>
      <c r="B72" s="59"/>
      <c r="C72" s="60"/>
      <c r="D72" s="60"/>
      <c r="E72" s="457"/>
      <c r="F72" s="458"/>
      <c r="G72" s="458"/>
      <c r="H72" s="458"/>
      <c r="I72" s="459"/>
      <c r="J72" s="60"/>
      <c r="K72" s="60"/>
      <c r="L72" s="60"/>
      <c r="M72" s="61"/>
      <c r="N72" s="370"/>
      <c r="O72" s="390"/>
      <c r="P72" s="391"/>
      <c r="Q72" s="392"/>
      <c r="R72" s="392"/>
      <c r="S72" s="392"/>
      <c r="T72" s="392"/>
      <c r="U72" s="390"/>
      <c r="V72" s="80"/>
      <c r="W72" s="81"/>
      <c r="X72" s="393"/>
      <c r="Y72" s="394"/>
      <c r="Z72" s="394"/>
      <c r="AA72" s="394"/>
      <c r="AB72" s="395"/>
      <c r="AC72" s="82"/>
      <c r="AD72" s="82"/>
      <c r="AE72" s="82"/>
      <c r="AF72" s="83"/>
    </row>
    <row r="73" spans="1:32" ht="37.5" customHeight="1" x14ac:dyDescent="0.25">
      <c r="A73" s="62"/>
      <c r="B73" s="35"/>
      <c r="C73" s="29"/>
      <c r="D73" s="29"/>
      <c r="E73" s="376"/>
      <c r="F73" s="377"/>
      <c r="G73" s="377"/>
      <c r="H73" s="377"/>
      <c r="I73" s="378"/>
      <c r="J73" s="29"/>
      <c r="K73" s="29"/>
      <c r="L73" s="29"/>
      <c r="M73" s="3"/>
      <c r="N73" s="371"/>
      <c r="O73" s="372"/>
      <c r="P73" s="373"/>
      <c r="Q73" s="374"/>
      <c r="R73" s="374"/>
      <c r="S73" s="374"/>
      <c r="T73" s="374"/>
      <c r="U73" s="375"/>
      <c r="V73" s="1"/>
      <c r="W73" s="29"/>
      <c r="X73" s="376"/>
      <c r="Y73" s="377"/>
      <c r="Z73" s="377"/>
      <c r="AA73" s="377"/>
      <c r="AB73" s="378"/>
      <c r="AC73" s="51"/>
      <c r="AD73" s="51"/>
      <c r="AE73" s="51"/>
      <c r="AF73" s="52"/>
    </row>
    <row r="74" spans="1:32" ht="37.5" customHeight="1" x14ac:dyDescent="0.25">
      <c r="A74" s="62"/>
      <c r="B74" s="35"/>
      <c r="C74" s="29"/>
      <c r="D74" s="29"/>
      <c r="E74" s="376"/>
      <c r="F74" s="377"/>
      <c r="G74" s="377"/>
      <c r="H74" s="377"/>
      <c r="I74" s="378"/>
      <c r="J74" s="29"/>
      <c r="K74" s="29"/>
      <c r="L74" s="29"/>
      <c r="M74" s="3"/>
      <c r="N74" s="371"/>
      <c r="O74" s="372"/>
      <c r="P74" s="373"/>
      <c r="Q74" s="374"/>
      <c r="R74" s="374"/>
      <c r="S74" s="374"/>
      <c r="T74" s="374"/>
      <c r="U74" s="375"/>
      <c r="V74" s="1"/>
      <c r="W74" s="29"/>
      <c r="X74" s="376"/>
      <c r="Y74" s="377"/>
      <c r="Z74" s="377"/>
      <c r="AA74" s="377"/>
      <c r="AB74" s="378"/>
      <c r="AC74" s="51"/>
      <c r="AD74" s="51"/>
      <c r="AE74" s="51"/>
      <c r="AF74" s="52"/>
    </row>
    <row r="75" spans="1:32" ht="37.5" customHeight="1" x14ac:dyDescent="0.25">
      <c r="A75" s="62"/>
      <c r="B75" s="35"/>
      <c r="C75" s="29"/>
      <c r="D75" s="29"/>
      <c r="E75" s="376"/>
      <c r="F75" s="377"/>
      <c r="G75" s="377"/>
      <c r="H75" s="377"/>
      <c r="I75" s="378"/>
      <c r="J75" s="29"/>
      <c r="K75" s="29"/>
      <c r="L75" s="29"/>
      <c r="M75" s="3"/>
      <c r="N75" s="371"/>
      <c r="O75" s="372"/>
      <c r="P75" s="373"/>
      <c r="Q75" s="374"/>
      <c r="R75" s="374"/>
      <c r="S75" s="374"/>
      <c r="T75" s="374"/>
      <c r="U75" s="375"/>
      <c r="V75" s="1"/>
      <c r="W75" s="29"/>
      <c r="X75" s="376"/>
      <c r="Y75" s="377"/>
      <c r="Z75" s="377"/>
      <c r="AA75" s="377"/>
      <c r="AB75" s="378"/>
      <c r="AC75" s="51"/>
      <c r="AD75" s="51"/>
      <c r="AE75" s="51"/>
      <c r="AF75" s="52"/>
    </row>
    <row r="76" spans="1:32" ht="37.5" customHeight="1" x14ac:dyDescent="0.25">
      <c r="A76" s="62"/>
      <c r="B76" s="35"/>
      <c r="C76" s="29"/>
      <c r="D76" s="29"/>
      <c r="E76" s="215"/>
      <c r="F76" s="216"/>
      <c r="G76" s="216"/>
      <c r="H76" s="216"/>
      <c r="I76" s="217"/>
      <c r="J76" s="29"/>
      <c r="K76" s="29"/>
      <c r="L76" s="29"/>
      <c r="M76" s="3"/>
      <c r="N76" s="371"/>
      <c r="O76" s="372"/>
      <c r="P76" s="373"/>
      <c r="Q76" s="374"/>
      <c r="R76" s="374"/>
      <c r="S76" s="374"/>
      <c r="T76" s="374"/>
      <c r="U76" s="375"/>
      <c r="V76" s="1"/>
      <c r="W76" s="29"/>
      <c r="X76" s="215"/>
      <c r="Y76" s="216"/>
      <c r="Z76" s="216"/>
      <c r="AA76" s="216"/>
      <c r="AB76" s="217"/>
      <c r="AC76" s="51"/>
      <c r="AD76" s="51"/>
      <c r="AE76" s="51"/>
      <c r="AF76" s="52"/>
    </row>
    <row r="77" spans="1:32" ht="37.5" customHeight="1" x14ac:dyDescent="0.25">
      <c r="A77" s="62"/>
      <c r="B77" s="35"/>
      <c r="C77" s="29"/>
      <c r="D77" s="29"/>
      <c r="E77" s="215"/>
      <c r="F77" s="216"/>
      <c r="G77" s="216"/>
      <c r="H77" s="216"/>
      <c r="I77" s="217"/>
      <c r="J77" s="29"/>
      <c r="K77" s="29"/>
      <c r="L77" s="29"/>
      <c r="M77" s="3"/>
      <c r="N77" s="371"/>
      <c r="O77" s="372"/>
      <c r="P77" s="373"/>
      <c r="Q77" s="374"/>
      <c r="R77" s="374"/>
      <c r="S77" s="374"/>
      <c r="T77" s="374"/>
      <c r="U77" s="375"/>
      <c r="V77" s="1"/>
      <c r="W77" s="29"/>
      <c r="X77" s="215"/>
      <c r="Y77" s="216"/>
      <c r="Z77" s="216"/>
      <c r="AA77" s="216"/>
      <c r="AB77" s="217"/>
      <c r="AC77" s="51"/>
      <c r="AD77" s="51"/>
      <c r="AE77" s="51"/>
      <c r="AF77" s="52"/>
    </row>
    <row r="78" spans="1:32" ht="37.5" customHeight="1" x14ac:dyDescent="0.25">
      <c r="A78" s="62"/>
      <c r="B78" s="35"/>
      <c r="C78" s="29"/>
      <c r="D78" s="29"/>
      <c r="E78" s="215"/>
      <c r="F78" s="216"/>
      <c r="G78" s="216"/>
      <c r="H78" s="216"/>
      <c r="I78" s="217"/>
      <c r="J78" s="29"/>
      <c r="K78" s="29"/>
      <c r="L78" s="29"/>
      <c r="M78" s="3"/>
      <c r="N78" s="371"/>
      <c r="O78" s="372"/>
      <c r="P78" s="373"/>
      <c r="Q78" s="374"/>
      <c r="R78" s="374"/>
      <c r="S78" s="374"/>
      <c r="T78" s="374"/>
      <c r="U78" s="375"/>
      <c r="V78" s="1"/>
      <c r="W78" s="29"/>
      <c r="X78" s="215"/>
      <c r="Y78" s="216"/>
      <c r="Z78" s="216"/>
      <c r="AA78" s="216"/>
      <c r="AB78" s="217"/>
      <c r="AC78" s="51"/>
      <c r="AD78" s="51"/>
      <c r="AE78" s="51"/>
      <c r="AF78" s="52"/>
    </row>
    <row r="79" spans="1:32" ht="37.5" customHeight="1" x14ac:dyDescent="0.25">
      <c r="A79" s="62"/>
      <c r="B79" s="35"/>
      <c r="C79" s="29"/>
      <c r="D79" s="29"/>
      <c r="E79" s="215"/>
      <c r="F79" s="216"/>
      <c r="G79" s="216"/>
      <c r="H79" s="216"/>
      <c r="I79" s="217"/>
      <c r="J79" s="29"/>
      <c r="K79" s="29"/>
      <c r="L79" s="29"/>
      <c r="M79" s="3"/>
      <c r="N79" s="371"/>
      <c r="O79" s="372"/>
      <c r="P79" s="373"/>
      <c r="Q79" s="374"/>
      <c r="R79" s="374"/>
      <c r="S79" s="374"/>
      <c r="T79" s="374"/>
      <c r="U79" s="375"/>
      <c r="V79" s="1"/>
      <c r="W79" s="29"/>
      <c r="X79" s="215"/>
      <c r="Y79" s="216"/>
      <c r="Z79" s="216"/>
      <c r="AA79" s="216"/>
      <c r="AB79" s="217"/>
      <c r="AC79" s="51"/>
      <c r="AD79" s="51"/>
      <c r="AE79" s="51"/>
      <c r="AF79" s="52"/>
    </row>
    <row r="80" spans="1:32" ht="37.5" customHeight="1" x14ac:dyDescent="0.25">
      <c r="A80" s="62"/>
      <c r="B80" s="35"/>
      <c r="C80" s="29"/>
      <c r="D80" s="29"/>
      <c r="E80" s="215"/>
      <c r="F80" s="216"/>
      <c r="G80" s="216"/>
      <c r="H80" s="216"/>
      <c r="I80" s="217"/>
      <c r="J80" s="29"/>
      <c r="K80" s="29"/>
      <c r="L80" s="29"/>
      <c r="M80" s="3"/>
      <c r="N80" s="371"/>
      <c r="O80" s="372"/>
      <c r="P80" s="373"/>
      <c r="Q80" s="374"/>
      <c r="R80" s="374"/>
      <c r="S80" s="374"/>
      <c r="T80" s="374"/>
      <c r="U80" s="375"/>
      <c r="V80" s="1"/>
      <c r="W80" s="29"/>
      <c r="X80" s="215"/>
      <c r="Y80" s="216"/>
      <c r="Z80" s="216"/>
      <c r="AA80" s="216"/>
      <c r="AB80" s="217"/>
      <c r="AC80" s="51"/>
      <c r="AD80" s="51"/>
      <c r="AE80" s="51"/>
      <c r="AF80" s="52"/>
    </row>
    <row r="81" spans="1:32" ht="37.5" customHeight="1" x14ac:dyDescent="0.25">
      <c r="A81" s="62"/>
      <c r="B81" s="35"/>
      <c r="C81" s="29"/>
      <c r="D81" s="29"/>
      <c r="E81" s="215"/>
      <c r="F81" s="216"/>
      <c r="G81" s="216"/>
      <c r="H81" s="216"/>
      <c r="I81" s="217"/>
      <c r="J81" s="29"/>
      <c r="K81" s="29"/>
      <c r="L81" s="29"/>
      <c r="M81" s="3"/>
      <c r="N81" s="371"/>
      <c r="O81" s="372"/>
      <c r="P81" s="373"/>
      <c r="Q81" s="374"/>
      <c r="R81" s="374"/>
      <c r="S81" s="374"/>
      <c r="T81" s="374"/>
      <c r="U81" s="375"/>
      <c r="V81" s="1"/>
      <c r="W81" s="29"/>
      <c r="X81" s="215"/>
      <c r="Y81" s="216"/>
      <c r="Z81" s="216"/>
      <c r="AA81" s="216"/>
      <c r="AB81" s="217"/>
      <c r="AC81" s="51"/>
      <c r="AD81" s="51"/>
      <c r="AE81" s="51"/>
      <c r="AF81" s="52"/>
    </row>
    <row r="82" spans="1:32" ht="37.5" customHeight="1" x14ac:dyDescent="0.25">
      <c r="A82" s="62"/>
      <c r="B82" s="35"/>
      <c r="C82" s="29"/>
      <c r="D82" s="29"/>
      <c r="E82" s="215"/>
      <c r="F82" s="216"/>
      <c r="G82" s="216"/>
      <c r="H82" s="216"/>
      <c r="I82" s="217"/>
      <c r="J82" s="29"/>
      <c r="K82" s="29"/>
      <c r="L82" s="29"/>
      <c r="M82" s="3"/>
      <c r="N82" s="371"/>
      <c r="O82" s="372"/>
      <c r="P82" s="373"/>
      <c r="Q82" s="374"/>
      <c r="R82" s="374"/>
      <c r="S82" s="374"/>
      <c r="T82" s="374"/>
      <c r="U82" s="375"/>
      <c r="V82" s="1"/>
      <c r="W82" s="29"/>
      <c r="X82" s="215"/>
      <c r="Y82" s="216"/>
      <c r="Z82" s="216"/>
      <c r="AA82" s="216"/>
      <c r="AB82" s="217"/>
      <c r="AC82" s="51"/>
      <c r="AD82" s="51"/>
      <c r="AE82" s="51"/>
      <c r="AF82" s="52"/>
    </row>
    <row r="83" spans="1:32" ht="37.5" customHeight="1" x14ac:dyDescent="0.25">
      <c r="A83" s="62"/>
      <c r="B83" s="35"/>
      <c r="C83" s="29"/>
      <c r="D83" s="29"/>
      <c r="E83" s="215"/>
      <c r="F83" s="216"/>
      <c r="G83" s="216"/>
      <c r="H83" s="216"/>
      <c r="I83" s="217"/>
      <c r="J83" s="29"/>
      <c r="K83" s="29"/>
      <c r="L83" s="29"/>
      <c r="M83" s="3"/>
      <c r="N83" s="371"/>
      <c r="O83" s="372"/>
      <c r="P83" s="373"/>
      <c r="Q83" s="374"/>
      <c r="R83" s="374"/>
      <c r="S83" s="374"/>
      <c r="T83" s="374"/>
      <c r="U83" s="375"/>
      <c r="V83" s="1"/>
      <c r="W83" s="29"/>
      <c r="X83" s="215"/>
      <c r="Y83" s="216"/>
      <c r="Z83" s="216"/>
      <c r="AA83" s="216"/>
      <c r="AB83" s="217"/>
      <c r="AC83" s="51"/>
      <c r="AD83" s="51"/>
      <c r="AE83" s="51"/>
      <c r="AF83" s="52"/>
    </row>
    <row r="84" spans="1:32" ht="37.5" customHeight="1" x14ac:dyDescent="0.25">
      <c r="A84" s="62"/>
      <c r="B84" s="35"/>
      <c r="C84" s="29"/>
      <c r="D84" s="29"/>
      <c r="E84" s="215"/>
      <c r="F84" s="216"/>
      <c r="G84" s="216"/>
      <c r="H84" s="216"/>
      <c r="I84" s="217"/>
      <c r="J84" s="29"/>
      <c r="K84" s="29"/>
      <c r="L84" s="29"/>
      <c r="M84" s="3"/>
      <c r="N84" s="371"/>
      <c r="O84" s="372"/>
      <c r="P84" s="373"/>
      <c r="Q84" s="374"/>
      <c r="R84" s="374"/>
      <c r="S84" s="374"/>
      <c r="T84" s="374"/>
      <c r="U84" s="375"/>
      <c r="V84" s="1"/>
      <c r="W84" s="29"/>
      <c r="X84" s="215"/>
      <c r="Y84" s="216"/>
      <c r="Z84" s="216"/>
      <c r="AA84" s="216"/>
      <c r="AB84" s="217"/>
      <c r="AC84" s="51"/>
      <c r="AD84" s="51"/>
      <c r="AE84" s="51"/>
      <c r="AF84" s="52"/>
    </row>
    <row r="85" spans="1:32" ht="37.5" customHeight="1" x14ac:dyDescent="0.25">
      <c r="A85" s="62"/>
      <c r="B85" s="35"/>
      <c r="C85" s="29"/>
      <c r="D85" s="29"/>
      <c r="E85" s="215"/>
      <c r="F85" s="216"/>
      <c r="G85" s="216"/>
      <c r="H85" s="216"/>
      <c r="I85" s="217"/>
      <c r="J85" s="29"/>
      <c r="K85" s="29"/>
      <c r="L85" s="29"/>
      <c r="M85" s="3"/>
      <c r="N85" s="371"/>
      <c r="O85" s="372"/>
      <c r="P85" s="373"/>
      <c r="Q85" s="374"/>
      <c r="R85" s="374"/>
      <c r="S85" s="374"/>
      <c r="T85" s="374"/>
      <c r="U85" s="375"/>
      <c r="V85" s="1"/>
      <c r="W85" s="29"/>
      <c r="X85" s="215"/>
      <c r="Y85" s="216"/>
      <c r="Z85" s="216"/>
      <c r="AA85" s="216"/>
      <c r="AB85" s="217"/>
      <c r="AC85" s="51"/>
      <c r="AD85" s="51"/>
      <c r="AE85" s="51"/>
      <c r="AF85" s="52"/>
    </row>
    <row r="86" spans="1:32" ht="37.5" customHeight="1" x14ac:dyDescent="0.25">
      <c r="A86" s="62"/>
      <c r="B86" s="35"/>
      <c r="C86" s="29"/>
      <c r="D86" s="29"/>
      <c r="E86" s="215"/>
      <c r="F86" s="216"/>
      <c r="G86" s="216"/>
      <c r="H86" s="216"/>
      <c r="I86" s="217"/>
      <c r="J86" s="29"/>
      <c r="K86" s="29"/>
      <c r="L86" s="29"/>
      <c r="M86" s="3"/>
      <c r="N86" s="371"/>
      <c r="O86" s="372"/>
      <c r="P86" s="373"/>
      <c r="Q86" s="374"/>
      <c r="R86" s="374"/>
      <c r="S86" s="374"/>
      <c r="T86" s="374"/>
      <c r="U86" s="375"/>
      <c r="V86" s="1"/>
      <c r="W86" s="29"/>
      <c r="X86" s="215"/>
      <c r="Y86" s="216"/>
      <c r="Z86" s="216"/>
      <c r="AA86" s="216"/>
      <c r="AB86" s="217"/>
      <c r="AC86" s="51"/>
      <c r="AD86" s="51"/>
      <c r="AE86" s="51"/>
      <c r="AF86" s="52"/>
    </row>
    <row r="87" spans="1:32" ht="37.5" customHeight="1" x14ac:dyDescent="0.25">
      <c r="A87" s="62"/>
      <c r="B87" s="35"/>
      <c r="C87" s="29"/>
      <c r="D87" s="29"/>
      <c r="E87" s="215"/>
      <c r="F87" s="216"/>
      <c r="G87" s="216"/>
      <c r="H87" s="216"/>
      <c r="I87" s="217"/>
      <c r="J87" s="29"/>
      <c r="K87" s="29"/>
      <c r="L87" s="29"/>
      <c r="M87" s="3"/>
      <c r="N87" s="371"/>
      <c r="O87" s="372"/>
      <c r="P87" s="373"/>
      <c r="Q87" s="374"/>
      <c r="R87" s="374"/>
      <c r="S87" s="374"/>
      <c r="T87" s="374"/>
      <c r="U87" s="375"/>
      <c r="V87" s="1"/>
      <c r="W87" s="29"/>
      <c r="X87" s="215"/>
      <c r="Y87" s="216"/>
      <c r="Z87" s="216"/>
      <c r="AA87" s="216"/>
      <c r="AB87" s="217"/>
      <c r="AC87" s="51"/>
      <c r="AD87" s="51"/>
      <c r="AE87" s="51"/>
      <c r="AF87" s="52"/>
    </row>
    <row r="88" spans="1:32" ht="37.5" customHeight="1" x14ac:dyDescent="0.25">
      <c r="A88" s="62"/>
      <c r="B88" s="35"/>
      <c r="C88" s="29"/>
      <c r="D88" s="29"/>
      <c r="E88" s="215"/>
      <c r="F88" s="216"/>
      <c r="G88" s="216"/>
      <c r="H88" s="216"/>
      <c r="I88" s="217"/>
      <c r="J88" s="29"/>
      <c r="K88" s="29"/>
      <c r="L88" s="29"/>
      <c r="M88" s="3"/>
      <c r="N88" s="371"/>
      <c r="O88" s="372"/>
      <c r="P88" s="373"/>
      <c r="Q88" s="374"/>
      <c r="R88" s="374"/>
      <c r="S88" s="374"/>
      <c r="T88" s="374"/>
      <c r="U88" s="375"/>
      <c r="V88" s="1"/>
      <c r="W88" s="29"/>
      <c r="X88" s="215"/>
      <c r="Y88" s="216"/>
      <c r="Z88" s="216"/>
      <c r="AA88" s="216"/>
      <c r="AB88" s="217"/>
      <c r="AC88" s="51"/>
      <c r="AD88" s="51"/>
      <c r="AE88" s="51"/>
      <c r="AF88" s="52"/>
    </row>
    <row r="89" spans="1:32" ht="37.5" customHeight="1" thickBot="1" x14ac:dyDescent="0.3">
      <c r="A89" s="88"/>
      <c r="B89" s="89"/>
      <c r="C89" s="90"/>
      <c r="D89" s="90"/>
      <c r="E89" s="85"/>
      <c r="F89" s="86"/>
      <c r="G89" s="86"/>
      <c r="H89" s="86"/>
      <c r="I89" s="87"/>
      <c r="J89" s="90"/>
      <c r="K89" s="90"/>
      <c r="L89" s="90"/>
      <c r="M89" s="91"/>
      <c r="N89" s="371"/>
      <c r="O89" s="372"/>
      <c r="P89" s="373"/>
      <c r="Q89" s="374"/>
      <c r="R89" s="374"/>
      <c r="S89" s="374"/>
      <c r="T89" s="374"/>
      <c r="U89" s="375"/>
      <c r="V89" s="1"/>
      <c r="W89" s="29"/>
      <c r="X89" s="215"/>
      <c r="Y89" s="216"/>
      <c r="Z89" s="216"/>
      <c r="AA89" s="216"/>
      <c r="AB89" s="217"/>
      <c r="AC89" s="51"/>
      <c r="AD89" s="92"/>
      <c r="AE89" s="92"/>
      <c r="AF89" s="93"/>
    </row>
    <row r="90" spans="1:32" ht="27" customHeight="1" thickBot="1" x14ac:dyDescent="0.3">
      <c r="A90" s="427" t="s">
        <v>20</v>
      </c>
      <c r="B90" s="428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5"/>
      <c r="N90" s="429" t="s">
        <v>23</v>
      </c>
      <c r="O90" s="430"/>
      <c r="P90" s="430"/>
      <c r="Q90" s="430"/>
      <c r="R90" s="430"/>
      <c r="S90" s="430"/>
      <c r="T90" s="430"/>
      <c r="U90" s="430"/>
      <c r="V90" s="430"/>
      <c r="W90" s="430"/>
      <c r="X90" s="430"/>
      <c r="Y90" s="430"/>
      <c r="Z90" s="430"/>
      <c r="AA90" s="430"/>
      <c r="AB90" s="431"/>
      <c r="AC90" s="84"/>
      <c r="AD90" s="412"/>
      <c r="AE90" s="413"/>
      <c r="AF90" s="414"/>
    </row>
    <row r="91" spans="1:32" ht="23.25" customHeight="1" x14ac:dyDescent="0.25">
      <c r="A91" s="96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8"/>
    </row>
    <row r="92" spans="1:32" ht="23.25" customHeight="1" x14ac:dyDescent="0.25">
      <c r="A92" s="99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1"/>
    </row>
    <row r="93" spans="1:32" ht="23.25" customHeight="1" x14ac:dyDescent="0.25">
      <c r="A93" s="102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4"/>
    </row>
    <row r="94" spans="1:32" ht="23.25" customHeight="1" x14ac:dyDescent="0.25">
      <c r="A94" s="99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1"/>
    </row>
    <row r="95" spans="1:32" ht="23.25" customHeight="1" x14ac:dyDescent="0.25">
      <c r="A95" s="102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4"/>
    </row>
    <row r="96" spans="1:32" ht="23.25" customHeight="1" x14ac:dyDescent="0.25">
      <c r="A96" s="99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1"/>
    </row>
    <row r="97" spans="1:32" ht="23.25" customHeight="1" x14ac:dyDescent="0.25">
      <c r="A97" s="102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4"/>
    </row>
    <row r="98" spans="1:32" ht="23.25" customHeight="1" x14ac:dyDescent="0.25">
      <c r="A98" s="99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1"/>
    </row>
    <row r="99" spans="1:32" ht="23.25" customHeight="1" x14ac:dyDescent="0.25">
      <c r="A99" s="102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/>
    </row>
    <row r="100" spans="1:32" ht="23.25" customHeight="1" x14ac:dyDescent="0.25">
      <c r="A100" s="99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1"/>
    </row>
    <row r="101" spans="1:32" ht="23.25" customHeight="1" x14ac:dyDescent="0.25">
      <c r="A101" s="102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4"/>
    </row>
    <row r="102" spans="1:32" ht="23.25" customHeight="1" x14ac:dyDescent="0.25">
      <c r="A102" s="99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1"/>
    </row>
    <row r="103" spans="1:32" ht="23.25" customHeight="1" x14ac:dyDescent="0.25">
      <c r="A103" s="102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4"/>
    </row>
    <row r="104" spans="1:32" ht="23.25" customHeight="1" x14ac:dyDescent="0.25">
      <c r="A104" s="99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1"/>
    </row>
    <row r="105" spans="1:32" ht="23.25" customHeight="1" x14ac:dyDescent="0.25">
      <c r="A105" s="102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4"/>
    </row>
    <row r="106" spans="1:32" ht="23.25" customHeight="1" x14ac:dyDescent="0.25">
      <c r="A106" s="99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1"/>
    </row>
    <row r="107" spans="1:32" s="76" customFormat="1" ht="23.25" customHeight="1" x14ac:dyDescent="0.25">
      <c r="A107" s="102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4"/>
    </row>
    <row r="108" spans="1:32" s="76" customFormat="1" ht="23.25" customHeight="1" x14ac:dyDescent="0.25">
      <c r="A108" s="99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1"/>
    </row>
    <row r="109" spans="1:32" s="76" customFormat="1" ht="23.25" customHeight="1" x14ac:dyDescent="0.25">
      <c r="A109" s="102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4"/>
    </row>
    <row r="110" spans="1:32" s="76" customFormat="1" ht="23.25" customHeight="1" x14ac:dyDescent="0.25">
      <c r="A110" s="99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1"/>
    </row>
    <row r="111" spans="1:32" s="76" customFormat="1" ht="23.25" customHeight="1" x14ac:dyDescent="0.25">
      <c r="A111" s="102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4"/>
    </row>
    <row r="112" spans="1:32" ht="23.25" customHeight="1" x14ac:dyDescent="0.25">
      <c r="A112" s="99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1"/>
    </row>
    <row r="113" spans="1:32" ht="23.25" customHeight="1" x14ac:dyDescent="0.25">
      <c r="A113" s="102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4"/>
    </row>
    <row r="114" spans="1:32" ht="23.25" customHeight="1" x14ac:dyDescent="0.25">
      <c r="A114" s="99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1"/>
    </row>
    <row r="115" spans="1:32" ht="23.25" customHeight="1" x14ac:dyDescent="0.25">
      <c r="A115" s="105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8"/>
    </row>
    <row r="116" spans="1:32" ht="23.25" customHeight="1" x14ac:dyDescent="0.25">
      <c r="A116" s="105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8"/>
    </row>
    <row r="117" spans="1:32" ht="23.25" customHeight="1" x14ac:dyDescent="0.25">
      <c r="A117" s="102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4"/>
    </row>
    <row r="118" spans="1:32" ht="23.25" customHeight="1" x14ac:dyDescent="0.25">
      <c r="A118" s="99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1"/>
    </row>
    <row r="119" spans="1:32" ht="23.25" customHeight="1" x14ac:dyDescent="0.25">
      <c r="A119" s="102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4"/>
    </row>
    <row r="120" spans="1:32" ht="23.25" customHeight="1" x14ac:dyDescent="0.25">
      <c r="A120" s="99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1"/>
    </row>
    <row r="121" spans="1:32" ht="23.25" customHeight="1" x14ac:dyDescent="0.25">
      <c r="A121" s="102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4"/>
    </row>
    <row r="122" spans="1:32" ht="23.25" customHeight="1" x14ac:dyDescent="0.25">
      <c r="A122" s="99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1"/>
    </row>
    <row r="123" spans="1:32" ht="23.25" customHeight="1" x14ac:dyDescent="0.25">
      <c r="A123" s="102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4"/>
    </row>
    <row r="124" spans="1:32" ht="23.25" customHeight="1" thickBot="1" x14ac:dyDescent="0.3">
      <c r="A124" s="106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8"/>
    </row>
    <row r="125" spans="1:32" ht="42" customHeight="1" x14ac:dyDescent="0.25">
      <c r="A125" s="415" t="s">
        <v>52</v>
      </c>
      <c r="B125" s="416"/>
      <c r="C125" s="416"/>
      <c r="D125" s="416"/>
      <c r="E125" s="416"/>
      <c r="F125" s="416"/>
      <c r="G125" s="416"/>
      <c r="H125" s="416"/>
      <c r="I125" s="416"/>
      <c r="J125" s="416"/>
      <c r="K125" s="416"/>
      <c r="L125" s="416"/>
      <c r="M125" s="416"/>
      <c r="N125" s="416" t="s">
        <v>53</v>
      </c>
      <c r="O125" s="416"/>
      <c r="P125" s="416"/>
      <c r="Q125" s="416"/>
      <c r="R125" s="416"/>
      <c r="S125" s="416"/>
      <c r="T125" s="416"/>
      <c r="U125" s="416"/>
      <c r="V125" s="416"/>
      <c r="W125" s="416"/>
      <c r="X125" s="416"/>
      <c r="Y125" s="416"/>
      <c r="Z125" s="416"/>
      <c r="AA125" s="416"/>
      <c r="AB125" s="416"/>
      <c r="AC125" s="416"/>
      <c r="AD125" s="416"/>
      <c r="AE125" s="416"/>
      <c r="AF125" s="417"/>
    </row>
    <row r="126" spans="1:32" ht="39.75" customHeight="1" x14ac:dyDescent="0.25">
      <c r="A126" s="418" t="s">
        <v>54</v>
      </c>
      <c r="B126" s="419"/>
      <c r="C126" s="419"/>
      <c r="D126" s="419"/>
      <c r="E126" s="419"/>
      <c r="F126" s="419"/>
      <c r="G126" s="419"/>
      <c r="H126" s="419"/>
      <c r="I126" s="419"/>
      <c r="J126" s="419"/>
      <c r="K126" s="419"/>
      <c r="L126" s="419"/>
      <c r="M126" s="419"/>
      <c r="N126" s="419" t="s">
        <v>55</v>
      </c>
      <c r="O126" s="419"/>
      <c r="P126" s="419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  <c r="AA126" s="419"/>
      <c r="AB126" s="419"/>
      <c r="AC126" s="419"/>
      <c r="AD126" s="419"/>
      <c r="AE126" s="419"/>
      <c r="AF126" s="420"/>
    </row>
    <row r="127" spans="1:32" ht="50.25" customHeight="1" x14ac:dyDescent="0.25">
      <c r="A127" s="418" t="s">
        <v>86</v>
      </c>
      <c r="B127" s="419"/>
      <c r="C127" s="419"/>
      <c r="D127" s="419"/>
      <c r="E127" s="421"/>
      <c r="F127" s="421"/>
      <c r="G127" s="421"/>
      <c r="H127" s="421"/>
      <c r="I127" s="421"/>
      <c r="J127" s="421"/>
      <c r="K127" s="421"/>
      <c r="L127" s="421"/>
      <c r="M127" s="421"/>
      <c r="N127" s="421"/>
      <c r="O127" s="421"/>
      <c r="P127" s="421"/>
      <c r="Q127" s="421"/>
      <c r="R127" s="421"/>
      <c r="S127" s="421"/>
      <c r="T127" s="421"/>
      <c r="U127" s="421"/>
      <c r="V127" s="421"/>
      <c r="W127" s="421"/>
      <c r="X127" s="421"/>
      <c r="Y127" s="421"/>
      <c r="Z127" s="421"/>
      <c r="AA127" s="421"/>
      <c r="AB127" s="421"/>
      <c r="AC127" s="421"/>
      <c r="AD127" s="421"/>
      <c r="AE127" s="421"/>
      <c r="AF127" s="422"/>
    </row>
    <row r="128" spans="1:32" ht="74.25" customHeight="1" x14ac:dyDescent="0.25">
      <c r="A128" s="423" t="s">
        <v>19</v>
      </c>
      <c r="B128" s="424"/>
      <c r="C128" s="424"/>
      <c r="D128" s="424"/>
      <c r="E128" s="425"/>
      <c r="F128" s="425"/>
      <c r="G128" s="425"/>
      <c r="H128" s="425"/>
      <c r="I128" s="425"/>
      <c r="J128" s="425"/>
      <c r="K128" s="425"/>
      <c r="L128" s="425"/>
      <c r="M128" s="425"/>
      <c r="N128" s="425"/>
      <c r="O128" s="425"/>
      <c r="P128" s="425"/>
      <c r="Q128" s="425"/>
      <c r="R128" s="425"/>
      <c r="S128" s="425"/>
      <c r="T128" s="425"/>
      <c r="U128" s="425"/>
      <c r="V128" s="425"/>
      <c r="W128" s="425"/>
      <c r="X128" s="425"/>
      <c r="Y128" s="425"/>
      <c r="Z128" s="425"/>
      <c r="AA128" s="425"/>
      <c r="AB128" s="425"/>
      <c r="AC128" s="425"/>
      <c r="AD128" s="425"/>
      <c r="AE128" s="425"/>
      <c r="AF128" s="426"/>
    </row>
    <row r="129" spans="1:32" s="76" customFormat="1" ht="65.25" customHeight="1" thickBot="1" x14ac:dyDescent="0.3">
      <c r="A129" s="461" t="s">
        <v>147</v>
      </c>
      <c r="B129" s="462"/>
      <c r="C129" s="462"/>
      <c r="D129" s="462"/>
      <c r="E129" s="462"/>
      <c r="F129" s="462"/>
      <c r="G129" s="462"/>
      <c r="H129" s="462"/>
      <c r="I129" s="462"/>
      <c r="J129" s="462"/>
      <c r="K129" s="462"/>
      <c r="L129" s="462"/>
      <c r="M129" s="462"/>
      <c r="N129" s="462"/>
      <c r="O129" s="462"/>
      <c r="P129" s="462"/>
      <c r="Q129" s="462"/>
      <c r="R129" s="462"/>
      <c r="S129" s="462"/>
      <c r="T129" s="462"/>
      <c r="U129" s="462"/>
      <c r="V129" s="462"/>
      <c r="W129" s="462"/>
      <c r="X129" s="462"/>
      <c r="Y129" s="462"/>
      <c r="Z129" s="462"/>
      <c r="AA129" s="462"/>
      <c r="AB129" s="462"/>
      <c r="AC129" s="462"/>
      <c r="AD129" s="462"/>
      <c r="AE129" s="462"/>
      <c r="AF129" s="463"/>
    </row>
    <row r="130" spans="1:32" ht="23.25" customHeight="1" x14ac:dyDescent="0.25">
      <c r="A130" s="99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1"/>
    </row>
  </sheetData>
  <mergeCells count="246">
    <mergeCell ref="A6:B6"/>
    <mergeCell ref="C6:G6"/>
    <mergeCell ref="H6:L6"/>
    <mergeCell ref="M6:V6"/>
    <mergeCell ref="W6:AA6"/>
    <mergeCell ref="AB6:AF6"/>
    <mergeCell ref="C1:U4"/>
    <mergeCell ref="V1:AF1"/>
    <mergeCell ref="V2:AF2"/>
    <mergeCell ref="V3:AF3"/>
    <mergeCell ref="V4:AF4"/>
    <mergeCell ref="A5:B5"/>
    <mergeCell ref="C5:L5"/>
    <mergeCell ref="M5:V5"/>
    <mergeCell ref="W5:AF5"/>
    <mergeCell ref="W7:AA8"/>
    <mergeCell ref="AB7:AF8"/>
    <mergeCell ref="C8:D8"/>
    <mergeCell ref="E8:G8"/>
    <mergeCell ref="A10:A11"/>
    <mergeCell ref="A12:B12"/>
    <mergeCell ref="C12:E12"/>
    <mergeCell ref="H12:J12"/>
    <mergeCell ref="M12:O12"/>
    <mergeCell ref="R12:T12"/>
    <mergeCell ref="A7:A9"/>
    <mergeCell ref="B7:B9"/>
    <mergeCell ref="D7:G7"/>
    <mergeCell ref="H7:L8"/>
    <mergeCell ref="M7:Q8"/>
    <mergeCell ref="R7:V8"/>
    <mergeCell ref="C16:G16"/>
    <mergeCell ref="H16:L16"/>
    <mergeCell ref="M16:T16"/>
    <mergeCell ref="U16:V16"/>
    <mergeCell ref="W16:AA16"/>
    <mergeCell ref="AB16:AF16"/>
    <mergeCell ref="W12:Y12"/>
    <mergeCell ref="AB12:AD12"/>
    <mergeCell ref="A13:A14"/>
    <mergeCell ref="A15:B15"/>
    <mergeCell ref="C15:E15"/>
    <mergeCell ref="H15:J15"/>
    <mergeCell ref="M15:O15"/>
    <mergeCell ref="R15:T15"/>
    <mergeCell ref="W15:Y15"/>
    <mergeCell ref="AB15:AD15"/>
    <mergeCell ref="W17:AA18"/>
    <mergeCell ref="AB17:AF18"/>
    <mergeCell ref="C18:D18"/>
    <mergeCell ref="E18:G18"/>
    <mergeCell ref="A20:A22"/>
    <mergeCell ref="A23:B23"/>
    <mergeCell ref="C23:E23"/>
    <mergeCell ref="H23:J23"/>
    <mergeCell ref="M23:O23"/>
    <mergeCell ref="R23:T23"/>
    <mergeCell ref="A17:A19"/>
    <mergeCell ref="B17:B19"/>
    <mergeCell ref="D17:G17"/>
    <mergeCell ref="H17:L18"/>
    <mergeCell ref="M17:Q18"/>
    <mergeCell ref="R17:V18"/>
    <mergeCell ref="W23:Y23"/>
    <mergeCell ref="AB23:AD23"/>
    <mergeCell ref="A24:A26"/>
    <mergeCell ref="A27:B27"/>
    <mergeCell ref="C27:E27"/>
    <mergeCell ref="H27:J27"/>
    <mergeCell ref="M27:O27"/>
    <mergeCell ref="R27:T27"/>
    <mergeCell ref="W27:Y27"/>
    <mergeCell ref="AB27:AD27"/>
    <mergeCell ref="W30:Y30"/>
    <mergeCell ref="AB30:AD30"/>
    <mergeCell ref="C31:G31"/>
    <mergeCell ref="H31:L31"/>
    <mergeCell ref="M31:V31"/>
    <mergeCell ref="W31:AA31"/>
    <mergeCell ref="AB31:AF31"/>
    <mergeCell ref="A28:A29"/>
    <mergeCell ref="A30:B30"/>
    <mergeCell ref="C30:E30"/>
    <mergeCell ref="H30:J30"/>
    <mergeCell ref="M30:O30"/>
    <mergeCell ref="R30:T30"/>
    <mergeCell ref="W32:AA33"/>
    <mergeCell ref="AB32:AF33"/>
    <mergeCell ref="C33:D33"/>
    <mergeCell ref="E33:G33"/>
    <mergeCell ref="A35:A37"/>
    <mergeCell ref="A38:B38"/>
    <mergeCell ref="C38:E38"/>
    <mergeCell ref="H38:J38"/>
    <mergeCell ref="M38:O38"/>
    <mergeCell ref="R38:T38"/>
    <mergeCell ref="A32:A34"/>
    <mergeCell ref="B32:B34"/>
    <mergeCell ref="D32:G32"/>
    <mergeCell ref="H32:L33"/>
    <mergeCell ref="M32:Q33"/>
    <mergeCell ref="R32:V33"/>
    <mergeCell ref="W38:Y38"/>
    <mergeCell ref="AB38:AD38"/>
    <mergeCell ref="A39:A41"/>
    <mergeCell ref="A42:B42"/>
    <mergeCell ref="C42:E42"/>
    <mergeCell ref="H42:J42"/>
    <mergeCell ref="M42:O42"/>
    <mergeCell ref="R42:T42"/>
    <mergeCell ref="W42:Y42"/>
    <mergeCell ref="AB42:AD42"/>
    <mergeCell ref="W45:Y45"/>
    <mergeCell ref="AB45:AD45"/>
    <mergeCell ref="C46:G46"/>
    <mergeCell ref="H46:L46"/>
    <mergeCell ref="M46:V46"/>
    <mergeCell ref="W46:AA46"/>
    <mergeCell ref="AB46:AF46"/>
    <mergeCell ref="A43:A44"/>
    <mergeCell ref="A45:B45"/>
    <mergeCell ref="C45:E45"/>
    <mergeCell ref="H45:J45"/>
    <mergeCell ref="M45:O45"/>
    <mergeCell ref="R45:T45"/>
    <mergeCell ref="W47:AA48"/>
    <mergeCell ref="AB47:AF48"/>
    <mergeCell ref="C48:D48"/>
    <mergeCell ref="E48:G48"/>
    <mergeCell ref="A50:A52"/>
    <mergeCell ref="A53:B53"/>
    <mergeCell ref="C53:E53"/>
    <mergeCell ref="H53:J53"/>
    <mergeCell ref="M53:O53"/>
    <mergeCell ref="R53:T53"/>
    <mergeCell ref="A47:A49"/>
    <mergeCell ref="B47:B49"/>
    <mergeCell ref="D47:G47"/>
    <mergeCell ref="H47:L48"/>
    <mergeCell ref="M47:Q48"/>
    <mergeCell ref="R47:V48"/>
    <mergeCell ref="W53:Y53"/>
    <mergeCell ref="AB53:AD53"/>
    <mergeCell ref="A54:A56"/>
    <mergeCell ref="A57:B57"/>
    <mergeCell ref="C57:E57"/>
    <mergeCell ref="H57:J57"/>
    <mergeCell ref="M57:O57"/>
    <mergeCell ref="R57:T57"/>
    <mergeCell ref="W57:Y57"/>
    <mergeCell ref="AB57:AD57"/>
    <mergeCell ref="W60:Y60"/>
    <mergeCell ref="AB60:AD60"/>
    <mergeCell ref="C61:G61"/>
    <mergeCell ref="H61:L61"/>
    <mergeCell ref="M61:V61"/>
    <mergeCell ref="W61:AA61"/>
    <mergeCell ref="AB61:AF61"/>
    <mergeCell ref="A58:A59"/>
    <mergeCell ref="A60:B60"/>
    <mergeCell ref="C60:E60"/>
    <mergeCell ref="H60:J60"/>
    <mergeCell ref="M60:O60"/>
    <mergeCell ref="R60:T60"/>
    <mergeCell ref="W62:AA63"/>
    <mergeCell ref="AB62:AF63"/>
    <mergeCell ref="C63:D63"/>
    <mergeCell ref="E63:G63"/>
    <mergeCell ref="A65:A67"/>
    <mergeCell ref="A68:B68"/>
    <mergeCell ref="C68:E68"/>
    <mergeCell ref="H68:J68"/>
    <mergeCell ref="M68:O68"/>
    <mergeCell ref="R68:T68"/>
    <mergeCell ref="A62:A64"/>
    <mergeCell ref="B62:B64"/>
    <mergeCell ref="D62:G62"/>
    <mergeCell ref="H62:L63"/>
    <mergeCell ref="M62:Q63"/>
    <mergeCell ref="R62:V63"/>
    <mergeCell ref="W68:Y68"/>
    <mergeCell ref="AB68:AD68"/>
    <mergeCell ref="A69:B69"/>
    <mergeCell ref="A70:AF70"/>
    <mergeCell ref="E71:I71"/>
    <mergeCell ref="L71:M71"/>
    <mergeCell ref="N71:O71"/>
    <mergeCell ref="P71:U71"/>
    <mergeCell ref="X71:AB71"/>
    <mergeCell ref="AE71:AF71"/>
    <mergeCell ref="X74:AB74"/>
    <mergeCell ref="X75:AB75"/>
    <mergeCell ref="E72:I72"/>
    <mergeCell ref="N72:O72"/>
    <mergeCell ref="P72:U72"/>
    <mergeCell ref="X72:AB72"/>
    <mergeCell ref="E73:I73"/>
    <mergeCell ref="N73:O73"/>
    <mergeCell ref="P73:U73"/>
    <mergeCell ref="X73:AB73"/>
    <mergeCell ref="N76:O76"/>
    <mergeCell ref="P76:U76"/>
    <mergeCell ref="N77:O77"/>
    <mergeCell ref="P77:U77"/>
    <mergeCell ref="N78:O78"/>
    <mergeCell ref="P78:U78"/>
    <mergeCell ref="E74:I74"/>
    <mergeCell ref="N74:O74"/>
    <mergeCell ref="P74:U74"/>
    <mergeCell ref="E75:I75"/>
    <mergeCell ref="N75:O75"/>
    <mergeCell ref="P75:U75"/>
    <mergeCell ref="N82:O82"/>
    <mergeCell ref="P82:U82"/>
    <mergeCell ref="N83:O83"/>
    <mergeCell ref="P83:U83"/>
    <mergeCell ref="N84:O84"/>
    <mergeCell ref="P84:U84"/>
    <mergeCell ref="N79:O79"/>
    <mergeCell ref="P79:U79"/>
    <mergeCell ref="N80:O80"/>
    <mergeCell ref="P80:U80"/>
    <mergeCell ref="N81:O81"/>
    <mergeCell ref="P81:U81"/>
    <mergeCell ref="A129:AF129"/>
    <mergeCell ref="N88:O88"/>
    <mergeCell ref="P88:U88"/>
    <mergeCell ref="N89:O89"/>
    <mergeCell ref="P89:U89"/>
    <mergeCell ref="A90:B90"/>
    <mergeCell ref="N90:AB90"/>
    <mergeCell ref="N85:O85"/>
    <mergeCell ref="P85:U85"/>
    <mergeCell ref="N86:O86"/>
    <mergeCell ref="P86:U86"/>
    <mergeCell ref="N87:O87"/>
    <mergeCell ref="P87:U87"/>
    <mergeCell ref="AD90:AF90"/>
    <mergeCell ref="A125:M125"/>
    <mergeCell ref="N125:AF125"/>
    <mergeCell ref="A126:M126"/>
    <mergeCell ref="N126:AF126"/>
    <mergeCell ref="A127:D127"/>
    <mergeCell ref="E127:AF127"/>
    <mergeCell ref="A128:D128"/>
    <mergeCell ref="E128:AF128"/>
  </mergeCells>
  <pageMargins left="0.39370078740157483" right="0.19685039370078741" top="0" bottom="0" header="0" footer="0"/>
  <pageSetup paperSize="14" scale="32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XT130"/>
  <sheetViews>
    <sheetView zoomScale="40" zoomScaleNormal="40" zoomScaleSheetLayoutView="130" workbookViewId="0">
      <selection activeCell="W45" sqref="W45:Y45"/>
    </sheetView>
  </sheetViews>
  <sheetFormatPr baseColWidth="10" defaultRowHeight="15" x14ac:dyDescent="0.25"/>
  <cols>
    <col min="1" max="1" width="21.28515625" style="46" customWidth="1"/>
    <col min="2" max="2" width="74.85546875" style="57" customWidth="1"/>
    <col min="3" max="32" width="13.140625" style="46" customWidth="1"/>
    <col min="33" max="16384" width="11.42578125" style="77"/>
  </cols>
  <sheetData>
    <row r="1" spans="1:32" s="44" customFormat="1" ht="18" customHeight="1" x14ac:dyDescent="0.3">
      <c r="A1" s="173"/>
      <c r="B1" s="174" t="s">
        <v>77</v>
      </c>
      <c r="C1" s="309" t="s">
        <v>78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432" t="s">
        <v>105</v>
      </c>
      <c r="W1" s="433"/>
      <c r="X1" s="433"/>
      <c r="Y1" s="433"/>
      <c r="Z1" s="433"/>
      <c r="AA1" s="434"/>
      <c r="AB1" s="434"/>
      <c r="AC1" s="434"/>
      <c r="AD1" s="434"/>
      <c r="AE1" s="434"/>
      <c r="AF1" s="435"/>
    </row>
    <row r="2" spans="1:32" s="44" customFormat="1" ht="18" customHeight="1" x14ac:dyDescent="0.3">
      <c r="A2" s="175"/>
      <c r="B2" s="176" t="s">
        <v>79</v>
      </c>
      <c r="C2" s="311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436" t="s">
        <v>80</v>
      </c>
      <c r="W2" s="437"/>
      <c r="X2" s="437"/>
      <c r="Y2" s="437"/>
      <c r="Z2" s="437"/>
      <c r="AA2" s="438"/>
      <c r="AB2" s="438"/>
      <c r="AC2" s="438"/>
      <c r="AD2" s="438"/>
      <c r="AE2" s="438"/>
      <c r="AF2" s="439"/>
    </row>
    <row r="3" spans="1:32" s="44" customFormat="1" ht="18" customHeight="1" x14ac:dyDescent="0.3">
      <c r="A3" s="177"/>
      <c r="B3" s="176" t="s">
        <v>81</v>
      </c>
      <c r="C3" s="311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440" t="s">
        <v>82</v>
      </c>
      <c r="W3" s="441"/>
      <c r="X3" s="441"/>
      <c r="Y3" s="441"/>
      <c r="Z3" s="441"/>
      <c r="AA3" s="438"/>
      <c r="AB3" s="438"/>
      <c r="AC3" s="438"/>
      <c r="AD3" s="438"/>
      <c r="AE3" s="438"/>
      <c r="AF3" s="439"/>
    </row>
    <row r="4" spans="1:32" s="44" customFormat="1" ht="18" customHeight="1" thickBot="1" x14ac:dyDescent="0.35">
      <c r="A4" s="178"/>
      <c r="B4" s="179" t="s">
        <v>83</v>
      </c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442" t="s">
        <v>84</v>
      </c>
      <c r="W4" s="443"/>
      <c r="X4" s="443"/>
      <c r="Y4" s="443"/>
      <c r="Z4" s="443"/>
      <c r="AA4" s="444"/>
      <c r="AB4" s="444"/>
      <c r="AC4" s="444"/>
      <c r="AD4" s="444"/>
      <c r="AE4" s="444"/>
      <c r="AF4" s="445"/>
    </row>
    <row r="5" spans="1:32" s="65" customFormat="1" ht="32.25" customHeight="1" thickBot="1" x14ac:dyDescent="0.3">
      <c r="A5" s="261" t="s">
        <v>7</v>
      </c>
      <c r="B5" s="329"/>
      <c r="C5" s="330" t="s">
        <v>49</v>
      </c>
      <c r="D5" s="331"/>
      <c r="E5" s="331"/>
      <c r="F5" s="331"/>
      <c r="G5" s="331"/>
      <c r="H5" s="331"/>
      <c r="I5" s="331"/>
      <c r="J5" s="331"/>
      <c r="K5" s="331"/>
      <c r="L5" s="331"/>
      <c r="M5" s="259" t="s">
        <v>6</v>
      </c>
      <c r="N5" s="259"/>
      <c r="O5" s="259"/>
      <c r="P5" s="259"/>
      <c r="Q5" s="259"/>
      <c r="R5" s="259"/>
      <c r="S5" s="259"/>
      <c r="T5" s="259"/>
      <c r="U5" s="259"/>
      <c r="V5" s="259"/>
      <c r="W5" s="259" t="s">
        <v>76</v>
      </c>
      <c r="X5" s="259"/>
      <c r="Y5" s="259"/>
      <c r="Z5" s="259"/>
      <c r="AA5" s="259"/>
      <c r="AB5" s="259"/>
      <c r="AC5" s="259"/>
      <c r="AD5" s="259"/>
      <c r="AE5" s="259"/>
      <c r="AF5" s="260"/>
    </row>
    <row r="6" spans="1:32" s="65" customFormat="1" ht="32.25" customHeight="1" thickBot="1" x14ac:dyDescent="0.3">
      <c r="A6" s="261" t="s">
        <v>8</v>
      </c>
      <c r="B6" s="262"/>
      <c r="C6" s="263">
        <v>1</v>
      </c>
      <c r="D6" s="264"/>
      <c r="E6" s="264"/>
      <c r="F6" s="264"/>
      <c r="G6" s="265"/>
      <c r="H6" s="266" t="s">
        <v>9</v>
      </c>
      <c r="I6" s="266"/>
      <c r="J6" s="266"/>
      <c r="K6" s="266"/>
      <c r="L6" s="266"/>
      <c r="M6" s="267" t="str">
        <f>"CORTE UNIFORME CAMUFLADO TELA TIPO 4 DRILES T- "&amp;U16&amp;""</f>
        <v>CORTE UNIFORME CAMUFLADO TELA TIPO 4 DRILES T- 42</v>
      </c>
      <c r="N6" s="268"/>
      <c r="O6" s="268"/>
      <c r="P6" s="268"/>
      <c r="Q6" s="268"/>
      <c r="R6" s="268"/>
      <c r="S6" s="268"/>
      <c r="T6" s="268"/>
      <c r="U6" s="268"/>
      <c r="V6" s="269"/>
      <c r="W6" s="270" t="s">
        <v>27</v>
      </c>
      <c r="X6" s="271"/>
      <c r="Y6" s="271"/>
      <c r="Z6" s="271"/>
      <c r="AA6" s="272"/>
      <c r="AB6" s="273">
        <v>270</v>
      </c>
      <c r="AC6" s="274"/>
      <c r="AD6" s="274"/>
      <c r="AE6" s="274"/>
      <c r="AF6" s="275"/>
    </row>
    <row r="7" spans="1:32" s="44" customFormat="1" ht="26.25" customHeight="1" thickBot="1" x14ac:dyDescent="0.3">
      <c r="A7" s="287" t="s">
        <v>29</v>
      </c>
      <c r="B7" s="290" t="s">
        <v>0</v>
      </c>
      <c r="C7" s="68" t="s">
        <v>1</v>
      </c>
      <c r="D7" s="293"/>
      <c r="E7" s="294"/>
      <c r="F7" s="294"/>
      <c r="G7" s="295"/>
      <c r="H7" s="276" t="s">
        <v>1</v>
      </c>
      <c r="I7" s="277"/>
      <c r="J7" s="277"/>
      <c r="K7" s="277"/>
      <c r="L7" s="278"/>
      <c r="M7" s="276" t="s">
        <v>1</v>
      </c>
      <c r="N7" s="277"/>
      <c r="O7" s="277"/>
      <c r="P7" s="277"/>
      <c r="Q7" s="278"/>
      <c r="R7" s="276" t="s">
        <v>1</v>
      </c>
      <c r="S7" s="277"/>
      <c r="T7" s="277"/>
      <c r="U7" s="277"/>
      <c r="V7" s="278"/>
      <c r="W7" s="276" t="s">
        <v>1</v>
      </c>
      <c r="X7" s="277"/>
      <c r="Y7" s="277"/>
      <c r="Z7" s="277"/>
      <c r="AA7" s="278"/>
      <c r="AB7" s="276" t="s">
        <v>1</v>
      </c>
      <c r="AC7" s="277"/>
      <c r="AD7" s="277"/>
      <c r="AE7" s="277"/>
      <c r="AF7" s="278"/>
    </row>
    <row r="8" spans="1:32" s="44" customFormat="1" ht="26.25" customHeight="1" thickBot="1" x14ac:dyDescent="0.3">
      <c r="A8" s="288"/>
      <c r="B8" s="291"/>
      <c r="C8" s="282" t="s">
        <v>2</v>
      </c>
      <c r="D8" s="283"/>
      <c r="E8" s="284">
        <v>5040471</v>
      </c>
      <c r="F8" s="285"/>
      <c r="G8" s="286"/>
      <c r="H8" s="279"/>
      <c r="I8" s="280"/>
      <c r="J8" s="280"/>
      <c r="K8" s="280"/>
      <c r="L8" s="281"/>
      <c r="M8" s="279"/>
      <c r="N8" s="280"/>
      <c r="O8" s="280"/>
      <c r="P8" s="280"/>
      <c r="Q8" s="281"/>
      <c r="R8" s="279"/>
      <c r="S8" s="280"/>
      <c r="T8" s="280"/>
      <c r="U8" s="280"/>
      <c r="V8" s="281"/>
      <c r="W8" s="279"/>
      <c r="X8" s="280"/>
      <c r="Y8" s="280"/>
      <c r="Z8" s="280"/>
      <c r="AA8" s="281"/>
      <c r="AB8" s="279"/>
      <c r="AC8" s="280"/>
      <c r="AD8" s="280"/>
      <c r="AE8" s="280"/>
      <c r="AF8" s="281"/>
    </row>
    <row r="9" spans="1:32" s="75" customFormat="1" ht="19.5" customHeight="1" thickBot="1" x14ac:dyDescent="0.3">
      <c r="A9" s="289"/>
      <c r="B9" s="292"/>
      <c r="C9" s="66" t="s">
        <v>11</v>
      </c>
      <c r="D9" s="67" t="s">
        <v>12</v>
      </c>
      <c r="E9" s="66" t="s">
        <v>13</v>
      </c>
      <c r="F9" s="67" t="s">
        <v>14</v>
      </c>
      <c r="G9" s="66" t="s">
        <v>15</v>
      </c>
      <c r="H9" s="66" t="s">
        <v>11</v>
      </c>
      <c r="I9" s="67" t="s">
        <v>12</v>
      </c>
      <c r="J9" s="66" t="s">
        <v>13</v>
      </c>
      <c r="K9" s="67" t="s">
        <v>14</v>
      </c>
      <c r="L9" s="66" t="s">
        <v>15</v>
      </c>
      <c r="M9" s="66" t="s">
        <v>11</v>
      </c>
      <c r="N9" s="67" t="s">
        <v>12</v>
      </c>
      <c r="O9" s="66" t="s">
        <v>13</v>
      </c>
      <c r="P9" s="67" t="s">
        <v>14</v>
      </c>
      <c r="Q9" s="66" t="s">
        <v>15</v>
      </c>
      <c r="R9" s="66" t="s">
        <v>11</v>
      </c>
      <c r="S9" s="67" t="s">
        <v>12</v>
      </c>
      <c r="T9" s="66" t="s">
        <v>13</v>
      </c>
      <c r="U9" s="67" t="s">
        <v>14</v>
      </c>
      <c r="V9" s="66" t="s">
        <v>15</v>
      </c>
      <c r="W9" s="66" t="s">
        <v>11</v>
      </c>
      <c r="X9" s="67" t="s">
        <v>12</v>
      </c>
      <c r="Y9" s="66" t="s">
        <v>13</v>
      </c>
      <c r="Z9" s="67" t="s">
        <v>14</v>
      </c>
      <c r="AA9" s="66" t="s">
        <v>15</v>
      </c>
      <c r="AB9" s="66" t="s">
        <v>11</v>
      </c>
      <c r="AC9" s="67" t="s">
        <v>12</v>
      </c>
      <c r="AD9" s="66" t="s">
        <v>13</v>
      </c>
      <c r="AE9" s="67" t="s">
        <v>14</v>
      </c>
      <c r="AF9" s="66" t="s">
        <v>15</v>
      </c>
    </row>
    <row r="10" spans="1:32" s="44" customFormat="1" ht="29.25" customHeight="1" thickBot="1" x14ac:dyDescent="0.3">
      <c r="A10" s="333" t="s">
        <v>30</v>
      </c>
      <c r="B10" s="72" t="s">
        <v>31</v>
      </c>
      <c r="C10" s="5"/>
      <c r="D10" s="6"/>
      <c r="E10" s="6"/>
      <c r="F10" s="6"/>
      <c r="G10" s="7"/>
      <c r="H10" s="5"/>
      <c r="I10" s="6"/>
      <c r="J10" s="6"/>
      <c r="K10" s="6"/>
      <c r="L10" s="7"/>
      <c r="M10" s="5"/>
      <c r="N10" s="6"/>
      <c r="O10" s="6"/>
      <c r="P10" s="6"/>
      <c r="Q10" s="7"/>
      <c r="R10" s="5"/>
      <c r="S10" s="6"/>
      <c r="T10" s="6"/>
      <c r="U10" s="6"/>
      <c r="V10" s="7"/>
      <c r="W10" s="5"/>
      <c r="X10" s="6"/>
      <c r="Y10" s="6"/>
      <c r="Z10" s="6"/>
      <c r="AA10" s="7"/>
      <c r="AB10" s="5"/>
      <c r="AC10" s="6"/>
      <c r="AD10" s="6"/>
      <c r="AE10" s="6"/>
      <c r="AF10" s="7"/>
    </row>
    <row r="11" spans="1:32" s="44" customFormat="1" ht="28.5" customHeight="1" thickBot="1" x14ac:dyDescent="0.3">
      <c r="A11" s="334"/>
      <c r="B11" s="73" t="s">
        <v>3</v>
      </c>
      <c r="C11" s="41"/>
      <c r="D11" s="42"/>
      <c r="E11" s="42"/>
      <c r="F11" s="42"/>
      <c r="G11" s="43"/>
      <c r="H11" s="41"/>
      <c r="I11" s="42"/>
      <c r="J11" s="42"/>
      <c r="K11" s="42"/>
      <c r="L11" s="43"/>
      <c r="M11" s="41"/>
      <c r="N11" s="42"/>
      <c r="O11" s="42"/>
      <c r="P11" s="42"/>
      <c r="Q11" s="43"/>
      <c r="R11" s="41"/>
      <c r="S11" s="41"/>
      <c r="T11" s="42"/>
      <c r="U11" s="42"/>
      <c r="V11" s="43"/>
      <c r="W11" s="41"/>
      <c r="X11" s="42"/>
      <c r="Y11" s="42"/>
      <c r="Z11" s="42"/>
      <c r="AA11" s="43"/>
      <c r="AB11" s="41"/>
      <c r="AC11" s="42"/>
      <c r="AD11" s="42"/>
      <c r="AE11" s="42"/>
      <c r="AF11" s="43"/>
    </row>
    <row r="12" spans="1:32" s="44" customFormat="1" ht="30" customHeight="1" thickBot="1" x14ac:dyDescent="0.3">
      <c r="A12" s="301" t="s">
        <v>4</v>
      </c>
      <c r="B12" s="302"/>
      <c r="C12" s="335"/>
      <c r="D12" s="336"/>
      <c r="E12" s="337"/>
      <c r="F12" s="30" t="s">
        <v>5</v>
      </c>
      <c r="G12" s="31"/>
      <c r="H12" s="296"/>
      <c r="I12" s="297"/>
      <c r="J12" s="338"/>
      <c r="K12" s="30" t="s">
        <v>5</v>
      </c>
      <c r="L12" s="31"/>
      <c r="M12" s="296"/>
      <c r="N12" s="297"/>
      <c r="O12" s="298"/>
      <c r="P12" s="32" t="s">
        <v>5</v>
      </c>
      <c r="Q12" s="31"/>
      <c r="R12" s="296"/>
      <c r="S12" s="297"/>
      <c r="T12" s="298"/>
      <c r="U12" s="32" t="s">
        <v>5</v>
      </c>
      <c r="V12" s="31"/>
      <c r="W12" s="296"/>
      <c r="X12" s="297"/>
      <c r="Y12" s="298"/>
      <c r="Z12" s="32" t="s">
        <v>5</v>
      </c>
      <c r="AA12" s="31"/>
      <c r="AB12" s="296"/>
      <c r="AC12" s="297"/>
      <c r="AD12" s="298"/>
      <c r="AE12" s="32" t="s">
        <v>5</v>
      </c>
      <c r="AF12" s="31"/>
    </row>
    <row r="13" spans="1:32" s="44" customFormat="1" ht="29.25" customHeight="1" thickBot="1" x14ac:dyDescent="0.3">
      <c r="A13" s="299" t="s">
        <v>32</v>
      </c>
      <c r="B13" s="70" t="s">
        <v>33</v>
      </c>
      <c r="C13" s="14"/>
      <c r="D13" s="15"/>
      <c r="E13" s="15"/>
      <c r="F13" s="15"/>
      <c r="G13" s="16"/>
      <c r="H13" s="14"/>
      <c r="I13" s="15"/>
      <c r="J13" s="15"/>
      <c r="K13" s="15"/>
      <c r="L13" s="16"/>
      <c r="M13" s="14"/>
      <c r="N13" s="15"/>
      <c r="O13" s="15"/>
      <c r="P13" s="15"/>
      <c r="Q13" s="16"/>
      <c r="R13" s="14"/>
      <c r="S13" s="15"/>
      <c r="T13" s="15"/>
      <c r="U13" s="15"/>
      <c r="V13" s="16"/>
      <c r="W13" s="14"/>
      <c r="X13" s="15"/>
      <c r="Y13" s="15"/>
      <c r="Z13" s="15"/>
      <c r="AA13" s="16"/>
      <c r="AB13" s="14"/>
      <c r="AC13" s="15"/>
      <c r="AD13" s="15"/>
      <c r="AE13" s="15"/>
      <c r="AF13" s="16"/>
    </row>
    <row r="14" spans="1:32" s="44" customFormat="1" ht="29.25" customHeight="1" thickBot="1" x14ac:dyDescent="0.3">
      <c r="A14" s="300"/>
      <c r="B14" s="73" t="s">
        <v>3</v>
      </c>
      <c r="C14" s="41"/>
      <c r="D14" s="42"/>
      <c r="E14" s="42"/>
      <c r="F14" s="42"/>
      <c r="G14" s="43"/>
      <c r="H14" s="41"/>
      <c r="I14" s="42"/>
      <c r="J14" s="42"/>
      <c r="K14" s="42"/>
      <c r="L14" s="43"/>
      <c r="M14" s="41"/>
      <c r="N14" s="42"/>
      <c r="O14" s="42"/>
      <c r="P14" s="42"/>
      <c r="Q14" s="43"/>
      <c r="R14" s="41"/>
      <c r="S14" s="42"/>
      <c r="T14" s="42"/>
      <c r="U14" s="42"/>
      <c r="V14" s="43"/>
      <c r="W14" s="41"/>
      <c r="X14" s="42"/>
      <c r="Y14" s="42"/>
      <c r="Z14" s="42"/>
      <c r="AA14" s="43"/>
      <c r="AB14" s="41"/>
      <c r="AC14" s="42"/>
      <c r="AD14" s="42"/>
      <c r="AE14" s="42"/>
      <c r="AF14" s="43"/>
    </row>
    <row r="15" spans="1:32" s="44" customFormat="1" ht="30" customHeight="1" thickBot="1" x14ac:dyDescent="0.3">
      <c r="A15" s="301" t="s">
        <v>4</v>
      </c>
      <c r="B15" s="302"/>
      <c r="C15" s="303"/>
      <c r="D15" s="304"/>
      <c r="E15" s="305"/>
      <c r="F15" s="25" t="s">
        <v>5</v>
      </c>
      <c r="G15" s="26"/>
      <c r="H15" s="306"/>
      <c r="I15" s="307"/>
      <c r="J15" s="308"/>
      <c r="K15" s="25" t="s">
        <v>5</v>
      </c>
      <c r="L15" s="26"/>
      <c r="M15" s="306"/>
      <c r="N15" s="307"/>
      <c r="O15" s="332"/>
      <c r="P15" s="27" t="s">
        <v>5</v>
      </c>
      <c r="Q15" s="28"/>
      <c r="R15" s="306"/>
      <c r="S15" s="307"/>
      <c r="T15" s="332"/>
      <c r="U15" s="27" t="s">
        <v>5</v>
      </c>
      <c r="V15" s="28"/>
      <c r="W15" s="306"/>
      <c r="X15" s="307"/>
      <c r="Y15" s="332"/>
      <c r="Z15" s="27" t="s">
        <v>5</v>
      </c>
      <c r="AA15" s="28"/>
      <c r="AB15" s="306"/>
      <c r="AC15" s="307"/>
      <c r="AD15" s="332"/>
      <c r="AE15" s="27" t="s">
        <v>5</v>
      </c>
      <c r="AF15" s="28"/>
    </row>
    <row r="16" spans="1:32" s="65" customFormat="1" ht="30" customHeight="1" thickBot="1" x14ac:dyDescent="0.3">
      <c r="A16" s="63" t="s">
        <v>7</v>
      </c>
      <c r="B16" s="64" t="s">
        <v>50</v>
      </c>
      <c r="C16" s="446">
        <f>C6</f>
        <v>1</v>
      </c>
      <c r="D16" s="447"/>
      <c r="E16" s="447"/>
      <c r="F16" s="447"/>
      <c r="G16" s="448"/>
      <c r="H16" s="346" t="s">
        <v>9</v>
      </c>
      <c r="I16" s="266"/>
      <c r="J16" s="266"/>
      <c r="K16" s="266"/>
      <c r="L16" s="266"/>
      <c r="M16" s="349" t="s">
        <v>145</v>
      </c>
      <c r="N16" s="350"/>
      <c r="O16" s="350"/>
      <c r="P16" s="350"/>
      <c r="Q16" s="350"/>
      <c r="R16" s="350"/>
      <c r="S16" s="350"/>
      <c r="T16" s="350"/>
      <c r="U16" s="214">
        <v>42</v>
      </c>
      <c r="V16" s="212"/>
      <c r="W16" s="270" t="s">
        <v>27</v>
      </c>
      <c r="X16" s="271"/>
      <c r="Y16" s="271"/>
      <c r="Z16" s="271"/>
      <c r="AA16" s="272"/>
      <c r="AB16" s="273">
        <f>AB6</f>
        <v>270</v>
      </c>
      <c r="AC16" s="274"/>
      <c r="AD16" s="274"/>
      <c r="AE16" s="274"/>
      <c r="AF16" s="275"/>
    </row>
    <row r="17" spans="1:32" s="44" customFormat="1" ht="26.25" customHeight="1" thickBot="1" x14ac:dyDescent="0.3">
      <c r="A17" s="473" t="s">
        <v>34</v>
      </c>
      <c r="B17" s="290" t="s">
        <v>0</v>
      </c>
      <c r="C17" s="68" t="s">
        <v>1</v>
      </c>
      <c r="D17" s="293"/>
      <c r="E17" s="294"/>
      <c r="F17" s="294"/>
      <c r="G17" s="295"/>
      <c r="H17" s="276" t="s">
        <v>1</v>
      </c>
      <c r="I17" s="277"/>
      <c r="J17" s="277"/>
      <c r="K17" s="277"/>
      <c r="L17" s="278"/>
      <c r="M17" s="339" t="s">
        <v>1</v>
      </c>
      <c r="N17" s="340"/>
      <c r="O17" s="340"/>
      <c r="P17" s="340"/>
      <c r="Q17" s="341"/>
      <c r="R17" s="339" t="s">
        <v>1</v>
      </c>
      <c r="S17" s="340"/>
      <c r="T17" s="340"/>
      <c r="U17" s="340"/>
      <c r="V17" s="341"/>
      <c r="W17" s="276" t="s">
        <v>1</v>
      </c>
      <c r="X17" s="277"/>
      <c r="Y17" s="277"/>
      <c r="Z17" s="277"/>
      <c r="AA17" s="278"/>
      <c r="AB17" s="276"/>
      <c r="AC17" s="277"/>
      <c r="AD17" s="277"/>
      <c r="AE17" s="277"/>
      <c r="AF17" s="278"/>
    </row>
    <row r="18" spans="1:32" s="44" customFormat="1" ht="26.25" customHeight="1" thickBot="1" x14ac:dyDescent="0.3">
      <c r="A18" s="474"/>
      <c r="B18" s="291"/>
      <c r="C18" s="282" t="s">
        <v>2</v>
      </c>
      <c r="D18" s="283"/>
      <c r="E18" s="284">
        <f>E8-1</f>
        <v>5040470</v>
      </c>
      <c r="F18" s="285"/>
      <c r="G18" s="286"/>
      <c r="H18" s="279"/>
      <c r="I18" s="280"/>
      <c r="J18" s="280"/>
      <c r="K18" s="280"/>
      <c r="L18" s="281"/>
      <c r="M18" s="279"/>
      <c r="N18" s="280"/>
      <c r="O18" s="280"/>
      <c r="P18" s="280"/>
      <c r="Q18" s="281"/>
      <c r="R18" s="279"/>
      <c r="S18" s="280"/>
      <c r="T18" s="280"/>
      <c r="U18" s="280"/>
      <c r="V18" s="281"/>
      <c r="W18" s="279"/>
      <c r="X18" s="280"/>
      <c r="Y18" s="280"/>
      <c r="Z18" s="280"/>
      <c r="AA18" s="281"/>
      <c r="AB18" s="279"/>
      <c r="AC18" s="280"/>
      <c r="AD18" s="280"/>
      <c r="AE18" s="280"/>
      <c r="AF18" s="281"/>
    </row>
    <row r="19" spans="1:32" s="75" customFormat="1" ht="18.75" customHeight="1" thickBot="1" x14ac:dyDescent="0.3">
      <c r="A19" s="475"/>
      <c r="B19" s="292"/>
      <c r="C19" s="66" t="s">
        <v>11</v>
      </c>
      <c r="D19" s="67" t="s">
        <v>12</v>
      </c>
      <c r="E19" s="66" t="s">
        <v>13</v>
      </c>
      <c r="F19" s="67" t="s">
        <v>14</v>
      </c>
      <c r="G19" s="66" t="s">
        <v>15</v>
      </c>
      <c r="H19" s="66" t="s">
        <v>11</v>
      </c>
      <c r="I19" s="67" t="s">
        <v>12</v>
      </c>
      <c r="J19" s="66" t="s">
        <v>13</v>
      </c>
      <c r="K19" s="67" t="s">
        <v>14</v>
      </c>
      <c r="L19" s="66" t="s">
        <v>15</v>
      </c>
      <c r="M19" s="66" t="s">
        <v>11</v>
      </c>
      <c r="N19" s="67" t="s">
        <v>12</v>
      </c>
      <c r="O19" s="66" t="s">
        <v>13</v>
      </c>
      <c r="P19" s="67" t="s">
        <v>14</v>
      </c>
      <c r="Q19" s="66" t="s">
        <v>15</v>
      </c>
      <c r="R19" s="66" t="s">
        <v>11</v>
      </c>
      <c r="S19" s="67" t="s">
        <v>12</v>
      </c>
      <c r="T19" s="66" t="s">
        <v>13</v>
      </c>
      <c r="U19" s="67" t="s">
        <v>14</v>
      </c>
      <c r="V19" s="66" t="s">
        <v>15</v>
      </c>
      <c r="W19" s="66" t="s">
        <v>11</v>
      </c>
      <c r="X19" s="67" t="s">
        <v>12</v>
      </c>
      <c r="Y19" s="66" t="s">
        <v>13</v>
      </c>
      <c r="Z19" s="67" t="s">
        <v>14</v>
      </c>
      <c r="AA19" s="66" t="s">
        <v>15</v>
      </c>
      <c r="AB19" s="66" t="s">
        <v>11</v>
      </c>
      <c r="AC19" s="67" t="s">
        <v>12</v>
      </c>
      <c r="AD19" s="66" t="s">
        <v>13</v>
      </c>
      <c r="AE19" s="67" t="s">
        <v>14</v>
      </c>
      <c r="AF19" s="66" t="s">
        <v>15</v>
      </c>
    </row>
    <row r="20" spans="1:32" s="44" customFormat="1" ht="29.25" customHeight="1" x14ac:dyDescent="0.25">
      <c r="A20" s="333" t="s">
        <v>35</v>
      </c>
      <c r="B20" s="200" t="s">
        <v>92</v>
      </c>
      <c r="C20" s="5"/>
      <c r="D20" s="6"/>
      <c r="E20" s="6"/>
      <c r="F20" s="6"/>
      <c r="G20" s="7"/>
      <c r="H20" s="5"/>
      <c r="I20" s="6"/>
      <c r="J20" s="6"/>
      <c r="K20" s="6"/>
      <c r="L20" s="7"/>
      <c r="M20" s="5"/>
      <c r="N20" s="6"/>
      <c r="O20" s="6"/>
      <c r="P20" s="6"/>
      <c r="Q20" s="7"/>
      <c r="R20" s="5"/>
      <c r="S20" s="6"/>
      <c r="T20" s="6"/>
      <c r="U20" s="6"/>
      <c r="V20" s="7"/>
      <c r="W20" s="5"/>
      <c r="X20" s="6"/>
      <c r="Y20" s="6"/>
      <c r="Z20" s="6"/>
      <c r="AA20" s="7"/>
      <c r="AB20" s="5"/>
      <c r="AC20" s="6"/>
      <c r="AD20" s="6"/>
      <c r="AE20" s="6"/>
      <c r="AF20" s="7"/>
    </row>
    <row r="21" spans="1:32" s="44" customFormat="1" ht="29.25" customHeight="1" thickBot="1" x14ac:dyDescent="0.3">
      <c r="A21" s="342"/>
      <c r="B21" s="201" t="s">
        <v>108</v>
      </c>
      <c r="C21" s="8"/>
      <c r="D21" s="9"/>
      <c r="E21" s="9"/>
      <c r="F21" s="9"/>
      <c r="G21" s="10"/>
      <c r="H21" s="11"/>
      <c r="I21" s="12"/>
      <c r="J21" s="12"/>
      <c r="K21" s="12"/>
      <c r="L21" s="13"/>
      <c r="M21" s="11"/>
      <c r="N21" s="12"/>
      <c r="O21" s="12"/>
      <c r="P21" s="12"/>
      <c r="Q21" s="13"/>
      <c r="R21" s="11"/>
      <c r="S21" s="12"/>
      <c r="T21" s="12"/>
      <c r="U21" s="12"/>
      <c r="V21" s="13"/>
      <c r="W21" s="11"/>
      <c r="X21" s="12"/>
      <c r="Y21" s="12"/>
      <c r="Z21" s="12"/>
      <c r="AA21" s="13"/>
      <c r="AB21" s="11"/>
      <c r="AC21" s="12"/>
      <c r="AD21" s="12"/>
      <c r="AE21" s="12"/>
      <c r="AF21" s="13"/>
    </row>
    <row r="22" spans="1:32" s="44" customFormat="1" ht="27.75" customHeight="1" thickBot="1" x14ac:dyDescent="0.3">
      <c r="A22" s="334"/>
      <c r="B22" s="73" t="s">
        <v>3</v>
      </c>
      <c r="C22" s="41"/>
      <c r="D22" s="42"/>
      <c r="E22" s="42"/>
      <c r="F22" s="42"/>
      <c r="G22" s="43"/>
      <c r="H22" s="41"/>
      <c r="I22" s="42"/>
      <c r="J22" s="42"/>
      <c r="K22" s="42"/>
      <c r="L22" s="43"/>
      <c r="M22" s="41"/>
      <c r="N22" s="42"/>
      <c r="O22" s="42"/>
      <c r="P22" s="42"/>
      <c r="Q22" s="43"/>
      <c r="R22" s="41"/>
      <c r="S22" s="42"/>
      <c r="T22" s="42"/>
      <c r="U22" s="42"/>
      <c r="V22" s="43"/>
      <c r="W22" s="41"/>
      <c r="X22" s="42"/>
      <c r="Y22" s="42"/>
      <c r="Z22" s="42"/>
      <c r="AA22" s="43"/>
      <c r="AB22" s="41"/>
      <c r="AC22" s="42"/>
      <c r="AD22" s="42"/>
      <c r="AE22" s="42"/>
      <c r="AF22" s="43"/>
    </row>
    <row r="23" spans="1:32" s="44" customFormat="1" ht="30" customHeight="1" thickBot="1" x14ac:dyDescent="0.3">
      <c r="A23" s="301" t="s">
        <v>4</v>
      </c>
      <c r="B23" s="302"/>
      <c r="C23" s="335"/>
      <c r="D23" s="336"/>
      <c r="E23" s="337"/>
      <c r="F23" s="30" t="s">
        <v>5</v>
      </c>
      <c r="G23" s="31"/>
      <c r="H23" s="296"/>
      <c r="I23" s="297"/>
      <c r="J23" s="338"/>
      <c r="K23" s="30" t="s">
        <v>5</v>
      </c>
      <c r="L23" s="31"/>
      <c r="M23" s="296"/>
      <c r="N23" s="297"/>
      <c r="O23" s="298"/>
      <c r="P23" s="32" t="s">
        <v>5</v>
      </c>
      <c r="Q23" s="31"/>
      <c r="R23" s="296"/>
      <c r="S23" s="297"/>
      <c r="T23" s="298"/>
      <c r="U23" s="32" t="s">
        <v>5</v>
      </c>
      <c r="V23" s="31"/>
      <c r="W23" s="296"/>
      <c r="X23" s="297"/>
      <c r="Y23" s="298"/>
      <c r="Z23" s="32" t="s">
        <v>5</v>
      </c>
      <c r="AA23" s="31"/>
      <c r="AB23" s="296"/>
      <c r="AC23" s="297"/>
      <c r="AD23" s="298"/>
      <c r="AE23" s="32" t="s">
        <v>5</v>
      </c>
      <c r="AF23" s="31"/>
    </row>
    <row r="24" spans="1:32" s="44" customFormat="1" ht="29.25" customHeight="1" x14ac:dyDescent="0.25">
      <c r="A24" s="351" t="s">
        <v>36</v>
      </c>
      <c r="B24" s="202" t="s">
        <v>119</v>
      </c>
      <c r="C24" s="14"/>
      <c r="D24" s="15"/>
      <c r="E24" s="15"/>
      <c r="F24" s="15"/>
      <c r="G24" s="16"/>
      <c r="H24" s="14"/>
      <c r="I24" s="15"/>
      <c r="J24" s="15"/>
      <c r="K24" s="15"/>
      <c r="L24" s="16"/>
      <c r="M24" s="14"/>
      <c r="N24" s="15"/>
      <c r="O24" s="15"/>
      <c r="P24" s="15"/>
      <c r="Q24" s="16"/>
      <c r="R24" s="14"/>
      <c r="S24" s="15"/>
      <c r="T24" s="15"/>
      <c r="U24" s="15"/>
      <c r="V24" s="16"/>
      <c r="W24" s="14"/>
      <c r="X24" s="15"/>
      <c r="Y24" s="15"/>
      <c r="Z24" s="15"/>
      <c r="AA24" s="16"/>
      <c r="AB24" s="14"/>
      <c r="AC24" s="15"/>
      <c r="AD24" s="15"/>
      <c r="AE24" s="15"/>
      <c r="AF24" s="16"/>
    </row>
    <row r="25" spans="1:32" s="44" customFormat="1" ht="29.25" customHeight="1" thickBot="1" x14ac:dyDescent="0.3">
      <c r="A25" s="299"/>
      <c r="B25" s="203" t="s">
        <v>109</v>
      </c>
      <c r="C25" s="19"/>
      <c r="D25" s="17"/>
      <c r="E25" s="17"/>
      <c r="F25" s="17"/>
      <c r="G25" s="18"/>
      <c r="H25" s="19"/>
      <c r="I25" s="17"/>
      <c r="J25" s="17"/>
      <c r="K25" s="17"/>
      <c r="L25" s="18"/>
      <c r="M25" s="19"/>
      <c r="N25" s="17"/>
      <c r="O25" s="17"/>
      <c r="P25" s="17"/>
      <c r="Q25" s="18"/>
      <c r="R25" s="19"/>
      <c r="S25" s="17"/>
      <c r="T25" s="17"/>
      <c r="U25" s="17"/>
      <c r="V25" s="18"/>
      <c r="W25" s="19"/>
      <c r="X25" s="17"/>
      <c r="Y25" s="17"/>
      <c r="Z25" s="17"/>
      <c r="AA25" s="18"/>
      <c r="AB25" s="19"/>
      <c r="AC25" s="17"/>
      <c r="AD25" s="17"/>
      <c r="AE25" s="17"/>
      <c r="AF25" s="18"/>
    </row>
    <row r="26" spans="1:32" s="44" customFormat="1" ht="30" customHeight="1" thickBot="1" x14ac:dyDescent="0.3">
      <c r="A26" s="300"/>
      <c r="B26" s="74" t="s">
        <v>3</v>
      </c>
      <c r="C26" s="41"/>
      <c r="D26" s="42"/>
      <c r="E26" s="42"/>
      <c r="F26" s="42"/>
      <c r="G26" s="43"/>
      <c r="H26" s="41"/>
      <c r="I26" s="42"/>
      <c r="J26" s="42"/>
      <c r="K26" s="42"/>
      <c r="L26" s="43"/>
      <c r="M26" s="41"/>
      <c r="N26" s="42"/>
      <c r="O26" s="42"/>
      <c r="P26" s="42"/>
      <c r="Q26" s="43"/>
      <c r="R26" s="41"/>
      <c r="S26" s="42"/>
      <c r="T26" s="42"/>
      <c r="U26" s="42"/>
      <c r="V26" s="43"/>
      <c r="W26" s="41"/>
      <c r="X26" s="42"/>
      <c r="Y26" s="42"/>
      <c r="Z26" s="42"/>
      <c r="AA26" s="43"/>
      <c r="AB26" s="41"/>
      <c r="AC26" s="42"/>
      <c r="AD26" s="42"/>
      <c r="AE26" s="42"/>
      <c r="AF26" s="43"/>
    </row>
    <row r="27" spans="1:32" s="44" customFormat="1" ht="30" customHeight="1" thickBot="1" x14ac:dyDescent="0.3">
      <c r="A27" s="301" t="s">
        <v>4</v>
      </c>
      <c r="B27" s="302"/>
      <c r="C27" s="335"/>
      <c r="D27" s="336"/>
      <c r="E27" s="337"/>
      <c r="F27" s="30" t="s">
        <v>5</v>
      </c>
      <c r="G27" s="31"/>
      <c r="H27" s="296"/>
      <c r="I27" s="297"/>
      <c r="J27" s="338"/>
      <c r="K27" s="30" t="s">
        <v>5</v>
      </c>
      <c r="L27" s="31"/>
      <c r="M27" s="296"/>
      <c r="N27" s="297"/>
      <c r="O27" s="298"/>
      <c r="P27" s="32" t="s">
        <v>5</v>
      </c>
      <c r="Q27" s="31"/>
      <c r="R27" s="296"/>
      <c r="S27" s="297"/>
      <c r="T27" s="298"/>
      <c r="U27" s="32" t="s">
        <v>5</v>
      </c>
      <c r="V27" s="31"/>
      <c r="W27" s="296"/>
      <c r="X27" s="297"/>
      <c r="Y27" s="298"/>
      <c r="Z27" s="32" t="s">
        <v>5</v>
      </c>
      <c r="AA27" s="31"/>
      <c r="AB27" s="296"/>
      <c r="AC27" s="297"/>
      <c r="AD27" s="298"/>
      <c r="AE27" s="32" t="s">
        <v>5</v>
      </c>
      <c r="AF27" s="31"/>
    </row>
    <row r="28" spans="1:32" s="44" customFormat="1" ht="29.25" customHeight="1" thickBot="1" x14ac:dyDescent="0.3">
      <c r="A28" s="357" t="s">
        <v>37</v>
      </c>
      <c r="B28" s="204" t="s">
        <v>110</v>
      </c>
      <c r="C28" s="34"/>
      <c r="D28" s="15"/>
      <c r="E28" s="15"/>
      <c r="F28" s="15"/>
      <c r="G28" s="16"/>
      <c r="H28" s="14"/>
      <c r="I28" s="15"/>
      <c r="J28" s="15"/>
      <c r="K28" s="15"/>
      <c r="L28" s="16"/>
      <c r="M28" s="14"/>
      <c r="N28" s="15"/>
      <c r="O28" s="15"/>
      <c r="P28" s="15"/>
      <c r="Q28" s="16"/>
      <c r="R28" s="14"/>
      <c r="S28" s="15"/>
      <c r="T28" s="15"/>
      <c r="U28" s="15"/>
      <c r="V28" s="16"/>
      <c r="W28" s="14"/>
      <c r="X28" s="15"/>
      <c r="Y28" s="15"/>
      <c r="Z28" s="15"/>
      <c r="AA28" s="16"/>
      <c r="AB28" s="14"/>
      <c r="AC28" s="15"/>
      <c r="AD28" s="15"/>
      <c r="AE28" s="15"/>
      <c r="AF28" s="16"/>
    </row>
    <row r="29" spans="1:32" s="44" customFormat="1" ht="29.25" customHeight="1" thickBot="1" x14ac:dyDescent="0.3">
      <c r="A29" s="358"/>
      <c r="B29" s="73" t="s">
        <v>3</v>
      </c>
      <c r="C29" s="45"/>
      <c r="D29" s="42"/>
      <c r="E29" s="42"/>
      <c r="F29" s="42"/>
      <c r="G29" s="43"/>
      <c r="H29" s="41"/>
      <c r="I29" s="42"/>
      <c r="J29" s="42"/>
      <c r="K29" s="42"/>
      <c r="L29" s="43"/>
      <c r="M29" s="41"/>
      <c r="N29" s="42"/>
      <c r="O29" s="42"/>
      <c r="P29" s="42"/>
      <c r="Q29" s="43"/>
      <c r="R29" s="41"/>
      <c r="S29" s="42"/>
      <c r="T29" s="42"/>
      <c r="U29" s="42"/>
      <c r="V29" s="43"/>
      <c r="W29" s="41"/>
      <c r="X29" s="42"/>
      <c r="Y29" s="42"/>
      <c r="Z29" s="42"/>
      <c r="AA29" s="43"/>
      <c r="AB29" s="41"/>
      <c r="AC29" s="42"/>
      <c r="AD29" s="42"/>
      <c r="AE29" s="42"/>
      <c r="AF29" s="43"/>
    </row>
    <row r="30" spans="1:32" s="44" customFormat="1" ht="30" customHeight="1" thickBot="1" x14ac:dyDescent="0.3">
      <c r="A30" s="301" t="s">
        <v>4</v>
      </c>
      <c r="B30" s="302"/>
      <c r="C30" s="335"/>
      <c r="D30" s="336"/>
      <c r="E30" s="337"/>
      <c r="F30" s="30" t="s">
        <v>5</v>
      </c>
      <c r="G30" s="31"/>
      <c r="H30" s="296"/>
      <c r="I30" s="297"/>
      <c r="J30" s="338"/>
      <c r="K30" s="30" t="s">
        <v>5</v>
      </c>
      <c r="L30" s="31"/>
      <c r="M30" s="296"/>
      <c r="N30" s="297"/>
      <c r="O30" s="298"/>
      <c r="P30" s="32" t="s">
        <v>5</v>
      </c>
      <c r="Q30" s="31"/>
      <c r="R30" s="296"/>
      <c r="S30" s="297"/>
      <c r="T30" s="298"/>
      <c r="U30" s="32" t="s">
        <v>5</v>
      </c>
      <c r="V30" s="31"/>
      <c r="W30" s="296"/>
      <c r="X30" s="297"/>
      <c r="Y30" s="298"/>
      <c r="Z30" s="32" t="s">
        <v>5</v>
      </c>
      <c r="AA30" s="31"/>
      <c r="AB30" s="296"/>
      <c r="AC30" s="297"/>
      <c r="AD30" s="298"/>
      <c r="AE30" s="32" t="s">
        <v>5</v>
      </c>
      <c r="AF30" s="31"/>
    </row>
    <row r="31" spans="1:32" s="76" customFormat="1" ht="30" customHeight="1" thickBot="1" x14ac:dyDescent="0.3">
      <c r="A31" s="63" t="s">
        <v>7</v>
      </c>
      <c r="B31" s="64" t="s">
        <v>50</v>
      </c>
      <c r="C31" s="446">
        <f>C16</f>
        <v>1</v>
      </c>
      <c r="D31" s="447"/>
      <c r="E31" s="447"/>
      <c r="F31" s="447"/>
      <c r="G31" s="448"/>
      <c r="H31" s="352" t="s">
        <v>9</v>
      </c>
      <c r="I31" s="353"/>
      <c r="J31" s="353"/>
      <c r="K31" s="353"/>
      <c r="L31" s="353"/>
      <c r="M31" s="267" t="str">
        <f>"PANTALON CAMUFLADO TELA TIPO 4 DRILES  T- "&amp;U16&amp;""</f>
        <v>PANTALON CAMUFLADO TELA TIPO 4 DRILES  T- 42</v>
      </c>
      <c r="N31" s="268"/>
      <c r="O31" s="268"/>
      <c r="P31" s="268"/>
      <c r="Q31" s="268"/>
      <c r="R31" s="268"/>
      <c r="S31" s="268"/>
      <c r="T31" s="268"/>
      <c r="U31" s="268"/>
      <c r="V31" s="269"/>
      <c r="W31" s="354" t="s">
        <v>27</v>
      </c>
      <c r="X31" s="355"/>
      <c r="Y31" s="355"/>
      <c r="Z31" s="355"/>
      <c r="AA31" s="356"/>
      <c r="AB31" s="273">
        <f>AB16</f>
        <v>270</v>
      </c>
      <c r="AC31" s="274"/>
      <c r="AD31" s="274"/>
      <c r="AE31" s="274"/>
      <c r="AF31" s="275"/>
    </row>
    <row r="32" spans="1:32" ht="26.25" customHeight="1" thickBot="1" x14ac:dyDescent="0.3">
      <c r="A32" s="287" t="s">
        <v>38</v>
      </c>
      <c r="B32" s="290" t="s">
        <v>0</v>
      </c>
      <c r="C32" s="68" t="s">
        <v>1</v>
      </c>
      <c r="D32" s="293"/>
      <c r="E32" s="294"/>
      <c r="F32" s="294"/>
      <c r="G32" s="295"/>
      <c r="H32" s="276" t="s">
        <v>1</v>
      </c>
      <c r="I32" s="277"/>
      <c r="J32" s="277"/>
      <c r="K32" s="277"/>
      <c r="L32" s="278"/>
      <c r="M32" s="276" t="s">
        <v>1</v>
      </c>
      <c r="N32" s="277"/>
      <c r="O32" s="277"/>
      <c r="P32" s="277"/>
      <c r="Q32" s="278"/>
      <c r="R32" s="276" t="s">
        <v>1</v>
      </c>
      <c r="S32" s="277"/>
      <c r="T32" s="277"/>
      <c r="U32" s="277"/>
      <c r="V32" s="278"/>
      <c r="W32" s="276" t="s">
        <v>1</v>
      </c>
      <c r="X32" s="277"/>
      <c r="Y32" s="277"/>
      <c r="Z32" s="277"/>
      <c r="AA32" s="278"/>
      <c r="AB32" s="276" t="s">
        <v>1</v>
      </c>
      <c r="AC32" s="277"/>
      <c r="AD32" s="277"/>
      <c r="AE32" s="277"/>
      <c r="AF32" s="278"/>
    </row>
    <row r="33" spans="1:32" ht="26.25" customHeight="1" thickBot="1" x14ac:dyDescent="0.3">
      <c r="A33" s="288"/>
      <c r="B33" s="291"/>
      <c r="C33" s="282" t="s">
        <v>2</v>
      </c>
      <c r="D33" s="283"/>
      <c r="E33" s="284">
        <f>E18-1</f>
        <v>5040469</v>
      </c>
      <c r="F33" s="285"/>
      <c r="G33" s="286"/>
      <c r="H33" s="279"/>
      <c r="I33" s="280"/>
      <c r="J33" s="280"/>
      <c r="K33" s="280"/>
      <c r="L33" s="281"/>
      <c r="M33" s="279"/>
      <c r="N33" s="280"/>
      <c r="O33" s="280"/>
      <c r="P33" s="280"/>
      <c r="Q33" s="281"/>
      <c r="R33" s="279"/>
      <c r="S33" s="280"/>
      <c r="T33" s="280"/>
      <c r="U33" s="280"/>
      <c r="V33" s="281"/>
      <c r="W33" s="279"/>
      <c r="X33" s="280"/>
      <c r="Y33" s="280"/>
      <c r="Z33" s="280"/>
      <c r="AA33" s="281"/>
      <c r="AB33" s="279"/>
      <c r="AC33" s="280"/>
      <c r="AD33" s="280"/>
      <c r="AE33" s="280"/>
      <c r="AF33" s="281"/>
    </row>
    <row r="34" spans="1:32" s="78" customFormat="1" ht="18.75" customHeight="1" thickBot="1" x14ac:dyDescent="0.3">
      <c r="A34" s="288"/>
      <c r="B34" s="292"/>
      <c r="C34" s="66" t="s">
        <v>11</v>
      </c>
      <c r="D34" s="67" t="s">
        <v>12</v>
      </c>
      <c r="E34" s="66" t="s">
        <v>13</v>
      </c>
      <c r="F34" s="67" t="s">
        <v>14</v>
      </c>
      <c r="G34" s="66" t="s">
        <v>15</v>
      </c>
      <c r="H34" s="66" t="s">
        <v>11</v>
      </c>
      <c r="I34" s="67" t="s">
        <v>12</v>
      </c>
      <c r="J34" s="66" t="s">
        <v>13</v>
      </c>
      <c r="K34" s="67" t="s">
        <v>14</v>
      </c>
      <c r="L34" s="66" t="s">
        <v>15</v>
      </c>
      <c r="M34" s="66" t="s">
        <v>11</v>
      </c>
      <c r="N34" s="67" t="s">
        <v>12</v>
      </c>
      <c r="O34" s="66" t="s">
        <v>13</v>
      </c>
      <c r="P34" s="67" t="s">
        <v>14</v>
      </c>
      <c r="Q34" s="66" t="s">
        <v>15</v>
      </c>
      <c r="R34" s="66" t="s">
        <v>11</v>
      </c>
      <c r="S34" s="67" t="s">
        <v>12</v>
      </c>
      <c r="T34" s="66" t="s">
        <v>13</v>
      </c>
      <c r="U34" s="67" t="s">
        <v>14</v>
      </c>
      <c r="V34" s="66" t="s">
        <v>15</v>
      </c>
      <c r="W34" s="66" t="s">
        <v>11</v>
      </c>
      <c r="X34" s="67" t="s">
        <v>12</v>
      </c>
      <c r="Y34" s="66" t="s">
        <v>13</v>
      </c>
      <c r="Z34" s="67" t="s">
        <v>14</v>
      </c>
      <c r="AA34" s="66" t="s">
        <v>15</v>
      </c>
      <c r="AB34" s="66" t="s">
        <v>11</v>
      </c>
      <c r="AC34" s="67" t="s">
        <v>12</v>
      </c>
      <c r="AD34" s="66" t="s">
        <v>13</v>
      </c>
      <c r="AE34" s="67" t="s">
        <v>14</v>
      </c>
      <c r="AF34" s="66" t="s">
        <v>15</v>
      </c>
    </row>
    <row r="35" spans="1:32" ht="30" customHeight="1" thickBot="1" x14ac:dyDescent="0.3">
      <c r="A35" s="359" t="s">
        <v>39</v>
      </c>
      <c r="B35" s="205" t="s">
        <v>92</v>
      </c>
      <c r="C35" s="5"/>
      <c r="D35" s="6"/>
      <c r="E35" s="6"/>
      <c r="F35" s="6"/>
      <c r="G35" s="7"/>
      <c r="H35" s="5"/>
      <c r="I35" s="6"/>
      <c r="J35" s="6"/>
      <c r="K35" s="6"/>
      <c r="L35" s="7"/>
      <c r="M35" s="5"/>
      <c r="N35" s="6"/>
      <c r="O35" s="6"/>
      <c r="P35" s="6"/>
      <c r="Q35" s="7"/>
      <c r="R35" s="5"/>
      <c r="S35" s="6"/>
      <c r="T35" s="6"/>
      <c r="U35" s="6"/>
      <c r="V35" s="7"/>
      <c r="W35" s="5"/>
      <c r="X35" s="6"/>
      <c r="Y35" s="6"/>
      <c r="Z35" s="6"/>
      <c r="AA35" s="7"/>
      <c r="AB35" s="5"/>
      <c r="AC35" s="6"/>
      <c r="AD35" s="6"/>
      <c r="AE35" s="6"/>
      <c r="AF35" s="7"/>
    </row>
    <row r="36" spans="1:32" ht="30" customHeight="1" thickBot="1" x14ac:dyDescent="0.3">
      <c r="A36" s="360"/>
      <c r="B36" s="201" t="s">
        <v>142</v>
      </c>
      <c r="C36" s="8"/>
      <c r="D36" s="9"/>
      <c r="E36" s="9"/>
      <c r="F36" s="9"/>
      <c r="G36" s="10"/>
      <c r="H36" s="11"/>
      <c r="I36" s="12"/>
      <c r="J36" s="12"/>
      <c r="K36" s="12"/>
      <c r="L36" s="13"/>
      <c r="M36" s="11"/>
      <c r="N36" s="12"/>
      <c r="O36" s="12"/>
      <c r="P36" s="12"/>
      <c r="Q36" s="13"/>
      <c r="R36" s="11"/>
      <c r="S36" s="12"/>
      <c r="T36" s="12"/>
      <c r="U36" s="12"/>
      <c r="V36" s="13"/>
      <c r="W36" s="11"/>
      <c r="X36" s="12"/>
      <c r="Y36" s="12"/>
      <c r="Z36" s="12"/>
      <c r="AA36" s="13"/>
      <c r="AB36" s="11"/>
      <c r="AC36" s="12"/>
      <c r="AD36" s="12"/>
      <c r="AE36" s="12"/>
      <c r="AF36" s="13"/>
    </row>
    <row r="37" spans="1:32" ht="28.5" customHeight="1" thickBot="1" x14ac:dyDescent="0.3">
      <c r="A37" s="361"/>
      <c r="B37" s="73" t="s">
        <v>3</v>
      </c>
      <c r="C37" s="41"/>
      <c r="D37" s="42"/>
      <c r="E37" s="42"/>
      <c r="F37" s="42"/>
      <c r="G37" s="43"/>
      <c r="H37" s="41"/>
      <c r="I37" s="42"/>
      <c r="J37" s="42"/>
      <c r="K37" s="42"/>
      <c r="L37" s="43"/>
      <c r="M37" s="41"/>
      <c r="N37" s="42"/>
      <c r="O37" s="42"/>
      <c r="P37" s="42"/>
      <c r="Q37" s="43"/>
      <c r="R37" s="41"/>
      <c r="S37" s="42"/>
      <c r="T37" s="42"/>
      <c r="U37" s="42"/>
      <c r="V37" s="43"/>
      <c r="W37" s="41"/>
      <c r="X37" s="42"/>
      <c r="Y37" s="42"/>
      <c r="Z37" s="42"/>
      <c r="AA37" s="43"/>
      <c r="AB37" s="41"/>
      <c r="AC37" s="42"/>
      <c r="AD37" s="42"/>
      <c r="AE37" s="42"/>
      <c r="AF37" s="43"/>
    </row>
    <row r="38" spans="1:32" ht="30" customHeight="1" thickBot="1" x14ac:dyDescent="0.3">
      <c r="A38" s="301" t="s">
        <v>4</v>
      </c>
      <c r="B38" s="302"/>
      <c r="C38" s="335"/>
      <c r="D38" s="336"/>
      <c r="E38" s="337"/>
      <c r="F38" s="30" t="s">
        <v>5</v>
      </c>
      <c r="G38" s="31"/>
      <c r="H38" s="296"/>
      <c r="I38" s="297"/>
      <c r="J38" s="338"/>
      <c r="K38" s="30" t="s">
        <v>5</v>
      </c>
      <c r="L38" s="31"/>
      <c r="M38" s="296"/>
      <c r="N38" s="297"/>
      <c r="O38" s="298"/>
      <c r="P38" s="32" t="s">
        <v>5</v>
      </c>
      <c r="Q38" s="31"/>
      <c r="R38" s="296"/>
      <c r="S38" s="297"/>
      <c r="T38" s="298"/>
      <c r="U38" s="32" t="s">
        <v>5</v>
      </c>
      <c r="V38" s="31"/>
      <c r="W38" s="296"/>
      <c r="X38" s="297"/>
      <c r="Y38" s="298"/>
      <c r="Z38" s="32" t="s">
        <v>5</v>
      </c>
      <c r="AA38" s="31"/>
      <c r="AB38" s="296"/>
      <c r="AC38" s="297"/>
      <c r="AD38" s="298"/>
      <c r="AE38" s="32" t="s">
        <v>5</v>
      </c>
      <c r="AF38" s="31"/>
    </row>
    <row r="39" spans="1:32" ht="27.75" customHeight="1" x14ac:dyDescent="0.25">
      <c r="A39" s="299" t="s">
        <v>36</v>
      </c>
      <c r="B39" s="200" t="s">
        <v>120</v>
      </c>
      <c r="C39" s="14"/>
      <c r="D39" s="15"/>
      <c r="E39" s="15"/>
      <c r="F39" s="15"/>
      <c r="G39" s="16"/>
      <c r="H39" s="14"/>
      <c r="I39" s="15"/>
      <c r="J39" s="15"/>
      <c r="K39" s="15"/>
      <c r="L39" s="16"/>
      <c r="M39" s="14"/>
      <c r="N39" s="15"/>
      <c r="O39" s="15"/>
      <c r="P39" s="15"/>
      <c r="Q39" s="16"/>
      <c r="R39" s="14"/>
      <c r="S39" s="15"/>
      <c r="T39" s="15"/>
      <c r="U39" s="15"/>
      <c r="V39" s="16"/>
      <c r="W39" s="14"/>
      <c r="X39" s="15"/>
      <c r="Y39" s="15"/>
      <c r="Z39" s="15"/>
      <c r="AA39" s="16"/>
      <c r="AB39" s="14"/>
      <c r="AC39" s="15"/>
      <c r="AD39" s="15"/>
      <c r="AE39" s="15"/>
      <c r="AF39" s="16"/>
    </row>
    <row r="40" spans="1:32" ht="27" customHeight="1" thickBot="1" x14ac:dyDescent="0.3">
      <c r="A40" s="299"/>
      <c r="B40" s="202" t="s">
        <v>40</v>
      </c>
      <c r="C40" s="19"/>
      <c r="D40" s="17"/>
      <c r="E40" s="17"/>
      <c r="F40" s="17"/>
      <c r="G40" s="18"/>
      <c r="H40" s="19"/>
      <c r="I40" s="17"/>
      <c r="J40" s="17"/>
      <c r="K40" s="17"/>
      <c r="L40" s="18"/>
      <c r="M40" s="19"/>
      <c r="N40" s="17"/>
      <c r="O40" s="17"/>
      <c r="P40" s="17"/>
      <c r="Q40" s="18"/>
      <c r="R40" s="19"/>
      <c r="S40" s="17"/>
      <c r="T40" s="17"/>
      <c r="U40" s="17"/>
      <c r="V40" s="18"/>
      <c r="W40" s="19"/>
      <c r="X40" s="17"/>
      <c r="Y40" s="17"/>
      <c r="Z40" s="17"/>
      <c r="AA40" s="18"/>
      <c r="AB40" s="19"/>
      <c r="AC40" s="17"/>
      <c r="AD40" s="17"/>
      <c r="AE40" s="17"/>
      <c r="AF40" s="18"/>
    </row>
    <row r="41" spans="1:32" ht="25.5" customHeight="1" thickBot="1" x14ac:dyDescent="0.3">
      <c r="A41" s="300"/>
      <c r="B41" s="73" t="s">
        <v>3</v>
      </c>
      <c r="C41" s="41"/>
      <c r="D41" s="42"/>
      <c r="E41" s="42"/>
      <c r="F41" s="42"/>
      <c r="G41" s="43"/>
      <c r="H41" s="41"/>
      <c r="I41" s="42"/>
      <c r="J41" s="42"/>
      <c r="K41" s="42"/>
      <c r="L41" s="43"/>
      <c r="M41" s="41"/>
      <c r="N41" s="42"/>
      <c r="O41" s="42"/>
      <c r="P41" s="42"/>
      <c r="Q41" s="43"/>
      <c r="R41" s="41"/>
      <c r="S41" s="42"/>
      <c r="T41" s="42"/>
      <c r="U41" s="42"/>
      <c r="V41" s="43"/>
      <c r="W41" s="41"/>
      <c r="X41" s="42"/>
      <c r="Y41" s="42"/>
      <c r="Z41" s="42"/>
      <c r="AA41" s="43"/>
      <c r="AB41" s="41"/>
      <c r="AC41" s="42"/>
      <c r="AD41" s="42"/>
      <c r="AE41" s="42"/>
      <c r="AF41" s="43"/>
    </row>
    <row r="42" spans="1:32" ht="30" customHeight="1" thickBot="1" x14ac:dyDescent="0.3">
      <c r="A42" s="301" t="s">
        <v>4</v>
      </c>
      <c r="B42" s="302"/>
      <c r="C42" s="335"/>
      <c r="D42" s="336"/>
      <c r="E42" s="337"/>
      <c r="F42" s="30" t="s">
        <v>5</v>
      </c>
      <c r="G42" s="31"/>
      <c r="H42" s="296"/>
      <c r="I42" s="297"/>
      <c r="J42" s="338"/>
      <c r="K42" s="30" t="s">
        <v>5</v>
      </c>
      <c r="L42" s="31"/>
      <c r="M42" s="296"/>
      <c r="N42" s="297"/>
      <c r="O42" s="298"/>
      <c r="P42" s="32" t="s">
        <v>5</v>
      </c>
      <c r="Q42" s="31"/>
      <c r="R42" s="296"/>
      <c r="S42" s="297"/>
      <c r="T42" s="298"/>
      <c r="U42" s="32" t="s">
        <v>5</v>
      </c>
      <c r="V42" s="31"/>
      <c r="W42" s="296"/>
      <c r="X42" s="297"/>
      <c r="Y42" s="298"/>
      <c r="Z42" s="32" t="s">
        <v>5</v>
      </c>
      <c r="AA42" s="31"/>
      <c r="AB42" s="296"/>
      <c r="AC42" s="297"/>
      <c r="AD42" s="298"/>
      <c r="AE42" s="32" t="s">
        <v>5</v>
      </c>
      <c r="AF42" s="31"/>
    </row>
    <row r="43" spans="1:32" ht="30" customHeight="1" thickBot="1" x14ac:dyDescent="0.3">
      <c r="A43" s="362" t="s">
        <v>48</v>
      </c>
      <c r="B43" s="204" t="s">
        <v>110</v>
      </c>
      <c r="C43" s="34"/>
      <c r="D43" s="15"/>
      <c r="E43" s="15"/>
      <c r="F43" s="15"/>
      <c r="G43" s="16"/>
      <c r="H43" s="14"/>
      <c r="I43" s="15"/>
      <c r="J43" s="15"/>
      <c r="K43" s="15"/>
      <c r="L43" s="16"/>
      <c r="M43" s="14"/>
      <c r="N43" s="15"/>
      <c r="O43" s="15"/>
      <c r="P43" s="15"/>
      <c r="Q43" s="16"/>
      <c r="R43" s="14"/>
      <c r="S43" s="15"/>
      <c r="T43" s="15"/>
      <c r="U43" s="15"/>
      <c r="V43" s="16"/>
      <c r="W43" s="14"/>
      <c r="X43" s="15"/>
      <c r="Y43" s="15"/>
      <c r="Z43" s="15"/>
      <c r="AA43" s="16"/>
      <c r="AB43" s="14"/>
      <c r="AC43" s="15"/>
      <c r="AD43" s="15"/>
      <c r="AE43" s="15"/>
      <c r="AF43" s="16"/>
    </row>
    <row r="44" spans="1:32" ht="29.25" customHeight="1" thickBot="1" x14ac:dyDescent="0.3">
      <c r="A44" s="363"/>
      <c r="B44" s="73" t="s">
        <v>3</v>
      </c>
      <c r="C44" s="45"/>
      <c r="D44" s="42"/>
      <c r="E44" s="42"/>
      <c r="F44" s="42"/>
      <c r="G44" s="43"/>
      <c r="H44" s="41"/>
      <c r="I44" s="42"/>
      <c r="J44" s="42"/>
      <c r="K44" s="42"/>
      <c r="L44" s="43"/>
      <c r="M44" s="41"/>
      <c r="N44" s="42"/>
      <c r="O44" s="42"/>
      <c r="P44" s="42"/>
      <c r="Q44" s="43"/>
      <c r="R44" s="41"/>
      <c r="S44" s="42"/>
      <c r="T44" s="42"/>
      <c r="U44" s="42"/>
      <c r="V44" s="43"/>
      <c r="W44" s="41"/>
      <c r="X44" s="42"/>
      <c r="Y44" s="42"/>
      <c r="Z44" s="42"/>
      <c r="AA44" s="43"/>
      <c r="AB44" s="41"/>
      <c r="AC44" s="42"/>
      <c r="AD44" s="42"/>
      <c r="AE44" s="42"/>
      <c r="AF44" s="43"/>
    </row>
    <row r="45" spans="1:32" ht="30" customHeight="1" thickBot="1" x14ac:dyDescent="0.3">
      <c r="A45" s="301" t="s">
        <v>4</v>
      </c>
      <c r="B45" s="302"/>
      <c r="C45" s="335"/>
      <c r="D45" s="336"/>
      <c r="E45" s="337"/>
      <c r="F45" s="30" t="s">
        <v>5</v>
      </c>
      <c r="G45" s="31"/>
      <c r="H45" s="296"/>
      <c r="I45" s="297"/>
      <c r="J45" s="338"/>
      <c r="K45" s="30" t="s">
        <v>5</v>
      </c>
      <c r="L45" s="31"/>
      <c r="M45" s="296"/>
      <c r="N45" s="297"/>
      <c r="O45" s="298"/>
      <c r="P45" s="32" t="s">
        <v>5</v>
      </c>
      <c r="Q45" s="31"/>
      <c r="R45" s="296"/>
      <c r="S45" s="297"/>
      <c r="T45" s="298"/>
      <c r="U45" s="32" t="s">
        <v>5</v>
      </c>
      <c r="V45" s="31"/>
      <c r="W45" s="296"/>
      <c r="X45" s="297"/>
      <c r="Y45" s="298"/>
      <c r="Z45" s="32" t="s">
        <v>5</v>
      </c>
      <c r="AA45" s="31"/>
      <c r="AB45" s="296"/>
      <c r="AC45" s="297"/>
      <c r="AD45" s="298"/>
      <c r="AE45" s="32" t="s">
        <v>5</v>
      </c>
      <c r="AF45" s="31"/>
    </row>
    <row r="46" spans="1:32" s="76" customFormat="1" ht="30" customHeight="1" thickBot="1" x14ac:dyDescent="0.3">
      <c r="A46" s="63" t="s">
        <v>7</v>
      </c>
      <c r="B46" s="64" t="s">
        <v>50</v>
      </c>
      <c r="C46" s="446">
        <f>C31</f>
        <v>1</v>
      </c>
      <c r="D46" s="447"/>
      <c r="E46" s="447"/>
      <c r="F46" s="447"/>
      <c r="G46" s="448"/>
      <c r="H46" s="352" t="s">
        <v>9</v>
      </c>
      <c r="I46" s="353"/>
      <c r="J46" s="353"/>
      <c r="K46" s="353"/>
      <c r="L46" s="353"/>
      <c r="M46" s="267" t="str">
        <f>"CAMISA CAMUFLADO TELA TIPO 4 DRILES  T- "&amp;U16&amp;""</f>
        <v>CAMISA CAMUFLADO TELA TIPO 4 DRILES  T- 42</v>
      </c>
      <c r="N46" s="268"/>
      <c r="O46" s="268"/>
      <c r="P46" s="268"/>
      <c r="Q46" s="268"/>
      <c r="R46" s="268"/>
      <c r="S46" s="268"/>
      <c r="T46" s="268"/>
      <c r="U46" s="268"/>
      <c r="V46" s="269"/>
      <c r="W46" s="354" t="s">
        <v>27</v>
      </c>
      <c r="X46" s="355"/>
      <c r="Y46" s="355"/>
      <c r="Z46" s="355"/>
      <c r="AA46" s="356"/>
      <c r="AB46" s="273">
        <f>AB31</f>
        <v>270</v>
      </c>
      <c r="AC46" s="274"/>
      <c r="AD46" s="274"/>
      <c r="AE46" s="274"/>
      <c r="AF46" s="275"/>
    </row>
    <row r="47" spans="1:32" ht="26.25" customHeight="1" thickBot="1" x14ac:dyDescent="0.3">
      <c r="A47" s="368" t="s">
        <v>41</v>
      </c>
      <c r="B47" s="290" t="s">
        <v>0</v>
      </c>
      <c r="C47" s="68" t="s">
        <v>1</v>
      </c>
      <c r="D47" s="293"/>
      <c r="E47" s="294"/>
      <c r="F47" s="294"/>
      <c r="G47" s="295"/>
      <c r="H47" s="276" t="s">
        <v>1</v>
      </c>
      <c r="I47" s="277"/>
      <c r="J47" s="277"/>
      <c r="K47" s="277"/>
      <c r="L47" s="278"/>
      <c r="M47" s="276" t="s">
        <v>1</v>
      </c>
      <c r="N47" s="277"/>
      <c r="O47" s="277"/>
      <c r="P47" s="277"/>
      <c r="Q47" s="278"/>
      <c r="R47" s="276" t="s">
        <v>1</v>
      </c>
      <c r="S47" s="277"/>
      <c r="T47" s="277"/>
      <c r="U47" s="277"/>
      <c r="V47" s="278"/>
      <c r="W47" s="276" t="s">
        <v>1</v>
      </c>
      <c r="X47" s="277"/>
      <c r="Y47" s="277"/>
      <c r="Z47" s="277"/>
      <c r="AA47" s="278"/>
      <c r="AB47" s="276" t="s">
        <v>1</v>
      </c>
      <c r="AC47" s="277"/>
      <c r="AD47" s="277"/>
      <c r="AE47" s="277"/>
      <c r="AF47" s="278"/>
    </row>
    <row r="48" spans="1:32" ht="26.25" customHeight="1" thickBot="1" x14ac:dyDescent="0.3">
      <c r="A48" s="369"/>
      <c r="B48" s="291"/>
      <c r="C48" s="282" t="s">
        <v>2</v>
      </c>
      <c r="D48" s="283"/>
      <c r="E48" s="284">
        <f>E33-1</f>
        <v>5040468</v>
      </c>
      <c r="F48" s="285"/>
      <c r="G48" s="286"/>
      <c r="H48" s="279"/>
      <c r="I48" s="280"/>
      <c r="J48" s="280"/>
      <c r="K48" s="280"/>
      <c r="L48" s="281"/>
      <c r="M48" s="279"/>
      <c r="N48" s="280"/>
      <c r="O48" s="280"/>
      <c r="P48" s="280"/>
      <c r="Q48" s="281"/>
      <c r="R48" s="279"/>
      <c r="S48" s="280"/>
      <c r="T48" s="280"/>
      <c r="U48" s="280"/>
      <c r="V48" s="281"/>
      <c r="W48" s="279"/>
      <c r="X48" s="280"/>
      <c r="Y48" s="280"/>
      <c r="Z48" s="280"/>
      <c r="AA48" s="281"/>
      <c r="AB48" s="279"/>
      <c r="AC48" s="280"/>
      <c r="AD48" s="280"/>
      <c r="AE48" s="280"/>
      <c r="AF48" s="281"/>
    </row>
    <row r="49" spans="1:32 12133:12136" s="78" customFormat="1" ht="18.75" customHeight="1" thickBot="1" x14ac:dyDescent="0.3">
      <c r="A49" s="369"/>
      <c r="B49" s="292"/>
      <c r="C49" s="66" t="s">
        <v>11</v>
      </c>
      <c r="D49" s="67" t="s">
        <v>12</v>
      </c>
      <c r="E49" s="66" t="s">
        <v>13</v>
      </c>
      <c r="F49" s="67" t="s">
        <v>14</v>
      </c>
      <c r="G49" s="66" t="s">
        <v>15</v>
      </c>
      <c r="H49" s="66" t="s">
        <v>11</v>
      </c>
      <c r="I49" s="67" t="s">
        <v>12</v>
      </c>
      <c r="J49" s="66" t="s">
        <v>13</v>
      </c>
      <c r="K49" s="67" t="s">
        <v>14</v>
      </c>
      <c r="L49" s="66" t="s">
        <v>15</v>
      </c>
      <c r="M49" s="66" t="s">
        <v>11</v>
      </c>
      <c r="N49" s="67" t="s">
        <v>12</v>
      </c>
      <c r="O49" s="66" t="s">
        <v>13</v>
      </c>
      <c r="P49" s="67" t="s">
        <v>14</v>
      </c>
      <c r="Q49" s="66" t="s">
        <v>15</v>
      </c>
      <c r="R49" s="66" t="s">
        <v>11</v>
      </c>
      <c r="S49" s="67" t="s">
        <v>12</v>
      </c>
      <c r="T49" s="66" t="s">
        <v>13</v>
      </c>
      <c r="U49" s="67" t="s">
        <v>14</v>
      </c>
      <c r="V49" s="66" t="s">
        <v>15</v>
      </c>
      <c r="W49" s="66" t="s">
        <v>11</v>
      </c>
      <c r="X49" s="67" t="s">
        <v>12</v>
      </c>
      <c r="Y49" s="66" t="s">
        <v>13</v>
      </c>
      <c r="Z49" s="67" t="s">
        <v>14</v>
      </c>
      <c r="AA49" s="66" t="s">
        <v>15</v>
      </c>
      <c r="AB49" s="66" t="s">
        <v>11</v>
      </c>
      <c r="AC49" s="67" t="s">
        <v>12</v>
      </c>
      <c r="AD49" s="66" t="s">
        <v>13</v>
      </c>
      <c r="AE49" s="67" t="s">
        <v>14</v>
      </c>
      <c r="AF49" s="66" t="s">
        <v>15</v>
      </c>
    </row>
    <row r="50" spans="1:32 12133:12136" ht="30" customHeight="1" thickBot="1" x14ac:dyDescent="0.3">
      <c r="A50" s="359" t="s">
        <v>39</v>
      </c>
      <c r="B50" s="204" t="s">
        <v>92</v>
      </c>
      <c r="C50" s="5"/>
      <c r="D50" s="6"/>
      <c r="E50" s="6"/>
      <c r="F50" s="6"/>
      <c r="G50" s="7"/>
      <c r="H50" s="5"/>
      <c r="I50" s="6"/>
      <c r="J50" s="6"/>
      <c r="K50" s="6"/>
      <c r="L50" s="7"/>
      <c r="M50" s="5"/>
      <c r="N50" s="6"/>
      <c r="O50" s="6"/>
      <c r="P50" s="6"/>
      <c r="Q50" s="7"/>
      <c r="R50" s="5"/>
      <c r="S50" s="6"/>
      <c r="T50" s="6"/>
      <c r="U50" s="6"/>
      <c r="V50" s="7"/>
      <c r="W50" s="5"/>
      <c r="X50" s="6"/>
      <c r="Y50" s="6"/>
      <c r="Z50" s="6"/>
      <c r="AA50" s="7"/>
      <c r="AB50" s="5"/>
      <c r="AC50" s="6"/>
      <c r="AD50" s="6"/>
      <c r="AE50" s="6"/>
      <c r="AF50" s="7"/>
    </row>
    <row r="51" spans="1:32 12133:12136" ht="30" customHeight="1" thickBot="1" x14ac:dyDescent="0.3">
      <c r="A51" s="360"/>
      <c r="B51" s="38" t="s">
        <v>123</v>
      </c>
      <c r="C51" s="8"/>
      <c r="D51" s="9"/>
      <c r="E51" s="9"/>
      <c r="F51" s="9"/>
      <c r="G51" s="10"/>
      <c r="H51" s="11"/>
      <c r="I51" s="12"/>
      <c r="J51" s="12"/>
      <c r="K51" s="12"/>
      <c r="L51" s="13"/>
      <c r="M51" s="11"/>
      <c r="N51" s="12"/>
      <c r="O51" s="12"/>
      <c r="P51" s="12"/>
      <c r="Q51" s="13"/>
      <c r="R51" s="11"/>
      <c r="S51" s="12"/>
      <c r="T51" s="12"/>
      <c r="U51" s="12"/>
      <c r="V51" s="13"/>
      <c r="W51" s="11"/>
      <c r="X51" s="12"/>
      <c r="Y51" s="12"/>
      <c r="Z51" s="12"/>
      <c r="AA51" s="13"/>
      <c r="AB51" s="11"/>
      <c r="AC51" s="12"/>
      <c r="AD51" s="12"/>
      <c r="AE51" s="12"/>
      <c r="AF51" s="13"/>
      <c r="QXQ51" s="79"/>
      <c r="QXR51" s="79"/>
      <c r="QXT51" s="79"/>
    </row>
    <row r="52" spans="1:32 12133:12136" ht="27" customHeight="1" thickBot="1" x14ac:dyDescent="0.3">
      <c r="A52" s="361"/>
      <c r="B52" s="73" t="s">
        <v>3</v>
      </c>
      <c r="C52" s="41"/>
      <c r="D52" s="42"/>
      <c r="E52" s="42"/>
      <c r="F52" s="42"/>
      <c r="G52" s="43"/>
      <c r="H52" s="41"/>
      <c r="I52" s="42"/>
      <c r="J52" s="42"/>
      <c r="K52" s="42"/>
      <c r="L52" s="43"/>
      <c r="M52" s="41"/>
      <c r="N52" s="42"/>
      <c r="O52" s="42"/>
      <c r="P52" s="42"/>
      <c r="Q52" s="43"/>
      <c r="R52" s="41"/>
      <c r="S52" s="42"/>
      <c r="T52" s="42"/>
      <c r="U52" s="42"/>
      <c r="V52" s="43"/>
      <c r="W52" s="41"/>
      <c r="X52" s="42"/>
      <c r="Y52" s="42"/>
      <c r="Z52" s="42"/>
      <c r="AA52" s="43"/>
      <c r="AB52" s="41"/>
      <c r="AC52" s="42"/>
      <c r="AD52" s="42"/>
      <c r="AE52" s="42"/>
      <c r="AF52" s="43"/>
      <c r="QXQ52" s="79"/>
      <c r="QXR52" s="79"/>
    </row>
    <row r="53" spans="1:32 12133:12136" s="79" customFormat="1" ht="30" customHeight="1" thickBot="1" x14ac:dyDescent="0.3">
      <c r="A53" s="301"/>
      <c r="B53" s="302"/>
      <c r="C53" s="364"/>
      <c r="D53" s="365"/>
      <c r="E53" s="366"/>
      <c r="F53" s="30" t="s">
        <v>5</v>
      </c>
      <c r="G53" s="31"/>
      <c r="H53" s="364"/>
      <c r="I53" s="365"/>
      <c r="J53" s="366"/>
      <c r="K53" s="30" t="s">
        <v>5</v>
      </c>
      <c r="L53" s="31"/>
      <c r="M53" s="364"/>
      <c r="N53" s="365"/>
      <c r="O53" s="367"/>
      <c r="P53" s="30" t="s">
        <v>5</v>
      </c>
      <c r="Q53" s="31"/>
      <c r="R53" s="364"/>
      <c r="S53" s="365"/>
      <c r="T53" s="367"/>
      <c r="U53" s="40" t="s">
        <v>5</v>
      </c>
      <c r="V53" s="39"/>
      <c r="W53" s="364"/>
      <c r="X53" s="365"/>
      <c r="Y53" s="367"/>
      <c r="Z53" s="32" t="s">
        <v>5</v>
      </c>
      <c r="AA53" s="31"/>
      <c r="AB53" s="364"/>
      <c r="AC53" s="365"/>
      <c r="AD53" s="367"/>
      <c r="AE53" s="30" t="s">
        <v>5</v>
      </c>
      <c r="AF53" s="31"/>
    </row>
    <row r="54" spans="1:32 12133:12136" ht="30" customHeight="1" x14ac:dyDescent="0.25">
      <c r="A54" s="299" t="s">
        <v>36</v>
      </c>
      <c r="B54" s="200" t="s">
        <v>111</v>
      </c>
      <c r="C54" s="14"/>
      <c r="D54" s="15"/>
      <c r="E54" s="15"/>
      <c r="F54" s="15"/>
      <c r="G54" s="16"/>
      <c r="H54" s="14"/>
      <c r="I54" s="15"/>
      <c r="J54" s="15"/>
      <c r="K54" s="15"/>
      <c r="L54" s="16"/>
      <c r="M54" s="14"/>
      <c r="N54" s="15"/>
      <c r="O54" s="15"/>
      <c r="P54" s="15"/>
      <c r="Q54" s="16"/>
      <c r="R54" s="14"/>
      <c r="S54" s="15"/>
      <c r="T54" s="15"/>
      <c r="U54" s="15"/>
      <c r="V54" s="16"/>
      <c r="W54" s="14"/>
      <c r="X54" s="15"/>
      <c r="Y54" s="15"/>
      <c r="Z54" s="15"/>
      <c r="AA54" s="16"/>
      <c r="AB54" s="14"/>
      <c r="AC54" s="15"/>
      <c r="AD54" s="15"/>
      <c r="AE54" s="15"/>
      <c r="AF54" s="16"/>
      <c r="QXQ54" s="79"/>
    </row>
    <row r="55" spans="1:32 12133:12136" ht="30" customHeight="1" thickBot="1" x14ac:dyDescent="0.3">
      <c r="A55" s="299"/>
      <c r="B55" s="201" t="s">
        <v>42</v>
      </c>
      <c r="C55" s="19"/>
      <c r="D55" s="17"/>
      <c r="E55" s="17"/>
      <c r="F55" s="17"/>
      <c r="G55" s="18"/>
      <c r="H55" s="19"/>
      <c r="I55" s="17"/>
      <c r="J55" s="17"/>
      <c r="K55" s="17"/>
      <c r="L55" s="18"/>
      <c r="M55" s="19"/>
      <c r="N55" s="17"/>
      <c r="O55" s="17"/>
      <c r="P55" s="17"/>
      <c r="Q55" s="18"/>
      <c r="R55" s="19"/>
      <c r="S55" s="17"/>
      <c r="T55" s="17"/>
      <c r="U55" s="17"/>
      <c r="V55" s="18"/>
      <c r="W55" s="19"/>
      <c r="X55" s="17"/>
      <c r="Y55" s="17"/>
      <c r="Z55" s="17"/>
      <c r="AA55" s="18"/>
      <c r="AB55" s="19"/>
      <c r="AC55" s="17"/>
      <c r="AD55" s="17"/>
      <c r="AE55" s="17"/>
      <c r="AF55" s="18"/>
      <c r="QXQ55" s="79"/>
    </row>
    <row r="56" spans="1:32 12133:12136" ht="22.5" customHeight="1" thickBot="1" x14ac:dyDescent="0.3">
      <c r="A56" s="300"/>
      <c r="B56" s="73" t="s">
        <v>3</v>
      </c>
      <c r="C56" s="41"/>
      <c r="D56" s="42"/>
      <c r="E56" s="42"/>
      <c r="F56" s="42"/>
      <c r="G56" s="43"/>
      <c r="H56" s="41"/>
      <c r="I56" s="42"/>
      <c r="J56" s="42"/>
      <c r="K56" s="42"/>
      <c r="L56" s="43"/>
      <c r="M56" s="41"/>
      <c r="N56" s="42"/>
      <c r="O56" s="42"/>
      <c r="P56" s="42"/>
      <c r="Q56" s="43"/>
      <c r="R56" s="41"/>
      <c r="S56" s="42"/>
      <c r="T56" s="42"/>
      <c r="U56" s="42"/>
      <c r="V56" s="43"/>
      <c r="W56" s="41"/>
      <c r="X56" s="42"/>
      <c r="Y56" s="42"/>
      <c r="Z56" s="42"/>
      <c r="AA56" s="43"/>
      <c r="AB56" s="41"/>
      <c r="AC56" s="42"/>
      <c r="AD56" s="42"/>
      <c r="AE56" s="42"/>
      <c r="AF56" s="43"/>
      <c r="QXQ56" s="79"/>
    </row>
    <row r="57" spans="1:32 12133:12136" ht="30" customHeight="1" thickBot="1" x14ac:dyDescent="0.3">
      <c r="A57" s="301" t="s">
        <v>4</v>
      </c>
      <c r="B57" s="302"/>
      <c r="C57" s="335"/>
      <c r="D57" s="336"/>
      <c r="E57" s="337"/>
      <c r="F57" s="30" t="s">
        <v>5</v>
      </c>
      <c r="G57" s="31"/>
      <c r="H57" s="296"/>
      <c r="I57" s="297"/>
      <c r="J57" s="338"/>
      <c r="K57" s="30" t="s">
        <v>5</v>
      </c>
      <c r="L57" s="31"/>
      <c r="M57" s="296"/>
      <c r="N57" s="297"/>
      <c r="O57" s="298"/>
      <c r="P57" s="32" t="s">
        <v>5</v>
      </c>
      <c r="Q57" s="31"/>
      <c r="R57" s="296"/>
      <c r="S57" s="297"/>
      <c r="T57" s="298"/>
      <c r="U57" s="32" t="s">
        <v>5</v>
      </c>
      <c r="V57" s="31"/>
      <c r="W57" s="296"/>
      <c r="X57" s="297"/>
      <c r="Y57" s="298"/>
      <c r="Z57" s="32" t="s">
        <v>5</v>
      </c>
      <c r="AA57" s="31"/>
      <c r="AB57" s="296"/>
      <c r="AC57" s="297"/>
      <c r="AD57" s="298"/>
      <c r="AE57" s="32" t="s">
        <v>5</v>
      </c>
      <c r="AF57" s="31"/>
      <c r="QXQ57" s="79"/>
    </row>
    <row r="58" spans="1:32 12133:12136" ht="30" customHeight="1" thickBot="1" x14ac:dyDescent="0.3">
      <c r="A58" s="370" t="s">
        <v>37</v>
      </c>
      <c r="B58" s="204" t="s">
        <v>110</v>
      </c>
      <c r="C58" s="34"/>
      <c r="D58" s="15"/>
      <c r="E58" s="15"/>
      <c r="F58" s="15"/>
      <c r="G58" s="16"/>
      <c r="H58" s="14"/>
      <c r="I58" s="15"/>
      <c r="J58" s="15"/>
      <c r="K58" s="15"/>
      <c r="L58" s="16"/>
      <c r="M58" s="14"/>
      <c r="N58" s="15"/>
      <c r="O58" s="15"/>
      <c r="P58" s="15"/>
      <c r="Q58" s="16"/>
      <c r="R58" s="14"/>
      <c r="S58" s="15"/>
      <c r="T58" s="15"/>
      <c r="U58" s="15"/>
      <c r="V58" s="16"/>
      <c r="W58" s="14"/>
      <c r="X58" s="15"/>
      <c r="Y58" s="15"/>
      <c r="Z58" s="15"/>
      <c r="AA58" s="16"/>
      <c r="AB58" s="14"/>
      <c r="AC58" s="15"/>
      <c r="AD58" s="15"/>
      <c r="AE58" s="15"/>
      <c r="AF58" s="16"/>
      <c r="QXQ58" s="79"/>
    </row>
    <row r="59" spans="1:32 12133:12136" ht="25.5" customHeight="1" thickBot="1" x14ac:dyDescent="0.3">
      <c r="A59" s="358"/>
      <c r="B59" s="73" t="s">
        <v>3</v>
      </c>
      <c r="C59" s="45"/>
      <c r="D59" s="42"/>
      <c r="E59" s="42"/>
      <c r="F59" s="42"/>
      <c r="G59" s="43"/>
      <c r="H59" s="41"/>
      <c r="I59" s="42"/>
      <c r="J59" s="42"/>
      <c r="K59" s="42"/>
      <c r="L59" s="43"/>
      <c r="M59" s="41"/>
      <c r="N59" s="42"/>
      <c r="O59" s="42"/>
      <c r="P59" s="42"/>
      <c r="Q59" s="43"/>
      <c r="R59" s="41"/>
      <c r="S59" s="42"/>
      <c r="T59" s="42"/>
      <c r="U59" s="42"/>
      <c r="V59" s="43"/>
      <c r="W59" s="41"/>
      <c r="X59" s="42"/>
      <c r="Y59" s="42"/>
      <c r="Z59" s="42"/>
      <c r="AA59" s="43"/>
      <c r="AB59" s="41"/>
      <c r="AC59" s="42"/>
      <c r="AD59" s="42"/>
      <c r="AE59" s="42"/>
      <c r="AF59" s="43"/>
      <c r="QXQ59" s="79"/>
    </row>
    <row r="60" spans="1:32 12133:12136" ht="30" customHeight="1" thickBot="1" x14ac:dyDescent="0.3">
      <c r="A60" s="301" t="s">
        <v>4</v>
      </c>
      <c r="B60" s="302"/>
      <c r="C60" s="335"/>
      <c r="D60" s="336"/>
      <c r="E60" s="337"/>
      <c r="F60" s="30" t="s">
        <v>5</v>
      </c>
      <c r="G60" s="31"/>
      <c r="H60" s="296"/>
      <c r="I60" s="297"/>
      <c r="J60" s="338"/>
      <c r="K60" s="30" t="s">
        <v>5</v>
      </c>
      <c r="L60" s="31"/>
      <c r="M60" s="296"/>
      <c r="N60" s="297"/>
      <c r="O60" s="298"/>
      <c r="P60" s="32" t="s">
        <v>5</v>
      </c>
      <c r="Q60" s="31"/>
      <c r="R60" s="296"/>
      <c r="S60" s="297"/>
      <c r="T60" s="298"/>
      <c r="U60" s="32" t="s">
        <v>5</v>
      </c>
      <c r="V60" s="31"/>
      <c r="W60" s="296"/>
      <c r="X60" s="297"/>
      <c r="Y60" s="298"/>
      <c r="Z60" s="32" t="s">
        <v>5</v>
      </c>
      <c r="AA60" s="31"/>
      <c r="AB60" s="296"/>
      <c r="AC60" s="297"/>
      <c r="AD60" s="298"/>
      <c r="AE60" s="32" t="s">
        <v>5</v>
      </c>
      <c r="AF60" s="31"/>
      <c r="QXQ60" s="79"/>
    </row>
    <row r="61" spans="1:32 12133:12136" s="76" customFormat="1" ht="30" customHeight="1" thickBot="1" x14ac:dyDescent="0.3">
      <c r="A61" s="63"/>
      <c r="B61" s="64" t="s">
        <v>50</v>
      </c>
      <c r="C61" s="446">
        <f>C46</f>
        <v>1</v>
      </c>
      <c r="D61" s="447"/>
      <c r="E61" s="447"/>
      <c r="F61" s="447"/>
      <c r="G61" s="448"/>
      <c r="H61" s="352" t="s">
        <v>9</v>
      </c>
      <c r="I61" s="353"/>
      <c r="J61" s="353"/>
      <c r="K61" s="353"/>
      <c r="L61" s="353"/>
      <c r="M61" s="267" t="str">
        <f>"UNIFORME CAMUFLADO TELA TIPO 4 DRILES  T- "&amp;U16&amp;""</f>
        <v>UNIFORME CAMUFLADO TELA TIPO 4 DRILES  T- 42</v>
      </c>
      <c r="N61" s="268"/>
      <c r="O61" s="268"/>
      <c r="P61" s="268"/>
      <c r="Q61" s="268"/>
      <c r="R61" s="268"/>
      <c r="S61" s="268"/>
      <c r="T61" s="268"/>
      <c r="U61" s="268"/>
      <c r="V61" s="269"/>
      <c r="W61" s="354" t="s">
        <v>27</v>
      </c>
      <c r="X61" s="355"/>
      <c r="Y61" s="355"/>
      <c r="Z61" s="355"/>
      <c r="AA61" s="356"/>
      <c r="AB61" s="273">
        <f>AB46</f>
        <v>270</v>
      </c>
      <c r="AC61" s="274"/>
      <c r="AD61" s="274"/>
      <c r="AE61" s="274"/>
      <c r="AF61" s="275"/>
      <c r="QXQ61" s="79"/>
    </row>
    <row r="62" spans="1:32 12133:12136" ht="26.25" customHeight="1" thickBot="1" x14ac:dyDescent="0.3">
      <c r="A62" s="368" t="s">
        <v>44</v>
      </c>
      <c r="B62" s="290" t="s">
        <v>0</v>
      </c>
      <c r="C62" s="68" t="s">
        <v>1</v>
      </c>
      <c r="D62" s="293"/>
      <c r="E62" s="294"/>
      <c r="F62" s="294"/>
      <c r="G62" s="295"/>
      <c r="H62" s="276" t="s">
        <v>1</v>
      </c>
      <c r="I62" s="277"/>
      <c r="J62" s="277"/>
      <c r="K62" s="277"/>
      <c r="L62" s="278"/>
      <c r="M62" s="276" t="s">
        <v>1</v>
      </c>
      <c r="N62" s="277"/>
      <c r="O62" s="277"/>
      <c r="P62" s="277"/>
      <c r="Q62" s="278"/>
      <c r="R62" s="276" t="s">
        <v>1</v>
      </c>
      <c r="S62" s="277"/>
      <c r="T62" s="277"/>
      <c r="U62" s="277"/>
      <c r="V62" s="278"/>
      <c r="W62" s="276" t="s">
        <v>1</v>
      </c>
      <c r="X62" s="277"/>
      <c r="Y62" s="277"/>
      <c r="Z62" s="277"/>
      <c r="AA62" s="278"/>
      <c r="AB62" s="382" t="s">
        <v>1</v>
      </c>
      <c r="AC62" s="383"/>
      <c r="AD62" s="383"/>
      <c r="AE62" s="383"/>
      <c r="AF62" s="384"/>
      <c r="QXQ62" s="79"/>
    </row>
    <row r="63" spans="1:32 12133:12136" ht="26.25" customHeight="1" thickBot="1" x14ac:dyDescent="0.3">
      <c r="A63" s="369"/>
      <c r="B63" s="291"/>
      <c r="C63" s="282" t="s">
        <v>2</v>
      </c>
      <c r="D63" s="283"/>
      <c r="E63" s="284">
        <f>E8+1</f>
        <v>5040472</v>
      </c>
      <c r="F63" s="285"/>
      <c r="G63" s="286"/>
      <c r="H63" s="279"/>
      <c r="I63" s="280"/>
      <c r="J63" s="280"/>
      <c r="K63" s="280"/>
      <c r="L63" s="281"/>
      <c r="M63" s="279"/>
      <c r="N63" s="280"/>
      <c r="O63" s="280"/>
      <c r="P63" s="280"/>
      <c r="Q63" s="281"/>
      <c r="R63" s="279"/>
      <c r="S63" s="280"/>
      <c r="T63" s="280"/>
      <c r="U63" s="280"/>
      <c r="V63" s="281"/>
      <c r="W63" s="279"/>
      <c r="X63" s="280"/>
      <c r="Y63" s="280"/>
      <c r="Z63" s="280"/>
      <c r="AA63" s="281"/>
      <c r="AB63" s="385"/>
      <c r="AC63" s="386"/>
      <c r="AD63" s="386"/>
      <c r="AE63" s="386"/>
      <c r="AF63" s="387"/>
    </row>
    <row r="64" spans="1:32 12133:12136" s="78" customFormat="1" ht="18.75" customHeight="1" thickBot="1" x14ac:dyDescent="0.3">
      <c r="A64" s="369"/>
      <c r="B64" s="292"/>
      <c r="C64" s="66" t="s">
        <v>11</v>
      </c>
      <c r="D64" s="67" t="s">
        <v>12</v>
      </c>
      <c r="E64" s="66" t="s">
        <v>13</v>
      </c>
      <c r="F64" s="67" t="s">
        <v>14</v>
      </c>
      <c r="G64" s="66" t="s">
        <v>15</v>
      </c>
      <c r="H64" s="66" t="s">
        <v>11</v>
      </c>
      <c r="I64" s="67" t="s">
        <v>12</v>
      </c>
      <c r="J64" s="66" t="s">
        <v>13</v>
      </c>
      <c r="K64" s="67" t="s">
        <v>14</v>
      </c>
      <c r="L64" s="66" t="s">
        <v>15</v>
      </c>
      <c r="M64" s="66" t="s">
        <v>11</v>
      </c>
      <c r="N64" s="67" t="s">
        <v>12</v>
      </c>
      <c r="O64" s="66" t="s">
        <v>13</v>
      </c>
      <c r="P64" s="67" t="s">
        <v>14</v>
      </c>
      <c r="Q64" s="66" t="s">
        <v>15</v>
      </c>
      <c r="R64" s="66" t="s">
        <v>11</v>
      </c>
      <c r="S64" s="67" t="s">
        <v>12</v>
      </c>
      <c r="T64" s="66" t="s">
        <v>13</v>
      </c>
      <c r="U64" s="67" t="s">
        <v>14</v>
      </c>
      <c r="V64" s="66" t="s">
        <v>15</v>
      </c>
      <c r="W64" s="66" t="s">
        <v>11</v>
      </c>
      <c r="X64" s="67" t="s">
        <v>12</v>
      </c>
      <c r="Y64" s="66" t="s">
        <v>13</v>
      </c>
      <c r="Z64" s="67" t="s">
        <v>14</v>
      </c>
      <c r="AA64" s="66" t="s">
        <v>15</v>
      </c>
      <c r="AB64" s="66" t="s">
        <v>11</v>
      </c>
      <c r="AC64" s="67" t="s">
        <v>12</v>
      </c>
      <c r="AD64" s="66" t="s">
        <v>13</v>
      </c>
      <c r="AE64" s="67" t="s">
        <v>14</v>
      </c>
      <c r="AF64" s="66" t="s">
        <v>15</v>
      </c>
    </row>
    <row r="65" spans="1:32" ht="27.75" customHeight="1" x14ac:dyDescent="0.25">
      <c r="A65" s="333" t="s">
        <v>45</v>
      </c>
      <c r="B65" s="70" t="s">
        <v>46</v>
      </c>
      <c r="C65" s="5"/>
      <c r="D65" s="6"/>
      <c r="E65" s="6"/>
      <c r="F65" s="6"/>
      <c r="G65" s="7"/>
      <c r="H65" s="5"/>
      <c r="I65" s="6"/>
      <c r="J65" s="6"/>
      <c r="K65" s="6"/>
      <c r="L65" s="7"/>
      <c r="M65" s="5"/>
      <c r="N65" s="6"/>
      <c r="O65" s="6"/>
      <c r="P65" s="6"/>
      <c r="Q65" s="7"/>
      <c r="R65" s="5"/>
      <c r="S65" s="6"/>
      <c r="T65" s="6"/>
      <c r="U65" s="6"/>
      <c r="V65" s="7"/>
      <c r="W65" s="5"/>
      <c r="X65" s="6"/>
      <c r="Y65" s="6"/>
      <c r="Z65" s="6"/>
      <c r="AA65" s="7"/>
      <c r="AB65" s="5"/>
      <c r="AC65" s="6"/>
      <c r="AD65" s="6"/>
      <c r="AE65" s="6"/>
      <c r="AF65" s="7"/>
    </row>
    <row r="66" spans="1:32" ht="27.75" customHeight="1" thickBot="1" x14ac:dyDescent="0.3">
      <c r="A66" s="342"/>
      <c r="B66" s="69" t="s">
        <v>47</v>
      </c>
      <c r="C66" s="8"/>
      <c r="D66" s="9"/>
      <c r="E66" s="9"/>
      <c r="F66" s="9"/>
      <c r="G66" s="10"/>
      <c r="H66" s="11"/>
      <c r="I66" s="12"/>
      <c r="J66" s="12"/>
      <c r="K66" s="12"/>
      <c r="L66" s="13"/>
      <c r="M66" s="11"/>
      <c r="N66" s="12"/>
      <c r="O66" s="12"/>
      <c r="P66" s="12"/>
      <c r="Q66" s="13"/>
      <c r="R66" s="11"/>
      <c r="S66" s="12"/>
      <c r="T66" s="12"/>
      <c r="U66" s="12"/>
      <c r="V66" s="13"/>
      <c r="W66" s="11"/>
      <c r="X66" s="12"/>
      <c r="Y66" s="12"/>
      <c r="Z66" s="12"/>
      <c r="AA66" s="13"/>
      <c r="AB66" s="11"/>
      <c r="AC66" s="12"/>
      <c r="AD66" s="12"/>
      <c r="AE66" s="12"/>
      <c r="AF66" s="13"/>
    </row>
    <row r="67" spans="1:32" ht="25.5" customHeight="1" thickBot="1" x14ac:dyDescent="0.3">
      <c r="A67" s="334"/>
      <c r="B67" s="73" t="s">
        <v>3</v>
      </c>
      <c r="C67" s="41"/>
      <c r="D67" s="42"/>
      <c r="E67" s="42"/>
      <c r="F67" s="42"/>
      <c r="G67" s="43"/>
      <c r="H67" s="41"/>
      <c r="I67" s="42"/>
      <c r="J67" s="42"/>
      <c r="K67" s="42"/>
      <c r="L67" s="43"/>
      <c r="M67" s="41"/>
      <c r="N67" s="42"/>
      <c r="O67" s="42"/>
      <c r="P67" s="42"/>
      <c r="Q67" s="43"/>
      <c r="R67" s="41"/>
      <c r="S67" s="42"/>
      <c r="T67" s="42"/>
      <c r="U67" s="42"/>
      <c r="V67" s="43"/>
      <c r="W67" s="41"/>
      <c r="X67" s="42"/>
      <c r="Y67" s="42"/>
      <c r="Z67" s="42"/>
      <c r="AA67" s="43"/>
      <c r="AB67" s="41"/>
      <c r="AC67" s="42"/>
      <c r="AD67" s="42"/>
      <c r="AE67" s="42"/>
      <c r="AF67" s="43"/>
    </row>
    <row r="68" spans="1:32" ht="30" customHeight="1" thickBot="1" x14ac:dyDescent="0.3">
      <c r="A68" s="388" t="s">
        <v>4</v>
      </c>
      <c r="B68" s="389"/>
      <c r="C68" s="335"/>
      <c r="D68" s="336"/>
      <c r="E68" s="337"/>
      <c r="F68" s="30" t="s">
        <v>5</v>
      </c>
      <c r="G68" s="31"/>
      <c r="H68" s="296"/>
      <c r="I68" s="297"/>
      <c r="J68" s="338"/>
      <c r="K68" s="30" t="s">
        <v>5</v>
      </c>
      <c r="L68" s="31"/>
      <c r="M68" s="296"/>
      <c r="N68" s="297"/>
      <c r="O68" s="298"/>
      <c r="P68" s="32" t="s">
        <v>5</v>
      </c>
      <c r="Q68" s="31"/>
      <c r="R68" s="296"/>
      <c r="S68" s="297"/>
      <c r="T68" s="298"/>
      <c r="U68" s="32" t="s">
        <v>5</v>
      </c>
      <c r="V68" s="31"/>
      <c r="W68" s="296"/>
      <c r="X68" s="297"/>
      <c r="Y68" s="298"/>
      <c r="Z68" s="32" t="s">
        <v>5</v>
      </c>
      <c r="AA68" s="31"/>
      <c r="AB68" s="296"/>
      <c r="AC68" s="297"/>
      <c r="AD68" s="298"/>
      <c r="AE68" s="32" t="s">
        <v>5</v>
      </c>
      <c r="AF68" s="31"/>
    </row>
    <row r="69" spans="1:32" ht="29.25" customHeight="1" thickBot="1" x14ac:dyDescent="0.3">
      <c r="A69" s="396" t="s">
        <v>10</v>
      </c>
      <c r="B69" s="397"/>
      <c r="C69" s="20"/>
      <c r="D69" s="21"/>
      <c r="E69" s="21"/>
      <c r="F69" s="21"/>
      <c r="G69" s="22"/>
      <c r="H69" s="20"/>
      <c r="I69" s="21"/>
      <c r="J69" s="21"/>
      <c r="K69" s="21"/>
      <c r="L69" s="23"/>
      <c r="M69" s="24"/>
      <c r="N69" s="21"/>
      <c r="O69" s="21"/>
      <c r="P69" s="21"/>
      <c r="Q69" s="22"/>
      <c r="R69" s="20"/>
      <c r="S69" s="21"/>
      <c r="T69" s="21"/>
      <c r="U69" s="21"/>
      <c r="V69" s="23"/>
      <c r="W69" s="24"/>
      <c r="X69" s="21"/>
      <c r="Y69" s="21"/>
      <c r="Z69" s="21"/>
      <c r="AA69" s="47"/>
      <c r="AB69" s="48"/>
      <c r="AC69" s="49"/>
      <c r="AD69" s="49"/>
      <c r="AE69" s="49"/>
      <c r="AF69" s="50"/>
    </row>
    <row r="70" spans="1:32" ht="39" customHeight="1" thickBot="1" x14ac:dyDescent="0.3">
      <c r="A70" s="398" t="s">
        <v>16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401"/>
    </row>
    <row r="71" spans="1:32" ht="54" customHeight="1" thickBot="1" x14ac:dyDescent="0.3">
      <c r="A71" s="36" t="s">
        <v>28</v>
      </c>
      <c r="B71" s="37" t="s">
        <v>17</v>
      </c>
      <c r="C71" s="33" t="s">
        <v>21</v>
      </c>
      <c r="D71" s="33" t="s">
        <v>25</v>
      </c>
      <c r="E71" s="449" t="s">
        <v>18</v>
      </c>
      <c r="F71" s="450"/>
      <c r="G71" s="450"/>
      <c r="H71" s="450"/>
      <c r="I71" s="451"/>
      <c r="J71" s="33" t="s">
        <v>22</v>
      </c>
      <c r="K71" s="33" t="s">
        <v>24</v>
      </c>
      <c r="L71" s="408" t="s">
        <v>26</v>
      </c>
      <c r="M71" s="409"/>
      <c r="N71" s="452" t="s">
        <v>28</v>
      </c>
      <c r="O71" s="453"/>
      <c r="P71" s="454" t="s">
        <v>17</v>
      </c>
      <c r="Q71" s="455"/>
      <c r="R71" s="455"/>
      <c r="S71" s="455"/>
      <c r="T71" s="455"/>
      <c r="U71" s="456"/>
      <c r="V71" s="33" t="s">
        <v>21</v>
      </c>
      <c r="W71" s="33" t="s">
        <v>25</v>
      </c>
      <c r="X71" s="449" t="s">
        <v>18</v>
      </c>
      <c r="Y71" s="450"/>
      <c r="Z71" s="450"/>
      <c r="AA71" s="450"/>
      <c r="AB71" s="451"/>
      <c r="AC71" s="33" t="s">
        <v>22</v>
      </c>
      <c r="AD71" s="33" t="s">
        <v>24</v>
      </c>
      <c r="AE71" s="408" t="s">
        <v>26</v>
      </c>
      <c r="AF71" s="409"/>
    </row>
    <row r="72" spans="1:32" ht="37.5" customHeight="1" x14ac:dyDescent="0.25">
      <c r="A72" s="58"/>
      <c r="B72" s="59"/>
      <c r="C72" s="60"/>
      <c r="D72" s="60"/>
      <c r="E72" s="457"/>
      <c r="F72" s="458"/>
      <c r="G72" s="458"/>
      <c r="H72" s="458"/>
      <c r="I72" s="459"/>
      <c r="J72" s="60"/>
      <c r="K72" s="60"/>
      <c r="L72" s="60"/>
      <c r="M72" s="61"/>
      <c r="N72" s="370"/>
      <c r="O72" s="390"/>
      <c r="P72" s="391"/>
      <c r="Q72" s="392"/>
      <c r="R72" s="392"/>
      <c r="S72" s="392"/>
      <c r="T72" s="392"/>
      <c r="U72" s="390"/>
      <c r="V72" s="80"/>
      <c r="W72" s="81"/>
      <c r="X72" s="393"/>
      <c r="Y72" s="394"/>
      <c r="Z72" s="394"/>
      <c r="AA72" s="394"/>
      <c r="AB72" s="395"/>
      <c r="AC72" s="82"/>
      <c r="AD72" s="82"/>
      <c r="AE72" s="82"/>
      <c r="AF72" s="83"/>
    </row>
    <row r="73" spans="1:32" ht="37.5" customHeight="1" x14ac:dyDescent="0.25">
      <c r="A73" s="62"/>
      <c r="B73" s="35"/>
      <c r="C73" s="29"/>
      <c r="D73" s="29"/>
      <c r="E73" s="376"/>
      <c r="F73" s="377"/>
      <c r="G73" s="377"/>
      <c r="H73" s="377"/>
      <c r="I73" s="378"/>
      <c r="J73" s="29"/>
      <c r="K73" s="29"/>
      <c r="L73" s="29"/>
      <c r="M73" s="3"/>
      <c r="N73" s="371"/>
      <c r="O73" s="372"/>
      <c r="P73" s="373"/>
      <c r="Q73" s="374"/>
      <c r="R73" s="374"/>
      <c r="S73" s="374"/>
      <c r="T73" s="374"/>
      <c r="U73" s="375"/>
      <c r="V73" s="1"/>
      <c r="W73" s="29"/>
      <c r="X73" s="376"/>
      <c r="Y73" s="377"/>
      <c r="Z73" s="377"/>
      <c r="AA73" s="377"/>
      <c r="AB73" s="378"/>
      <c r="AC73" s="51"/>
      <c r="AD73" s="51"/>
      <c r="AE73" s="51"/>
      <c r="AF73" s="52"/>
    </row>
    <row r="74" spans="1:32" ht="37.5" customHeight="1" x14ac:dyDescent="0.25">
      <c r="A74" s="62"/>
      <c r="B74" s="35"/>
      <c r="C74" s="29"/>
      <c r="D74" s="29"/>
      <c r="E74" s="376"/>
      <c r="F74" s="377"/>
      <c r="G74" s="377"/>
      <c r="H74" s="377"/>
      <c r="I74" s="378"/>
      <c r="J74" s="29"/>
      <c r="K74" s="29"/>
      <c r="L74" s="29"/>
      <c r="M74" s="3"/>
      <c r="N74" s="371"/>
      <c r="O74" s="372"/>
      <c r="P74" s="373"/>
      <c r="Q74" s="374"/>
      <c r="R74" s="374"/>
      <c r="S74" s="374"/>
      <c r="T74" s="374"/>
      <c r="U74" s="375"/>
      <c r="V74" s="1"/>
      <c r="W74" s="29"/>
      <c r="X74" s="376"/>
      <c r="Y74" s="377"/>
      <c r="Z74" s="377"/>
      <c r="AA74" s="377"/>
      <c r="AB74" s="378"/>
      <c r="AC74" s="51"/>
      <c r="AD74" s="51"/>
      <c r="AE74" s="51"/>
      <c r="AF74" s="52"/>
    </row>
    <row r="75" spans="1:32" ht="37.5" customHeight="1" x14ac:dyDescent="0.25">
      <c r="A75" s="62"/>
      <c r="B75" s="35"/>
      <c r="C75" s="29"/>
      <c r="D75" s="29"/>
      <c r="E75" s="376"/>
      <c r="F75" s="377"/>
      <c r="G75" s="377"/>
      <c r="H75" s="377"/>
      <c r="I75" s="378"/>
      <c r="J75" s="29"/>
      <c r="K75" s="29"/>
      <c r="L75" s="29"/>
      <c r="M75" s="3"/>
      <c r="N75" s="371"/>
      <c r="O75" s="372"/>
      <c r="P75" s="373"/>
      <c r="Q75" s="374"/>
      <c r="R75" s="374"/>
      <c r="S75" s="374"/>
      <c r="T75" s="374"/>
      <c r="U75" s="375"/>
      <c r="V75" s="1"/>
      <c r="W75" s="29"/>
      <c r="X75" s="376"/>
      <c r="Y75" s="377"/>
      <c r="Z75" s="377"/>
      <c r="AA75" s="377"/>
      <c r="AB75" s="378"/>
      <c r="AC75" s="51"/>
      <c r="AD75" s="51"/>
      <c r="AE75" s="51"/>
      <c r="AF75" s="52"/>
    </row>
    <row r="76" spans="1:32" ht="37.5" customHeight="1" x14ac:dyDescent="0.25">
      <c r="A76" s="62"/>
      <c r="B76" s="35"/>
      <c r="C76" s="29"/>
      <c r="D76" s="29"/>
      <c r="E76" s="215"/>
      <c r="F76" s="216"/>
      <c r="G76" s="216"/>
      <c r="H76" s="216"/>
      <c r="I76" s="217"/>
      <c r="J76" s="29"/>
      <c r="K76" s="29"/>
      <c r="L76" s="29"/>
      <c r="M76" s="3"/>
      <c r="N76" s="371"/>
      <c r="O76" s="372"/>
      <c r="P76" s="373"/>
      <c r="Q76" s="374"/>
      <c r="R76" s="374"/>
      <c r="S76" s="374"/>
      <c r="T76" s="374"/>
      <c r="U76" s="375"/>
      <c r="V76" s="1"/>
      <c r="W76" s="29"/>
      <c r="X76" s="215"/>
      <c r="Y76" s="216"/>
      <c r="Z76" s="216"/>
      <c r="AA76" s="216"/>
      <c r="AB76" s="217"/>
      <c r="AC76" s="51"/>
      <c r="AD76" s="51"/>
      <c r="AE76" s="51"/>
      <c r="AF76" s="52"/>
    </row>
    <row r="77" spans="1:32" ht="37.5" customHeight="1" x14ac:dyDescent="0.25">
      <c r="A77" s="62"/>
      <c r="B77" s="35"/>
      <c r="C77" s="29"/>
      <c r="D77" s="29"/>
      <c r="E77" s="215"/>
      <c r="F77" s="216"/>
      <c r="G77" s="216"/>
      <c r="H77" s="216"/>
      <c r="I77" s="217"/>
      <c r="J77" s="29"/>
      <c r="K77" s="29"/>
      <c r="L77" s="29"/>
      <c r="M77" s="3"/>
      <c r="N77" s="371"/>
      <c r="O77" s="372"/>
      <c r="P77" s="373"/>
      <c r="Q77" s="374"/>
      <c r="R77" s="374"/>
      <c r="S77" s="374"/>
      <c r="T77" s="374"/>
      <c r="U77" s="375"/>
      <c r="V77" s="1"/>
      <c r="W77" s="29"/>
      <c r="X77" s="215"/>
      <c r="Y77" s="216"/>
      <c r="Z77" s="216"/>
      <c r="AA77" s="216"/>
      <c r="AB77" s="217"/>
      <c r="AC77" s="51"/>
      <c r="AD77" s="51"/>
      <c r="AE77" s="51"/>
      <c r="AF77" s="52"/>
    </row>
    <row r="78" spans="1:32" ht="37.5" customHeight="1" x14ac:dyDescent="0.25">
      <c r="A78" s="62"/>
      <c r="B78" s="35"/>
      <c r="C78" s="29"/>
      <c r="D78" s="29"/>
      <c r="E78" s="215"/>
      <c r="F78" s="216"/>
      <c r="G78" s="216"/>
      <c r="H78" s="216"/>
      <c r="I78" s="217"/>
      <c r="J78" s="29"/>
      <c r="K78" s="29"/>
      <c r="L78" s="29"/>
      <c r="M78" s="3"/>
      <c r="N78" s="371"/>
      <c r="O78" s="372"/>
      <c r="P78" s="373"/>
      <c r="Q78" s="374"/>
      <c r="R78" s="374"/>
      <c r="S78" s="374"/>
      <c r="T78" s="374"/>
      <c r="U78" s="375"/>
      <c r="V78" s="1"/>
      <c r="W78" s="29"/>
      <c r="X78" s="215"/>
      <c r="Y78" s="216"/>
      <c r="Z78" s="216"/>
      <c r="AA78" s="216"/>
      <c r="AB78" s="217"/>
      <c r="AC78" s="51"/>
      <c r="AD78" s="51"/>
      <c r="AE78" s="51"/>
      <c r="AF78" s="52"/>
    </row>
    <row r="79" spans="1:32" ht="37.5" customHeight="1" x14ac:dyDescent="0.25">
      <c r="A79" s="62"/>
      <c r="B79" s="35"/>
      <c r="C79" s="29"/>
      <c r="D79" s="29"/>
      <c r="E79" s="215"/>
      <c r="F79" s="216"/>
      <c r="G79" s="216"/>
      <c r="H79" s="216"/>
      <c r="I79" s="217"/>
      <c r="J79" s="29"/>
      <c r="K79" s="29"/>
      <c r="L79" s="29"/>
      <c r="M79" s="3"/>
      <c r="N79" s="371"/>
      <c r="O79" s="372"/>
      <c r="P79" s="373"/>
      <c r="Q79" s="374"/>
      <c r="R79" s="374"/>
      <c r="S79" s="374"/>
      <c r="T79" s="374"/>
      <c r="U79" s="375"/>
      <c r="V79" s="1"/>
      <c r="W79" s="29"/>
      <c r="X79" s="215"/>
      <c r="Y79" s="216"/>
      <c r="Z79" s="216"/>
      <c r="AA79" s="216"/>
      <c r="AB79" s="217"/>
      <c r="AC79" s="51"/>
      <c r="AD79" s="51"/>
      <c r="AE79" s="51"/>
      <c r="AF79" s="52"/>
    </row>
    <row r="80" spans="1:32" ht="37.5" customHeight="1" x14ac:dyDescent="0.25">
      <c r="A80" s="62"/>
      <c r="B80" s="35"/>
      <c r="C80" s="29"/>
      <c r="D80" s="29"/>
      <c r="E80" s="215"/>
      <c r="F80" s="216"/>
      <c r="G80" s="216"/>
      <c r="H80" s="216"/>
      <c r="I80" s="217"/>
      <c r="J80" s="29"/>
      <c r="K80" s="29"/>
      <c r="L80" s="29"/>
      <c r="M80" s="3"/>
      <c r="N80" s="371"/>
      <c r="O80" s="372"/>
      <c r="P80" s="373"/>
      <c r="Q80" s="374"/>
      <c r="R80" s="374"/>
      <c r="S80" s="374"/>
      <c r="T80" s="374"/>
      <c r="U80" s="375"/>
      <c r="V80" s="1"/>
      <c r="W80" s="29"/>
      <c r="X80" s="215"/>
      <c r="Y80" s="216"/>
      <c r="Z80" s="216"/>
      <c r="AA80" s="216"/>
      <c r="AB80" s="217"/>
      <c r="AC80" s="51"/>
      <c r="AD80" s="51"/>
      <c r="AE80" s="51"/>
      <c r="AF80" s="52"/>
    </row>
    <row r="81" spans="1:32" ht="37.5" customHeight="1" x14ac:dyDescent="0.25">
      <c r="A81" s="62"/>
      <c r="B81" s="35"/>
      <c r="C81" s="29"/>
      <c r="D81" s="29"/>
      <c r="E81" s="215"/>
      <c r="F81" s="216"/>
      <c r="G81" s="216"/>
      <c r="H81" s="216"/>
      <c r="I81" s="217"/>
      <c r="J81" s="29"/>
      <c r="K81" s="29"/>
      <c r="L81" s="29"/>
      <c r="M81" s="3"/>
      <c r="N81" s="371"/>
      <c r="O81" s="372"/>
      <c r="P81" s="373"/>
      <c r="Q81" s="374"/>
      <c r="R81" s="374"/>
      <c r="S81" s="374"/>
      <c r="T81" s="374"/>
      <c r="U81" s="375"/>
      <c r="V81" s="1"/>
      <c r="W81" s="29"/>
      <c r="X81" s="215"/>
      <c r="Y81" s="216"/>
      <c r="Z81" s="216"/>
      <c r="AA81" s="216"/>
      <c r="AB81" s="217"/>
      <c r="AC81" s="51"/>
      <c r="AD81" s="51"/>
      <c r="AE81" s="51"/>
      <c r="AF81" s="52"/>
    </row>
    <row r="82" spans="1:32" ht="37.5" customHeight="1" x14ac:dyDescent="0.25">
      <c r="A82" s="62"/>
      <c r="B82" s="35"/>
      <c r="C82" s="29"/>
      <c r="D82" s="29"/>
      <c r="E82" s="215"/>
      <c r="F82" s="216"/>
      <c r="G82" s="216"/>
      <c r="H82" s="216"/>
      <c r="I82" s="217"/>
      <c r="J82" s="29"/>
      <c r="K82" s="29"/>
      <c r="L82" s="29"/>
      <c r="M82" s="3"/>
      <c r="N82" s="371"/>
      <c r="O82" s="372"/>
      <c r="P82" s="373"/>
      <c r="Q82" s="374"/>
      <c r="R82" s="374"/>
      <c r="S82" s="374"/>
      <c r="T82" s="374"/>
      <c r="U82" s="375"/>
      <c r="V82" s="1"/>
      <c r="W82" s="29"/>
      <c r="X82" s="215"/>
      <c r="Y82" s="216"/>
      <c r="Z82" s="216"/>
      <c r="AA82" s="216"/>
      <c r="AB82" s="217"/>
      <c r="AC82" s="51"/>
      <c r="AD82" s="51"/>
      <c r="AE82" s="51"/>
      <c r="AF82" s="52"/>
    </row>
    <row r="83" spans="1:32" ht="37.5" customHeight="1" x14ac:dyDescent="0.25">
      <c r="A83" s="62"/>
      <c r="B83" s="35"/>
      <c r="C83" s="29"/>
      <c r="D83" s="29"/>
      <c r="E83" s="215"/>
      <c r="F83" s="216"/>
      <c r="G83" s="216"/>
      <c r="H83" s="216"/>
      <c r="I83" s="217"/>
      <c r="J83" s="29"/>
      <c r="K83" s="29"/>
      <c r="L83" s="29"/>
      <c r="M83" s="3"/>
      <c r="N83" s="371"/>
      <c r="O83" s="372"/>
      <c r="P83" s="373"/>
      <c r="Q83" s="374"/>
      <c r="R83" s="374"/>
      <c r="S83" s="374"/>
      <c r="T83" s="374"/>
      <c r="U83" s="375"/>
      <c r="V83" s="1"/>
      <c r="W83" s="29"/>
      <c r="X83" s="215"/>
      <c r="Y83" s="216"/>
      <c r="Z83" s="216"/>
      <c r="AA83" s="216"/>
      <c r="AB83" s="217"/>
      <c r="AC83" s="51"/>
      <c r="AD83" s="51"/>
      <c r="AE83" s="51"/>
      <c r="AF83" s="52"/>
    </row>
    <row r="84" spans="1:32" ht="37.5" customHeight="1" x14ac:dyDescent="0.25">
      <c r="A84" s="62"/>
      <c r="B84" s="35"/>
      <c r="C84" s="29"/>
      <c r="D84" s="29"/>
      <c r="E84" s="215"/>
      <c r="F84" s="216"/>
      <c r="G84" s="216"/>
      <c r="H84" s="216"/>
      <c r="I84" s="217"/>
      <c r="J84" s="29"/>
      <c r="K84" s="29"/>
      <c r="L84" s="29"/>
      <c r="M84" s="3"/>
      <c r="N84" s="371"/>
      <c r="O84" s="372"/>
      <c r="P84" s="373"/>
      <c r="Q84" s="374"/>
      <c r="R84" s="374"/>
      <c r="S84" s="374"/>
      <c r="T84" s="374"/>
      <c r="U84" s="375"/>
      <c r="V84" s="1"/>
      <c r="W84" s="29"/>
      <c r="X84" s="215"/>
      <c r="Y84" s="216"/>
      <c r="Z84" s="216"/>
      <c r="AA84" s="216"/>
      <c r="AB84" s="217"/>
      <c r="AC84" s="51"/>
      <c r="AD84" s="51"/>
      <c r="AE84" s="51"/>
      <c r="AF84" s="52"/>
    </row>
    <row r="85" spans="1:32" ht="37.5" customHeight="1" x14ac:dyDescent="0.25">
      <c r="A85" s="62"/>
      <c r="B85" s="35"/>
      <c r="C85" s="29"/>
      <c r="D85" s="29"/>
      <c r="E85" s="215"/>
      <c r="F85" s="216"/>
      <c r="G85" s="216"/>
      <c r="H85" s="216"/>
      <c r="I85" s="217"/>
      <c r="J85" s="29"/>
      <c r="K85" s="29"/>
      <c r="L85" s="29"/>
      <c r="M85" s="3"/>
      <c r="N85" s="371"/>
      <c r="O85" s="372"/>
      <c r="P85" s="373"/>
      <c r="Q85" s="374"/>
      <c r="R85" s="374"/>
      <c r="S85" s="374"/>
      <c r="T85" s="374"/>
      <c r="U85" s="375"/>
      <c r="V85" s="1"/>
      <c r="W85" s="29"/>
      <c r="X85" s="215"/>
      <c r="Y85" s="216"/>
      <c r="Z85" s="216"/>
      <c r="AA85" s="216"/>
      <c r="AB85" s="217"/>
      <c r="AC85" s="51"/>
      <c r="AD85" s="51"/>
      <c r="AE85" s="51"/>
      <c r="AF85" s="52"/>
    </row>
    <row r="86" spans="1:32" ht="37.5" customHeight="1" x14ac:dyDescent="0.25">
      <c r="A86" s="62"/>
      <c r="B86" s="35"/>
      <c r="C86" s="29"/>
      <c r="D86" s="29"/>
      <c r="E86" s="215"/>
      <c r="F86" s="216"/>
      <c r="G86" s="216"/>
      <c r="H86" s="216"/>
      <c r="I86" s="217"/>
      <c r="J86" s="29"/>
      <c r="K86" s="29"/>
      <c r="L86" s="29"/>
      <c r="M86" s="3"/>
      <c r="N86" s="371"/>
      <c r="O86" s="372"/>
      <c r="P86" s="373"/>
      <c r="Q86" s="374"/>
      <c r="R86" s="374"/>
      <c r="S86" s="374"/>
      <c r="T86" s="374"/>
      <c r="U86" s="375"/>
      <c r="V86" s="1"/>
      <c r="W86" s="29"/>
      <c r="X86" s="215"/>
      <c r="Y86" s="216"/>
      <c r="Z86" s="216"/>
      <c r="AA86" s="216"/>
      <c r="AB86" s="217"/>
      <c r="AC86" s="51"/>
      <c r="AD86" s="51"/>
      <c r="AE86" s="51"/>
      <c r="AF86" s="52"/>
    </row>
    <row r="87" spans="1:32" ht="37.5" customHeight="1" x14ac:dyDescent="0.25">
      <c r="A87" s="62"/>
      <c r="B87" s="35"/>
      <c r="C87" s="29"/>
      <c r="D87" s="29"/>
      <c r="E87" s="215"/>
      <c r="F87" s="216"/>
      <c r="G87" s="216"/>
      <c r="H87" s="216"/>
      <c r="I87" s="217"/>
      <c r="J87" s="29"/>
      <c r="K87" s="29"/>
      <c r="L87" s="29"/>
      <c r="M87" s="3"/>
      <c r="N87" s="371"/>
      <c r="O87" s="372"/>
      <c r="P87" s="373"/>
      <c r="Q87" s="374"/>
      <c r="R87" s="374"/>
      <c r="S87" s="374"/>
      <c r="T87" s="374"/>
      <c r="U87" s="375"/>
      <c r="V87" s="1"/>
      <c r="W87" s="29"/>
      <c r="X87" s="215"/>
      <c r="Y87" s="216"/>
      <c r="Z87" s="216"/>
      <c r="AA87" s="216"/>
      <c r="AB87" s="217"/>
      <c r="AC87" s="51"/>
      <c r="AD87" s="51"/>
      <c r="AE87" s="51"/>
      <c r="AF87" s="52"/>
    </row>
    <row r="88" spans="1:32" ht="37.5" customHeight="1" x14ac:dyDescent="0.25">
      <c r="A88" s="62"/>
      <c r="B88" s="35"/>
      <c r="C88" s="29"/>
      <c r="D88" s="29"/>
      <c r="E88" s="215"/>
      <c r="F88" s="216"/>
      <c r="G88" s="216"/>
      <c r="H88" s="216"/>
      <c r="I88" s="217"/>
      <c r="J88" s="29"/>
      <c r="K88" s="29"/>
      <c r="L88" s="29"/>
      <c r="M88" s="3"/>
      <c r="N88" s="371"/>
      <c r="O88" s="372"/>
      <c r="P88" s="373"/>
      <c r="Q88" s="374"/>
      <c r="R88" s="374"/>
      <c r="S88" s="374"/>
      <c r="T88" s="374"/>
      <c r="U88" s="375"/>
      <c r="V88" s="1"/>
      <c r="W88" s="29"/>
      <c r="X88" s="215"/>
      <c r="Y88" s="216"/>
      <c r="Z88" s="216"/>
      <c r="AA88" s="216"/>
      <c r="AB88" s="217"/>
      <c r="AC88" s="51"/>
      <c r="AD88" s="51"/>
      <c r="AE88" s="51"/>
      <c r="AF88" s="52"/>
    </row>
    <row r="89" spans="1:32" ht="37.5" customHeight="1" thickBot="1" x14ac:dyDescent="0.3">
      <c r="A89" s="88"/>
      <c r="B89" s="89"/>
      <c r="C89" s="90"/>
      <c r="D89" s="90"/>
      <c r="E89" s="85"/>
      <c r="F89" s="86"/>
      <c r="G89" s="86"/>
      <c r="H89" s="86"/>
      <c r="I89" s="87"/>
      <c r="J89" s="90"/>
      <c r="K89" s="90"/>
      <c r="L89" s="90"/>
      <c r="M89" s="91"/>
      <c r="N89" s="371"/>
      <c r="O89" s="372"/>
      <c r="P89" s="373"/>
      <c r="Q89" s="374"/>
      <c r="R89" s="374"/>
      <c r="S89" s="374"/>
      <c r="T89" s="374"/>
      <c r="U89" s="375"/>
      <c r="V89" s="1"/>
      <c r="W89" s="29"/>
      <c r="X89" s="215"/>
      <c r="Y89" s="216"/>
      <c r="Z89" s="216"/>
      <c r="AA89" s="216"/>
      <c r="AB89" s="217"/>
      <c r="AC89" s="51"/>
      <c r="AD89" s="92"/>
      <c r="AE89" s="92"/>
      <c r="AF89" s="93"/>
    </row>
    <row r="90" spans="1:32" ht="27" customHeight="1" thickBot="1" x14ac:dyDescent="0.3">
      <c r="A90" s="427" t="s">
        <v>20</v>
      </c>
      <c r="B90" s="428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5"/>
      <c r="N90" s="429" t="s">
        <v>23</v>
      </c>
      <c r="O90" s="430"/>
      <c r="P90" s="430"/>
      <c r="Q90" s="430"/>
      <c r="R90" s="430"/>
      <c r="S90" s="430"/>
      <c r="T90" s="430"/>
      <c r="U90" s="430"/>
      <c r="V90" s="430"/>
      <c r="W90" s="430"/>
      <c r="X90" s="430"/>
      <c r="Y90" s="430"/>
      <c r="Z90" s="430"/>
      <c r="AA90" s="430"/>
      <c r="AB90" s="431"/>
      <c r="AC90" s="84"/>
      <c r="AD90" s="412"/>
      <c r="AE90" s="413"/>
      <c r="AF90" s="414"/>
    </row>
    <row r="91" spans="1:32" ht="23.25" customHeight="1" x14ac:dyDescent="0.25">
      <c r="A91" s="96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8"/>
    </row>
    <row r="92" spans="1:32" ht="23.25" customHeight="1" x14ac:dyDescent="0.25">
      <c r="A92" s="99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1"/>
    </row>
    <row r="93" spans="1:32" ht="23.25" customHeight="1" x14ac:dyDescent="0.25">
      <c r="A93" s="102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4"/>
    </row>
    <row r="94" spans="1:32" ht="23.25" customHeight="1" x14ac:dyDescent="0.25">
      <c r="A94" s="99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1"/>
    </row>
    <row r="95" spans="1:32" ht="23.25" customHeight="1" x14ac:dyDescent="0.25">
      <c r="A95" s="102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4"/>
    </row>
    <row r="96" spans="1:32" ht="23.25" customHeight="1" x14ac:dyDescent="0.25">
      <c r="A96" s="99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1"/>
    </row>
    <row r="97" spans="1:32" ht="23.25" customHeight="1" x14ac:dyDescent="0.25">
      <c r="A97" s="102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4"/>
    </row>
    <row r="98" spans="1:32" ht="23.25" customHeight="1" x14ac:dyDescent="0.25">
      <c r="A98" s="99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1"/>
    </row>
    <row r="99" spans="1:32" ht="23.25" customHeight="1" x14ac:dyDescent="0.25">
      <c r="A99" s="102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/>
    </row>
    <row r="100" spans="1:32" ht="23.25" customHeight="1" x14ac:dyDescent="0.25">
      <c r="A100" s="99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1"/>
    </row>
    <row r="101" spans="1:32" ht="23.25" customHeight="1" x14ac:dyDescent="0.25">
      <c r="A101" s="102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4"/>
    </row>
    <row r="102" spans="1:32" ht="23.25" customHeight="1" x14ac:dyDescent="0.25">
      <c r="A102" s="99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1"/>
    </row>
    <row r="103" spans="1:32" ht="23.25" customHeight="1" x14ac:dyDescent="0.25">
      <c r="A103" s="102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4"/>
    </row>
    <row r="104" spans="1:32" ht="23.25" customHeight="1" x14ac:dyDescent="0.25">
      <c r="A104" s="99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1"/>
    </row>
    <row r="105" spans="1:32" ht="23.25" customHeight="1" x14ac:dyDescent="0.25">
      <c r="A105" s="102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4"/>
    </row>
    <row r="106" spans="1:32" ht="23.25" customHeight="1" x14ac:dyDescent="0.25">
      <c r="A106" s="99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1"/>
    </row>
    <row r="107" spans="1:32" s="76" customFormat="1" ht="23.25" customHeight="1" x14ac:dyDescent="0.25">
      <c r="A107" s="102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4"/>
    </row>
    <row r="108" spans="1:32" s="76" customFormat="1" ht="23.25" customHeight="1" x14ac:dyDescent="0.25">
      <c r="A108" s="99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1"/>
    </row>
    <row r="109" spans="1:32" s="76" customFormat="1" ht="23.25" customHeight="1" x14ac:dyDescent="0.25">
      <c r="A109" s="102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4"/>
    </row>
    <row r="110" spans="1:32" s="76" customFormat="1" ht="23.25" customHeight="1" x14ac:dyDescent="0.25">
      <c r="A110" s="99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1"/>
    </row>
    <row r="111" spans="1:32" s="76" customFormat="1" ht="23.25" customHeight="1" x14ac:dyDescent="0.25">
      <c r="A111" s="102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4"/>
    </row>
    <row r="112" spans="1:32" ht="23.25" customHeight="1" x14ac:dyDescent="0.25">
      <c r="A112" s="99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1"/>
    </row>
    <row r="113" spans="1:32" ht="23.25" customHeight="1" x14ac:dyDescent="0.25">
      <c r="A113" s="102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4"/>
    </row>
    <row r="114" spans="1:32" ht="23.25" customHeight="1" x14ac:dyDescent="0.25">
      <c r="A114" s="99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1"/>
    </row>
    <row r="115" spans="1:32" ht="23.25" customHeight="1" x14ac:dyDescent="0.25">
      <c r="A115" s="105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8"/>
    </row>
    <row r="116" spans="1:32" ht="23.25" customHeight="1" x14ac:dyDescent="0.25">
      <c r="A116" s="105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8"/>
    </row>
    <row r="117" spans="1:32" ht="23.25" customHeight="1" x14ac:dyDescent="0.25">
      <c r="A117" s="102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4"/>
    </row>
    <row r="118" spans="1:32" ht="23.25" customHeight="1" x14ac:dyDescent="0.25">
      <c r="A118" s="99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1"/>
    </row>
    <row r="119" spans="1:32" ht="23.25" customHeight="1" x14ac:dyDescent="0.25">
      <c r="A119" s="102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4"/>
    </row>
    <row r="120" spans="1:32" ht="23.25" customHeight="1" x14ac:dyDescent="0.25">
      <c r="A120" s="99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1"/>
    </row>
    <row r="121" spans="1:32" ht="23.25" customHeight="1" x14ac:dyDescent="0.25">
      <c r="A121" s="102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4"/>
    </row>
    <row r="122" spans="1:32" ht="23.25" customHeight="1" x14ac:dyDescent="0.25">
      <c r="A122" s="99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1"/>
    </row>
    <row r="123" spans="1:32" ht="23.25" customHeight="1" x14ac:dyDescent="0.25">
      <c r="A123" s="102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4"/>
    </row>
    <row r="124" spans="1:32" ht="23.25" customHeight="1" thickBot="1" x14ac:dyDescent="0.3">
      <c r="A124" s="106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8"/>
    </row>
    <row r="125" spans="1:32" ht="42" customHeight="1" x14ac:dyDescent="0.25">
      <c r="A125" s="415" t="s">
        <v>52</v>
      </c>
      <c r="B125" s="416"/>
      <c r="C125" s="416"/>
      <c r="D125" s="416"/>
      <c r="E125" s="416"/>
      <c r="F125" s="416"/>
      <c r="G125" s="416"/>
      <c r="H125" s="416"/>
      <c r="I125" s="416"/>
      <c r="J125" s="416"/>
      <c r="K125" s="416"/>
      <c r="L125" s="416"/>
      <c r="M125" s="416"/>
      <c r="N125" s="416" t="s">
        <v>53</v>
      </c>
      <c r="O125" s="416"/>
      <c r="P125" s="416"/>
      <c r="Q125" s="416"/>
      <c r="R125" s="416"/>
      <c r="S125" s="416"/>
      <c r="T125" s="416"/>
      <c r="U125" s="416"/>
      <c r="V125" s="416"/>
      <c r="W125" s="416"/>
      <c r="X125" s="416"/>
      <c r="Y125" s="416"/>
      <c r="Z125" s="416"/>
      <c r="AA125" s="416"/>
      <c r="AB125" s="416"/>
      <c r="AC125" s="416"/>
      <c r="AD125" s="416"/>
      <c r="AE125" s="416"/>
      <c r="AF125" s="417"/>
    </row>
    <row r="126" spans="1:32" ht="39.75" customHeight="1" x14ac:dyDescent="0.25">
      <c r="A126" s="418" t="s">
        <v>54</v>
      </c>
      <c r="B126" s="419"/>
      <c r="C126" s="419"/>
      <c r="D126" s="419"/>
      <c r="E126" s="419"/>
      <c r="F126" s="419"/>
      <c r="G126" s="419"/>
      <c r="H126" s="419"/>
      <c r="I126" s="419"/>
      <c r="J126" s="419"/>
      <c r="K126" s="419"/>
      <c r="L126" s="419"/>
      <c r="M126" s="419"/>
      <c r="N126" s="419" t="s">
        <v>55</v>
      </c>
      <c r="O126" s="419"/>
      <c r="P126" s="419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  <c r="AA126" s="419"/>
      <c r="AB126" s="419"/>
      <c r="AC126" s="419"/>
      <c r="AD126" s="419"/>
      <c r="AE126" s="419"/>
      <c r="AF126" s="420"/>
    </row>
    <row r="127" spans="1:32" ht="50.25" customHeight="1" x14ac:dyDescent="0.25">
      <c r="A127" s="418" t="s">
        <v>86</v>
      </c>
      <c r="B127" s="419"/>
      <c r="C127" s="419"/>
      <c r="D127" s="419"/>
      <c r="E127" s="421"/>
      <c r="F127" s="421"/>
      <c r="G127" s="421"/>
      <c r="H127" s="421"/>
      <c r="I127" s="421"/>
      <c r="J127" s="421"/>
      <c r="K127" s="421"/>
      <c r="L127" s="421"/>
      <c r="M127" s="421"/>
      <c r="N127" s="421"/>
      <c r="O127" s="421"/>
      <c r="P127" s="421"/>
      <c r="Q127" s="421"/>
      <c r="R127" s="421"/>
      <c r="S127" s="421"/>
      <c r="T127" s="421"/>
      <c r="U127" s="421"/>
      <c r="V127" s="421"/>
      <c r="W127" s="421"/>
      <c r="X127" s="421"/>
      <c r="Y127" s="421"/>
      <c r="Z127" s="421"/>
      <c r="AA127" s="421"/>
      <c r="AB127" s="421"/>
      <c r="AC127" s="421"/>
      <c r="AD127" s="421"/>
      <c r="AE127" s="421"/>
      <c r="AF127" s="422"/>
    </row>
    <row r="128" spans="1:32" ht="74.25" customHeight="1" x14ac:dyDescent="0.25">
      <c r="A128" s="423" t="s">
        <v>19</v>
      </c>
      <c r="B128" s="424"/>
      <c r="C128" s="424"/>
      <c r="D128" s="424"/>
      <c r="E128" s="425"/>
      <c r="F128" s="425"/>
      <c r="G128" s="425"/>
      <c r="H128" s="425"/>
      <c r="I128" s="425"/>
      <c r="J128" s="425"/>
      <c r="K128" s="425"/>
      <c r="L128" s="425"/>
      <c r="M128" s="425"/>
      <c r="N128" s="425"/>
      <c r="O128" s="425"/>
      <c r="P128" s="425"/>
      <c r="Q128" s="425"/>
      <c r="R128" s="425"/>
      <c r="S128" s="425"/>
      <c r="T128" s="425"/>
      <c r="U128" s="425"/>
      <c r="V128" s="425"/>
      <c r="W128" s="425"/>
      <c r="X128" s="425"/>
      <c r="Y128" s="425"/>
      <c r="Z128" s="425"/>
      <c r="AA128" s="425"/>
      <c r="AB128" s="425"/>
      <c r="AC128" s="425"/>
      <c r="AD128" s="425"/>
      <c r="AE128" s="425"/>
      <c r="AF128" s="426"/>
    </row>
    <row r="129" spans="1:32" s="76" customFormat="1" ht="65.25" customHeight="1" thickBot="1" x14ac:dyDescent="0.3">
      <c r="A129" s="461" t="s">
        <v>147</v>
      </c>
      <c r="B129" s="462"/>
      <c r="C129" s="462"/>
      <c r="D129" s="462"/>
      <c r="E129" s="462"/>
      <c r="F129" s="462"/>
      <c r="G129" s="462"/>
      <c r="H129" s="462"/>
      <c r="I129" s="462"/>
      <c r="J129" s="462"/>
      <c r="K129" s="462"/>
      <c r="L129" s="462"/>
      <c r="M129" s="462"/>
      <c r="N129" s="462"/>
      <c r="O129" s="462"/>
      <c r="P129" s="462"/>
      <c r="Q129" s="462"/>
      <c r="R129" s="462"/>
      <c r="S129" s="462"/>
      <c r="T129" s="462"/>
      <c r="U129" s="462"/>
      <c r="V129" s="462"/>
      <c r="W129" s="462"/>
      <c r="X129" s="462"/>
      <c r="Y129" s="462"/>
      <c r="Z129" s="462"/>
      <c r="AA129" s="462"/>
      <c r="AB129" s="462"/>
      <c r="AC129" s="462"/>
      <c r="AD129" s="462"/>
      <c r="AE129" s="462"/>
      <c r="AF129" s="463"/>
    </row>
    <row r="130" spans="1:32" ht="23.25" customHeight="1" x14ac:dyDescent="0.25">
      <c r="A130" s="99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1"/>
    </row>
  </sheetData>
  <mergeCells count="245">
    <mergeCell ref="A6:B6"/>
    <mergeCell ref="C6:G6"/>
    <mergeCell ref="H6:L6"/>
    <mergeCell ref="M6:V6"/>
    <mergeCell ref="W6:AA6"/>
    <mergeCell ref="AB6:AF6"/>
    <mergeCell ref="C1:U4"/>
    <mergeCell ref="V1:AF1"/>
    <mergeCell ref="V2:AF2"/>
    <mergeCell ref="V3:AF3"/>
    <mergeCell ref="V4:AF4"/>
    <mergeCell ref="A5:B5"/>
    <mergeCell ref="C5:L5"/>
    <mergeCell ref="M5:V5"/>
    <mergeCell ref="W5:AF5"/>
    <mergeCell ref="W7:AA8"/>
    <mergeCell ref="AB7:AF8"/>
    <mergeCell ref="C8:D8"/>
    <mergeCell ref="E8:G8"/>
    <mergeCell ref="A10:A11"/>
    <mergeCell ref="A12:B12"/>
    <mergeCell ref="C12:E12"/>
    <mergeCell ref="H12:J12"/>
    <mergeCell ref="M12:O12"/>
    <mergeCell ref="R12:T12"/>
    <mergeCell ref="A7:A9"/>
    <mergeCell ref="B7:B9"/>
    <mergeCell ref="D7:G7"/>
    <mergeCell ref="H7:L8"/>
    <mergeCell ref="M7:Q8"/>
    <mergeCell ref="R7:V8"/>
    <mergeCell ref="C16:G16"/>
    <mergeCell ref="H16:L16"/>
    <mergeCell ref="M16:T16"/>
    <mergeCell ref="W16:AA16"/>
    <mergeCell ref="AB16:AF16"/>
    <mergeCell ref="W12:Y12"/>
    <mergeCell ref="AB12:AD12"/>
    <mergeCell ref="A13:A14"/>
    <mergeCell ref="A15:B15"/>
    <mergeCell ref="C15:E15"/>
    <mergeCell ref="H15:J15"/>
    <mergeCell ref="M15:O15"/>
    <mergeCell ref="R15:T15"/>
    <mergeCell ref="W15:Y15"/>
    <mergeCell ref="AB15:AD15"/>
    <mergeCell ref="W17:AA18"/>
    <mergeCell ref="AB17:AF18"/>
    <mergeCell ref="C18:D18"/>
    <mergeCell ref="E18:G18"/>
    <mergeCell ref="A20:A22"/>
    <mergeCell ref="A23:B23"/>
    <mergeCell ref="C23:E23"/>
    <mergeCell ref="H23:J23"/>
    <mergeCell ref="M23:O23"/>
    <mergeCell ref="R23:T23"/>
    <mergeCell ref="A17:A19"/>
    <mergeCell ref="B17:B19"/>
    <mergeCell ref="D17:G17"/>
    <mergeCell ref="H17:L18"/>
    <mergeCell ref="M17:Q18"/>
    <mergeCell ref="R17:V18"/>
    <mergeCell ref="W23:Y23"/>
    <mergeCell ref="AB23:AD23"/>
    <mergeCell ref="A24:A26"/>
    <mergeCell ref="A27:B27"/>
    <mergeCell ref="C27:E27"/>
    <mergeCell ref="H27:J27"/>
    <mergeCell ref="M27:O27"/>
    <mergeCell ref="R27:T27"/>
    <mergeCell ref="W27:Y27"/>
    <mergeCell ref="AB27:AD27"/>
    <mergeCell ref="W30:Y30"/>
    <mergeCell ref="AB30:AD30"/>
    <mergeCell ref="C31:G31"/>
    <mergeCell ref="H31:L31"/>
    <mergeCell ref="M31:V31"/>
    <mergeCell ref="W31:AA31"/>
    <mergeCell ref="AB31:AF31"/>
    <mergeCell ref="A28:A29"/>
    <mergeCell ref="A30:B30"/>
    <mergeCell ref="C30:E30"/>
    <mergeCell ref="H30:J30"/>
    <mergeCell ref="M30:O30"/>
    <mergeCell ref="R30:T30"/>
    <mergeCell ref="W32:AA33"/>
    <mergeCell ref="AB32:AF33"/>
    <mergeCell ref="C33:D33"/>
    <mergeCell ref="E33:G33"/>
    <mergeCell ref="A35:A37"/>
    <mergeCell ref="A38:B38"/>
    <mergeCell ref="C38:E38"/>
    <mergeCell ref="H38:J38"/>
    <mergeCell ref="M38:O38"/>
    <mergeCell ref="R38:T38"/>
    <mergeCell ref="A32:A34"/>
    <mergeCell ref="B32:B34"/>
    <mergeCell ref="D32:G32"/>
    <mergeCell ref="H32:L33"/>
    <mergeCell ref="M32:Q33"/>
    <mergeCell ref="R32:V33"/>
    <mergeCell ref="W38:Y38"/>
    <mergeCell ref="AB38:AD38"/>
    <mergeCell ref="A39:A41"/>
    <mergeCell ref="A42:B42"/>
    <mergeCell ref="C42:E42"/>
    <mergeCell ref="H42:J42"/>
    <mergeCell ref="M42:O42"/>
    <mergeCell ref="R42:T42"/>
    <mergeCell ref="W42:Y42"/>
    <mergeCell ref="AB42:AD42"/>
    <mergeCell ref="W45:Y45"/>
    <mergeCell ref="AB45:AD45"/>
    <mergeCell ref="C46:G46"/>
    <mergeCell ref="H46:L46"/>
    <mergeCell ref="M46:V46"/>
    <mergeCell ref="W46:AA46"/>
    <mergeCell ref="AB46:AF46"/>
    <mergeCell ref="A43:A44"/>
    <mergeCell ref="A45:B45"/>
    <mergeCell ref="C45:E45"/>
    <mergeCell ref="H45:J45"/>
    <mergeCell ref="M45:O45"/>
    <mergeCell ref="R45:T45"/>
    <mergeCell ref="W47:AA48"/>
    <mergeCell ref="AB47:AF48"/>
    <mergeCell ref="C48:D48"/>
    <mergeCell ref="E48:G48"/>
    <mergeCell ref="A50:A52"/>
    <mergeCell ref="A53:B53"/>
    <mergeCell ref="C53:E53"/>
    <mergeCell ref="H53:J53"/>
    <mergeCell ref="M53:O53"/>
    <mergeCell ref="R53:T53"/>
    <mergeCell ref="A47:A49"/>
    <mergeCell ref="B47:B49"/>
    <mergeCell ref="D47:G47"/>
    <mergeCell ref="H47:L48"/>
    <mergeCell ref="M47:Q48"/>
    <mergeCell ref="R47:V48"/>
    <mergeCell ref="W53:Y53"/>
    <mergeCell ref="AB53:AD53"/>
    <mergeCell ref="A54:A56"/>
    <mergeCell ref="A57:B57"/>
    <mergeCell ref="C57:E57"/>
    <mergeCell ref="H57:J57"/>
    <mergeCell ref="M57:O57"/>
    <mergeCell ref="R57:T57"/>
    <mergeCell ref="W57:Y57"/>
    <mergeCell ref="AB57:AD57"/>
    <mergeCell ref="W60:Y60"/>
    <mergeCell ref="AB60:AD60"/>
    <mergeCell ref="C61:G61"/>
    <mergeCell ref="H61:L61"/>
    <mergeCell ref="M61:V61"/>
    <mergeCell ref="W61:AA61"/>
    <mergeCell ref="AB61:AF61"/>
    <mergeCell ref="A58:A59"/>
    <mergeCell ref="A60:B60"/>
    <mergeCell ref="C60:E60"/>
    <mergeCell ref="H60:J60"/>
    <mergeCell ref="M60:O60"/>
    <mergeCell ref="R60:T60"/>
    <mergeCell ref="W62:AA63"/>
    <mergeCell ref="AB62:AF63"/>
    <mergeCell ref="C63:D63"/>
    <mergeCell ref="E63:G63"/>
    <mergeCell ref="A65:A67"/>
    <mergeCell ref="A68:B68"/>
    <mergeCell ref="C68:E68"/>
    <mergeCell ref="H68:J68"/>
    <mergeCell ref="M68:O68"/>
    <mergeCell ref="R68:T68"/>
    <mergeCell ref="A62:A64"/>
    <mergeCell ref="B62:B64"/>
    <mergeCell ref="D62:G62"/>
    <mergeCell ref="H62:L63"/>
    <mergeCell ref="M62:Q63"/>
    <mergeCell ref="R62:V63"/>
    <mergeCell ref="W68:Y68"/>
    <mergeCell ref="AB68:AD68"/>
    <mergeCell ref="A69:B69"/>
    <mergeCell ref="A70:AF70"/>
    <mergeCell ref="E71:I71"/>
    <mergeCell ref="L71:M71"/>
    <mergeCell ref="N71:O71"/>
    <mergeCell ref="P71:U71"/>
    <mergeCell ref="X71:AB71"/>
    <mergeCell ref="AE71:AF71"/>
    <mergeCell ref="X74:AB74"/>
    <mergeCell ref="X75:AB75"/>
    <mergeCell ref="E72:I72"/>
    <mergeCell ref="N72:O72"/>
    <mergeCell ref="P72:U72"/>
    <mergeCell ref="X72:AB72"/>
    <mergeCell ref="E73:I73"/>
    <mergeCell ref="N73:O73"/>
    <mergeCell ref="P73:U73"/>
    <mergeCell ref="X73:AB73"/>
    <mergeCell ref="N76:O76"/>
    <mergeCell ref="P76:U76"/>
    <mergeCell ref="N77:O77"/>
    <mergeCell ref="P77:U77"/>
    <mergeCell ref="N78:O78"/>
    <mergeCell ref="P78:U78"/>
    <mergeCell ref="E74:I74"/>
    <mergeCell ref="N74:O74"/>
    <mergeCell ref="P74:U74"/>
    <mergeCell ref="E75:I75"/>
    <mergeCell ref="N75:O75"/>
    <mergeCell ref="P75:U75"/>
    <mergeCell ref="N82:O82"/>
    <mergeCell ref="P82:U82"/>
    <mergeCell ref="N83:O83"/>
    <mergeCell ref="P83:U83"/>
    <mergeCell ref="N84:O84"/>
    <mergeCell ref="P84:U84"/>
    <mergeCell ref="N79:O79"/>
    <mergeCell ref="P79:U79"/>
    <mergeCell ref="N80:O80"/>
    <mergeCell ref="P80:U80"/>
    <mergeCell ref="N81:O81"/>
    <mergeCell ref="P81:U81"/>
    <mergeCell ref="A129:AF129"/>
    <mergeCell ref="N88:O88"/>
    <mergeCell ref="P88:U88"/>
    <mergeCell ref="N89:O89"/>
    <mergeCell ref="P89:U89"/>
    <mergeCell ref="A90:B90"/>
    <mergeCell ref="N90:AB90"/>
    <mergeCell ref="N85:O85"/>
    <mergeCell ref="P85:U85"/>
    <mergeCell ref="N86:O86"/>
    <mergeCell ref="P86:U86"/>
    <mergeCell ref="N87:O87"/>
    <mergeCell ref="P87:U87"/>
    <mergeCell ref="AD90:AF90"/>
    <mergeCell ref="A125:M125"/>
    <mergeCell ref="N125:AF125"/>
    <mergeCell ref="A126:M126"/>
    <mergeCell ref="N126:AF126"/>
    <mergeCell ref="A127:D127"/>
    <mergeCell ref="E127:AF127"/>
    <mergeCell ref="A128:D128"/>
    <mergeCell ref="E128:AF128"/>
  </mergeCells>
  <pageMargins left="0.39370078740157483" right="0.19685039370078741" top="0" bottom="0" header="0" footer="0"/>
  <pageSetup paperSize="14" scale="32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XT130"/>
  <sheetViews>
    <sheetView zoomScale="40" zoomScaleNormal="40" zoomScaleSheetLayoutView="130" workbookViewId="0">
      <selection activeCell="A129" sqref="A129:AF129"/>
    </sheetView>
  </sheetViews>
  <sheetFormatPr baseColWidth="10" defaultRowHeight="15" x14ac:dyDescent="0.25"/>
  <cols>
    <col min="1" max="1" width="21.28515625" style="46" customWidth="1"/>
    <col min="2" max="2" width="74.85546875" style="57" customWidth="1"/>
    <col min="3" max="32" width="13.140625" style="46" customWidth="1"/>
    <col min="33" max="16384" width="11.42578125" style="77"/>
  </cols>
  <sheetData>
    <row r="1" spans="1:32" s="44" customFormat="1" ht="18" customHeight="1" x14ac:dyDescent="0.3">
      <c r="A1" s="173"/>
      <c r="B1" s="174" t="s">
        <v>77</v>
      </c>
      <c r="C1" s="309" t="s">
        <v>78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432" t="s">
        <v>105</v>
      </c>
      <c r="W1" s="433"/>
      <c r="X1" s="433"/>
      <c r="Y1" s="433"/>
      <c r="Z1" s="433"/>
      <c r="AA1" s="434"/>
      <c r="AB1" s="434"/>
      <c r="AC1" s="434"/>
      <c r="AD1" s="434"/>
      <c r="AE1" s="434"/>
      <c r="AF1" s="435"/>
    </row>
    <row r="2" spans="1:32" s="44" customFormat="1" ht="18" customHeight="1" x14ac:dyDescent="0.3">
      <c r="A2" s="175"/>
      <c r="B2" s="176" t="s">
        <v>79</v>
      </c>
      <c r="C2" s="311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436" t="s">
        <v>80</v>
      </c>
      <c r="W2" s="437"/>
      <c r="X2" s="437"/>
      <c r="Y2" s="437"/>
      <c r="Z2" s="437"/>
      <c r="AA2" s="438"/>
      <c r="AB2" s="438"/>
      <c r="AC2" s="438"/>
      <c r="AD2" s="438"/>
      <c r="AE2" s="438"/>
      <c r="AF2" s="439"/>
    </row>
    <row r="3" spans="1:32" s="44" customFormat="1" ht="18" customHeight="1" x14ac:dyDescent="0.3">
      <c r="A3" s="177"/>
      <c r="B3" s="176" t="s">
        <v>81</v>
      </c>
      <c r="C3" s="311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440" t="s">
        <v>82</v>
      </c>
      <c r="W3" s="441"/>
      <c r="X3" s="441"/>
      <c r="Y3" s="441"/>
      <c r="Z3" s="441"/>
      <c r="AA3" s="438"/>
      <c r="AB3" s="438"/>
      <c r="AC3" s="438"/>
      <c r="AD3" s="438"/>
      <c r="AE3" s="438"/>
      <c r="AF3" s="439"/>
    </row>
    <row r="4" spans="1:32" s="44" customFormat="1" ht="18" customHeight="1" thickBot="1" x14ac:dyDescent="0.35">
      <c r="A4" s="178"/>
      <c r="B4" s="179" t="s">
        <v>83</v>
      </c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442" t="s">
        <v>84</v>
      </c>
      <c r="W4" s="443"/>
      <c r="X4" s="443"/>
      <c r="Y4" s="443"/>
      <c r="Z4" s="443"/>
      <c r="AA4" s="444"/>
      <c r="AB4" s="444"/>
      <c r="AC4" s="444"/>
      <c r="AD4" s="444"/>
      <c r="AE4" s="444"/>
      <c r="AF4" s="445"/>
    </row>
    <row r="5" spans="1:32" s="65" customFormat="1" ht="32.25" customHeight="1" thickBot="1" x14ac:dyDescent="0.3">
      <c r="A5" s="261" t="s">
        <v>7</v>
      </c>
      <c r="B5" s="329"/>
      <c r="C5" s="330" t="s">
        <v>49</v>
      </c>
      <c r="D5" s="331"/>
      <c r="E5" s="331"/>
      <c r="F5" s="331"/>
      <c r="G5" s="331"/>
      <c r="H5" s="331"/>
      <c r="I5" s="331"/>
      <c r="J5" s="331"/>
      <c r="K5" s="331"/>
      <c r="L5" s="331"/>
      <c r="M5" s="259" t="s">
        <v>6</v>
      </c>
      <c r="N5" s="259"/>
      <c r="O5" s="259"/>
      <c r="P5" s="259"/>
      <c r="Q5" s="259"/>
      <c r="R5" s="259"/>
      <c r="S5" s="259"/>
      <c r="T5" s="259"/>
      <c r="U5" s="259"/>
      <c r="V5" s="259"/>
      <c r="W5" s="259" t="s">
        <v>76</v>
      </c>
      <c r="X5" s="259"/>
      <c r="Y5" s="259"/>
      <c r="Z5" s="259"/>
      <c r="AA5" s="259"/>
      <c r="AB5" s="259"/>
      <c r="AC5" s="259"/>
      <c r="AD5" s="259"/>
      <c r="AE5" s="259"/>
      <c r="AF5" s="260"/>
    </row>
    <row r="6" spans="1:32" s="65" customFormat="1" ht="32.25" customHeight="1" thickBot="1" x14ac:dyDescent="0.3">
      <c r="A6" s="261" t="s">
        <v>8</v>
      </c>
      <c r="B6" s="262"/>
      <c r="C6" s="464" t="s">
        <v>107</v>
      </c>
      <c r="D6" s="264"/>
      <c r="E6" s="264"/>
      <c r="F6" s="264"/>
      <c r="G6" s="265"/>
      <c r="H6" s="266" t="s">
        <v>9</v>
      </c>
      <c r="I6" s="266"/>
      <c r="J6" s="266"/>
      <c r="K6" s="266"/>
      <c r="L6" s="266"/>
      <c r="M6" s="267" t="str">
        <f>"CORTE UNIFORME DESMINADO IGNIFUGO T- "&amp;U16&amp;""</f>
        <v>CORTE UNIFORME DESMINADO IGNIFUGO T- 36R</v>
      </c>
      <c r="N6" s="268"/>
      <c r="O6" s="268"/>
      <c r="P6" s="268"/>
      <c r="Q6" s="268"/>
      <c r="R6" s="268"/>
      <c r="S6" s="268"/>
      <c r="T6" s="268"/>
      <c r="U6" s="268"/>
      <c r="V6" s="269"/>
      <c r="W6" s="270" t="s">
        <v>27</v>
      </c>
      <c r="X6" s="271"/>
      <c r="Y6" s="271"/>
      <c r="Z6" s="271"/>
      <c r="AA6" s="272"/>
      <c r="AB6" s="273">
        <v>503</v>
      </c>
      <c r="AC6" s="274"/>
      <c r="AD6" s="274"/>
      <c r="AE6" s="274"/>
      <c r="AF6" s="275"/>
    </row>
    <row r="7" spans="1:32" s="44" customFormat="1" ht="26.25" customHeight="1" thickBot="1" x14ac:dyDescent="0.3">
      <c r="A7" s="287" t="s">
        <v>29</v>
      </c>
      <c r="B7" s="290" t="s">
        <v>0</v>
      </c>
      <c r="C7" s="68" t="s">
        <v>1</v>
      </c>
      <c r="D7" s="293"/>
      <c r="E7" s="294"/>
      <c r="F7" s="294"/>
      <c r="G7" s="295"/>
      <c r="H7" s="276" t="s">
        <v>1</v>
      </c>
      <c r="I7" s="277"/>
      <c r="J7" s="277"/>
      <c r="K7" s="277"/>
      <c r="L7" s="278"/>
      <c r="M7" s="276" t="s">
        <v>1</v>
      </c>
      <c r="N7" s="277"/>
      <c r="O7" s="277"/>
      <c r="P7" s="277"/>
      <c r="Q7" s="278"/>
      <c r="R7" s="276" t="s">
        <v>1</v>
      </c>
      <c r="S7" s="277"/>
      <c r="T7" s="277"/>
      <c r="U7" s="277"/>
      <c r="V7" s="278"/>
      <c r="W7" s="276" t="s">
        <v>1</v>
      </c>
      <c r="X7" s="277"/>
      <c r="Y7" s="277"/>
      <c r="Z7" s="277"/>
      <c r="AA7" s="278"/>
      <c r="AB7" s="276" t="s">
        <v>1</v>
      </c>
      <c r="AC7" s="277"/>
      <c r="AD7" s="277"/>
      <c r="AE7" s="277"/>
      <c r="AF7" s="278"/>
    </row>
    <row r="8" spans="1:32" s="44" customFormat="1" ht="26.25" customHeight="1" thickBot="1" x14ac:dyDescent="0.3">
      <c r="A8" s="288"/>
      <c r="B8" s="291"/>
      <c r="C8" s="282" t="s">
        <v>2</v>
      </c>
      <c r="D8" s="283"/>
      <c r="E8" s="284">
        <v>5038931</v>
      </c>
      <c r="F8" s="285"/>
      <c r="G8" s="286"/>
      <c r="H8" s="279"/>
      <c r="I8" s="280"/>
      <c r="J8" s="280"/>
      <c r="K8" s="280"/>
      <c r="L8" s="281"/>
      <c r="M8" s="279"/>
      <c r="N8" s="280"/>
      <c r="O8" s="280"/>
      <c r="P8" s="280"/>
      <c r="Q8" s="281"/>
      <c r="R8" s="279"/>
      <c r="S8" s="280"/>
      <c r="T8" s="280"/>
      <c r="U8" s="280"/>
      <c r="V8" s="281"/>
      <c r="W8" s="279"/>
      <c r="X8" s="280"/>
      <c r="Y8" s="280"/>
      <c r="Z8" s="280"/>
      <c r="AA8" s="281"/>
      <c r="AB8" s="279"/>
      <c r="AC8" s="280"/>
      <c r="AD8" s="280"/>
      <c r="AE8" s="280"/>
      <c r="AF8" s="281"/>
    </row>
    <row r="9" spans="1:32" s="75" customFormat="1" ht="19.5" customHeight="1" thickBot="1" x14ac:dyDescent="0.3">
      <c r="A9" s="289"/>
      <c r="B9" s="292"/>
      <c r="C9" s="66" t="s">
        <v>11</v>
      </c>
      <c r="D9" s="67" t="s">
        <v>12</v>
      </c>
      <c r="E9" s="66" t="s">
        <v>13</v>
      </c>
      <c r="F9" s="67" t="s">
        <v>14</v>
      </c>
      <c r="G9" s="66" t="s">
        <v>15</v>
      </c>
      <c r="H9" s="66" t="s">
        <v>11</v>
      </c>
      <c r="I9" s="67" t="s">
        <v>12</v>
      </c>
      <c r="J9" s="66" t="s">
        <v>13</v>
      </c>
      <c r="K9" s="67" t="s">
        <v>14</v>
      </c>
      <c r="L9" s="66" t="s">
        <v>15</v>
      </c>
      <c r="M9" s="66" t="s">
        <v>11</v>
      </c>
      <c r="N9" s="67" t="s">
        <v>12</v>
      </c>
      <c r="O9" s="66" t="s">
        <v>13</v>
      </c>
      <c r="P9" s="67" t="s">
        <v>14</v>
      </c>
      <c r="Q9" s="66" t="s">
        <v>15</v>
      </c>
      <c r="R9" s="66" t="s">
        <v>11</v>
      </c>
      <c r="S9" s="67" t="s">
        <v>12</v>
      </c>
      <c r="T9" s="66" t="s">
        <v>13</v>
      </c>
      <c r="U9" s="67" t="s">
        <v>14</v>
      </c>
      <c r="V9" s="66" t="s">
        <v>15</v>
      </c>
      <c r="W9" s="66" t="s">
        <v>11</v>
      </c>
      <c r="X9" s="67" t="s">
        <v>12</v>
      </c>
      <c r="Y9" s="66" t="s">
        <v>13</v>
      </c>
      <c r="Z9" s="67" t="s">
        <v>14</v>
      </c>
      <c r="AA9" s="66" t="s">
        <v>15</v>
      </c>
      <c r="AB9" s="66" t="s">
        <v>11</v>
      </c>
      <c r="AC9" s="67" t="s">
        <v>12</v>
      </c>
      <c r="AD9" s="66" t="s">
        <v>13</v>
      </c>
      <c r="AE9" s="67" t="s">
        <v>14</v>
      </c>
      <c r="AF9" s="66" t="s">
        <v>15</v>
      </c>
    </row>
    <row r="10" spans="1:32" s="44" customFormat="1" ht="29.25" customHeight="1" thickBot="1" x14ac:dyDescent="0.3">
      <c r="A10" s="333" t="s">
        <v>30</v>
      </c>
      <c r="B10" s="72" t="s">
        <v>31</v>
      </c>
      <c r="C10" s="5"/>
      <c r="D10" s="6"/>
      <c r="E10" s="6"/>
      <c r="F10" s="6"/>
      <c r="G10" s="7"/>
      <c r="H10" s="5"/>
      <c r="I10" s="6"/>
      <c r="J10" s="6"/>
      <c r="K10" s="6"/>
      <c r="L10" s="7"/>
      <c r="M10" s="5"/>
      <c r="N10" s="6"/>
      <c r="O10" s="6"/>
      <c r="P10" s="6"/>
      <c r="Q10" s="7"/>
      <c r="R10" s="5"/>
      <c r="S10" s="6"/>
      <c r="T10" s="6"/>
      <c r="U10" s="6"/>
      <c r="V10" s="7"/>
      <c r="W10" s="5"/>
      <c r="X10" s="6"/>
      <c r="Y10" s="6"/>
      <c r="Z10" s="6"/>
      <c r="AA10" s="7"/>
      <c r="AB10" s="5"/>
      <c r="AC10" s="6"/>
      <c r="AD10" s="6"/>
      <c r="AE10" s="6"/>
      <c r="AF10" s="7"/>
    </row>
    <row r="11" spans="1:32" s="44" customFormat="1" ht="28.5" customHeight="1" thickBot="1" x14ac:dyDescent="0.3">
      <c r="A11" s="334"/>
      <c r="B11" s="73" t="s">
        <v>3</v>
      </c>
      <c r="C11" s="41"/>
      <c r="D11" s="42"/>
      <c r="E11" s="42"/>
      <c r="F11" s="42"/>
      <c r="G11" s="43"/>
      <c r="H11" s="41"/>
      <c r="I11" s="42"/>
      <c r="J11" s="42"/>
      <c r="K11" s="42"/>
      <c r="L11" s="43"/>
      <c r="M11" s="41"/>
      <c r="N11" s="42"/>
      <c r="O11" s="42"/>
      <c r="P11" s="42"/>
      <c r="Q11" s="43"/>
      <c r="R11" s="41"/>
      <c r="S11" s="41"/>
      <c r="T11" s="42"/>
      <c r="U11" s="42"/>
      <c r="V11" s="43"/>
      <c r="W11" s="41"/>
      <c r="X11" s="42"/>
      <c r="Y11" s="42"/>
      <c r="Z11" s="42"/>
      <c r="AA11" s="43"/>
      <c r="AB11" s="41"/>
      <c r="AC11" s="42"/>
      <c r="AD11" s="42"/>
      <c r="AE11" s="42"/>
      <c r="AF11" s="43"/>
    </row>
    <row r="12" spans="1:32" s="44" customFormat="1" ht="30" customHeight="1" thickBot="1" x14ac:dyDescent="0.3">
      <c r="A12" s="301" t="s">
        <v>4</v>
      </c>
      <c r="B12" s="302"/>
      <c r="C12" s="335"/>
      <c r="D12" s="336"/>
      <c r="E12" s="337"/>
      <c r="F12" s="30" t="s">
        <v>5</v>
      </c>
      <c r="G12" s="31"/>
      <c r="H12" s="296"/>
      <c r="I12" s="297"/>
      <c r="J12" s="338"/>
      <c r="K12" s="30" t="s">
        <v>5</v>
      </c>
      <c r="L12" s="31"/>
      <c r="M12" s="296"/>
      <c r="N12" s="297"/>
      <c r="O12" s="298"/>
      <c r="P12" s="32" t="s">
        <v>5</v>
      </c>
      <c r="Q12" s="31"/>
      <c r="R12" s="296"/>
      <c r="S12" s="297"/>
      <c r="T12" s="298"/>
      <c r="U12" s="32" t="s">
        <v>5</v>
      </c>
      <c r="V12" s="31"/>
      <c r="W12" s="296"/>
      <c r="X12" s="297"/>
      <c r="Y12" s="298"/>
      <c r="Z12" s="32" t="s">
        <v>5</v>
      </c>
      <c r="AA12" s="31"/>
      <c r="AB12" s="296"/>
      <c r="AC12" s="297"/>
      <c r="AD12" s="298"/>
      <c r="AE12" s="32" t="s">
        <v>5</v>
      </c>
      <c r="AF12" s="31"/>
    </row>
    <row r="13" spans="1:32" s="44" customFormat="1" ht="29.25" customHeight="1" thickBot="1" x14ac:dyDescent="0.3">
      <c r="A13" s="299" t="s">
        <v>32</v>
      </c>
      <c r="B13" s="70" t="s">
        <v>33</v>
      </c>
      <c r="C13" s="14"/>
      <c r="D13" s="15"/>
      <c r="E13" s="15"/>
      <c r="F13" s="15"/>
      <c r="G13" s="16"/>
      <c r="H13" s="14"/>
      <c r="I13" s="15"/>
      <c r="J13" s="15"/>
      <c r="K13" s="15"/>
      <c r="L13" s="16"/>
      <c r="M13" s="14"/>
      <c r="N13" s="15"/>
      <c r="O13" s="15"/>
      <c r="P13" s="15"/>
      <c r="Q13" s="16"/>
      <c r="R13" s="14"/>
      <c r="S13" s="15"/>
      <c r="T13" s="15"/>
      <c r="U13" s="15"/>
      <c r="V13" s="16"/>
      <c r="W13" s="14"/>
      <c r="X13" s="15"/>
      <c r="Y13" s="15"/>
      <c r="Z13" s="15"/>
      <c r="AA13" s="16"/>
      <c r="AB13" s="14"/>
      <c r="AC13" s="15"/>
      <c r="AD13" s="15"/>
      <c r="AE13" s="15"/>
      <c r="AF13" s="16"/>
    </row>
    <row r="14" spans="1:32" s="44" customFormat="1" ht="29.25" customHeight="1" thickBot="1" x14ac:dyDescent="0.3">
      <c r="A14" s="300"/>
      <c r="B14" s="73" t="s">
        <v>3</v>
      </c>
      <c r="C14" s="41"/>
      <c r="D14" s="42"/>
      <c r="E14" s="42"/>
      <c r="F14" s="42"/>
      <c r="G14" s="43"/>
      <c r="H14" s="41"/>
      <c r="I14" s="42"/>
      <c r="J14" s="42"/>
      <c r="K14" s="42"/>
      <c r="L14" s="43"/>
      <c r="M14" s="41"/>
      <c r="N14" s="42"/>
      <c r="O14" s="42"/>
      <c r="P14" s="42"/>
      <c r="Q14" s="43"/>
      <c r="R14" s="41"/>
      <c r="S14" s="42"/>
      <c r="T14" s="42"/>
      <c r="U14" s="42"/>
      <c r="V14" s="43"/>
      <c r="W14" s="41"/>
      <c r="X14" s="42"/>
      <c r="Y14" s="42"/>
      <c r="Z14" s="42"/>
      <c r="AA14" s="43"/>
      <c r="AB14" s="41"/>
      <c r="AC14" s="42"/>
      <c r="AD14" s="42"/>
      <c r="AE14" s="42"/>
      <c r="AF14" s="43"/>
    </row>
    <row r="15" spans="1:32" s="44" customFormat="1" ht="30" customHeight="1" thickBot="1" x14ac:dyDescent="0.3">
      <c r="A15" s="301" t="s">
        <v>4</v>
      </c>
      <c r="B15" s="302"/>
      <c r="C15" s="303"/>
      <c r="D15" s="304"/>
      <c r="E15" s="305"/>
      <c r="F15" s="25" t="s">
        <v>5</v>
      </c>
      <c r="G15" s="26"/>
      <c r="H15" s="306"/>
      <c r="I15" s="307"/>
      <c r="J15" s="308"/>
      <c r="K15" s="25" t="s">
        <v>5</v>
      </c>
      <c r="L15" s="26"/>
      <c r="M15" s="306"/>
      <c r="N15" s="307"/>
      <c r="O15" s="332"/>
      <c r="P15" s="27" t="s">
        <v>5</v>
      </c>
      <c r="Q15" s="28"/>
      <c r="R15" s="306"/>
      <c r="S15" s="307"/>
      <c r="T15" s="332"/>
      <c r="U15" s="27" t="s">
        <v>5</v>
      </c>
      <c r="V15" s="28"/>
      <c r="W15" s="306"/>
      <c r="X15" s="307"/>
      <c r="Y15" s="332"/>
      <c r="Z15" s="27" t="s">
        <v>5</v>
      </c>
      <c r="AA15" s="28"/>
      <c r="AB15" s="306"/>
      <c r="AC15" s="307"/>
      <c r="AD15" s="332"/>
      <c r="AE15" s="27" t="s">
        <v>5</v>
      </c>
      <c r="AF15" s="28"/>
    </row>
    <row r="16" spans="1:32" s="65" customFormat="1" ht="30" customHeight="1" thickBot="1" x14ac:dyDescent="0.3">
      <c r="A16" s="63" t="s">
        <v>7</v>
      </c>
      <c r="B16" s="64" t="s">
        <v>50</v>
      </c>
      <c r="C16" s="446" t="str">
        <f>C6</f>
        <v>1</v>
      </c>
      <c r="D16" s="447"/>
      <c r="E16" s="447"/>
      <c r="F16" s="447"/>
      <c r="G16" s="448"/>
      <c r="H16" s="346" t="s">
        <v>9</v>
      </c>
      <c r="I16" s="266"/>
      <c r="J16" s="266"/>
      <c r="K16" s="266"/>
      <c r="L16" s="266"/>
      <c r="M16" s="349" t="s">
        <v>133</v>
      </c>
      <c r="N16" s="350"/>
      <c r="O16" s="350"/>
      <c r="P16" s="350"/>
      <c r="Q16" s="350"/>
      <c r="R16" s="350"/>
      <c r="S16" s="350"/>
      <c r="T16" s="350"/>
      <c r="U16" s="211" t="s">
        <v>135</v>
      </c>
      <c r="V16" s="212"/>
      <c r="W16" s="270" t="s">
        <v>27</v>
      </c>
      <c r="X16" s="271"/>
      <c r="Y16" s="271"/>
      <c r="Z16" s="271"/>
      <c r="AA16" s="272"/>
      <c r="AB16" s="273">
        <f>AB6</f>
        <v>503</v>
      </c>
      <c r="AC16" s="274"/>
      <c r="AD16" s="274"/>
      <c r="AE16" s="274"/>
      <c r="AF16" s="275"/>
    </row>
    <row r="17" spans="1:32" s="44" customFormat="1" ht="26.25" customHeight="1" thickBot="1" x14ac:dyDescent="0.3">
      <c r="A17" s="473" t="s">
        <v>34</v>
      </c>
      <c r="B17" s="290" t="s">
        <v>0</v>
      </c>
      <c r="C17" s="68" t="s">
        <v>1</v>
      </c>
      <c r="D17" s="293"/>
      <c r="E17" s="294"/>
      <c r="F17" s="294"/>
      <c r="G17" s="295"/>
      <c r="H17" s="276" t="s">
        <v>1</v>
      </c>
      <c r="I17" s="277"/>
      <c r="J17" s="277"/>
      <c r="K17" s="277"/>
      <c r="L17" s="278"/>
      <c r="M17" s="276" t="s">
        <v>1</v>
      </c>
      <c r="N17" s="277"/>
      <c r="O17" s="277"/>
      <c r="P17" s="277"/>
      <c r="Q17" s="278"/>
      <c r="R17" s="276" t="s">
        <v>1</v>
      </c>
      <c r="S17" s="277"/>
      <c r="T17" s="277"/>
      <c r="U17" s="277"/>
      <c r="V17" s="278"/>
      <c r="W17" s="276" t="s">
        <v>1</v>
      </c>
      <c r="X17" s="277"/>
      <c r="Y17" s="277"/>
      <c r="Z17" s="277"/>
      <c r="AA17" s="278"/>
      <c r="AB17" s="276"/>
      <c r="AC17" s="277"/>
      <c r="AD17" s="277"/>
      <c r="AE17" s="277"/>
      <c r="AF17" s="278"/>
    </row>
    <row r="18" spans="1:32" s="44" customFormat="1" ht="26.25" customHeight="1" thickBot="1" x14ac:dyDescent="0.3">
      <c r="A18" s="474"/>
      <c r="B18" s="291"/>
      <c r="C18" s="282" t="s">
        <v>2</v>
      </c>
      <c r="D18" s="283"/>
      <c r="E18" s="284">
        <f>E8-1</f>
        <v>5038930</v>
      </c>
      <c r="F18" s="285"/>
      <c r="G18" s="286"/>
      <c r="H18" s="279"/>
      <c r="I18" s="280"/>
      <c r="J18" s="280"/>
      <c r="K18" s="280"/>
      <c r="L18" s="281"/>
      <c r="M18" s="279"/>
      <c r="N18" s="280"/>
      <c r="O18" s="280"/>
      <c r="P18" s="280"/>
      <c r="Q18" s="281"/>
      <c r="R18" s="279"/>
      <c r="S18" s="280"/>
      <c r="T18" s="280"/>
      <c r="U18" s="280"/>
      <c r="V18" s="281"/>
      <c r="W18" s="279"/>
      <c r="X18" s="280"/>
      <c r="Y18" s="280"/>
      <c r="Z18" s="280"/>
      <c r="AA18" s="281"/>
      <c r="AB18" s="279"/>
      <c r="AC18" s="280"/>
      <c r="AD18" s="280"/>
      <c r="AE18" s="280"/>
      <c r="AF18" s="281"/>
    </row>
    <row r="19" spans="1:32" s="75" customFormat="1" ht="18.75" customHeight="1" thickBot="1" x14ac:dyDescent="0.3">
      <c r="A19" s="475"/>
      <c r="B19" s="292"/>
      <c r="C19" s="66" t="s">
        <v>11</v>
      </c>
      <c r="D19" s="67" t="s">
        <v>12</v>
      </c>
      <c r="E19" s="66" t="s">
        <v>13</v>
      </c>
      <c r="F19" s="67" t="s">
        <v>14</v>
      </c>
      <c r="G19" s="66" t="s">
        <v>15</v>
      </c>
      <c r="H19" s="66" t="s">
        <v>11</v>
      </c>
      <c r="I19" s="67" t="s">
        <v>12</v>
      </c>
      <c r="J19" s="66" t="s">
        <v>13</v>
      </c>
      <c r="K19" s="67" t="s">
        <v>14</v>
      </c>
      <c r="L19" s="66" t="s">
        <v>15</v>
      </c>
      <c r="M19" s="66" t="s">
        <v>11</v>
      </c>
      <c r="N19" s="67" t="s">
        <v>12</v>
      </c>
      <c r="O19" s="66" t="s">
        <v>13</v>
      </c>
      <c r="P19" s="67" t="s">
        <v>14</v>
      </c>
      <c r="Q19" s="66" t="s">
        <v>15</v>
      </c>
      <c r="R19" s="66" t="s">
        <v>11</v>
      </c>
      <c r="S19" s="67" t="s">
        <v>12</v>
      </c>
      <c r="T19" s="66" t="s">
        <v>13</v>
      </c>
      <c r="U19" s="67" t="s">
        <v>14</v>
      </c>
      <c r="V19" s="66" t="s">
        <v>15</v>
      </c>
      <c r="W19" s="66" t="s">
        <v>11</v>
      </c>
      <c r="X19" s="67" t="s">
        <v>12</v>
      </c>
      <c r="Y19" s="66" t="s">
        <v>13</v>
      </c>
      <c r="Z19" s="67" t="s">
        <v>14</v>
      </c>
      <c r="AA19" s="66" t="s">
        <v>15</v>
      </c>
      <c r="AB19" s="66" t="s">
        <v>11</v>
      </c>
      <c r="AC19" s="67" t="s">
        <v>12</v>
      </c>
      <c r="AD19" s="66" t="s">
        <v>13</v>
      </c>
      <c r="AE19" s="67" t="s">
        <v>14</v>
      </c>
      <c r="AF19" s="66" t="s">
        <v>15</v>
      </c>
    </row>
    <row r="20" spans="1:32" s="44" customFormat="1" ht="29.25" customHeight="1" x14ac:dyDescent="0.25">
      <c r="A20" s="333" t="s">
        <v>35</v>
      </c>
      <c r="B20" s="200" t="s">
        <v>92</v>
      </c>
      <c r="C20" s="5"/>
      <c r="D20" s="6"/>
      <c r="E20" s="6"/>
      <c r="F20" s="6"/>
      <c r="G20" s="7"/>
      <c r="H20" s="5"/>
      <c r="I20" s="6"/>
      <c r="J20" s="6"/>
      <c r="K20" s="6"/>
      <c r="L20" s="7"/>
      <c r="M20" s="5"/>
      <c r="N20" s="6"/>
      <c r="O20" s="6"/>
      <c r="P20" s="6"/>
      <c r="Q20" s="7"/>
      <c r="R20" s="5"/>
      <c r="S20" s="6"/>
      <c r="T20" s="6"/>
      <c r="U20" s="6"/>
      <c r="V20" s="7"/>
      <c r="W20" s="5"/>
      <c r="X20" s="6"/>
      <c r="Y20" s="6"/>
      <c r="Z20" s="6"/>
      <c r="AA20" s="7"/>
      <c r="AB20" s="5"/>
      <c r="AC20" s="6"/>
      <c r="AD20" s="6"/>
      <c r="AE20" s="6"/>
      <c r="AF20" s="7"/>
    </row>
    <row r="21" spans="1:32" s="44" customFormat="1" ht="29.25" customHeight="1" thickBot="1" x14ac:dyDescent="0.3">
      <c r="A21" s="342"/>
      <c r="B21" s="201" t="s">
        <v>108</v>
      </c>
      <c r="C21" s="8"/>
      <c r="D21" s="9"/>
      <c r="E21" s="9"/>
      <c r="F21" s="9"/>
      <c r="G21" s="10"/>
      <c r="H21" s="11"/>
      <c r="I21" s="12"/>
      <c r="J21" s="12"/>
      <c r="K21" s="12"/>
      <c r="L21" s="13"/>
      <c r="M21" s="11"/>
      <c r="N21" s="12"/>
      <c r="O21" s="12"/>
      <c r="P21" s="12"/>
      <c r="Q21" s="13"/>
      <c r="R21" s="11"/>
      <c r="S21" s="12"/>
      <c r="T21" s="12"/>
      <c r="U21" s="12"/>
      <c r="V21" s="13"/>
      <c r="W21" s="11"/>
      <c r="X21" s="12"/>
      <c r="Y21" s="12"/>
      <c r="Z21" s="12"/>
      <c r="AA21" s="13"/>
      <c r="AB21" s="11"/>
      <c r="AC21" s="12"/>
      <c r="AD21" s="12"/>
      <c r="AE21" s="12"/>
      <c r="AF21" s="13"/>
    </row>
    <row r="22" spans="1:32" s="44" customFormat="1" ht="27.75" customHeight="1" thickBot="1" x14ac:dyDescent="0.3">
      <c r="A22" s="334"/>
      <c r="B22" s="73" t="s">
        <v>3</v>
      </c>
      <c r="C22" s="41"/>
      <c r="D22" s="42"/>
      <c r="E22" s="42"/>
      <c r="F22" s="42"/>
      <c r="G22" s="43"/>
      <c r="H22" s="41"/>
      <c r="I22" s="42"/>
      <c r="J22" s="42"/>
      <c r="K22" s="42"/>
      <c r="L22" s="43"/>
      <c r="M22" s="41"/>
      <c r="N22" s="42"/>
      <c r="O22" s="42"/>
      <c r="P22" s="42"/>
      <c r="Q22" s="43"/>
      <c r="R22" s="41"/>
      <c r="S22" s="42"/>
      <c r="T22" s="42"/>
      <c r="U22" s="42"/>
      <c r="V22" s="43"/>
      <c r="W22" s="41"/>
      <c r="X22" s="42"/>
      <c r="Y22" s="42"/>
      <c r="Z22" s="42"/>
      <c r="AA22" s="43"/>
      <c r="AB22" s="41"/>
      <c r="AC22" s="42"/>
      <c r="AD22" s="42"/>
      <c r="AE22" s="42"/>
      <c r="AF22" s="43"/>
    </row>
    <row r="23" spans="1:32" s="44" customFormat="1" ht="30" customHeight="1" thickBot="1" x14ac:dyDescent="0.3">
      <c r="A23" s="301" t="s">
        <v>4</v>
      </c>
      <c r="B23" s="302"/>
      <c r="C23" s="335"/>
      <c r="D23" s="336"/>
      <c r="E23" s="337"/>
      <c r="F23" s="30" t="s">
        <v>5</v>
      </c>
      <c r="G23" s="31"/>
      <c r="H23" s="296"/>
      <c r="I23" s="297"/>
      <c r="J23" s="338"/>
      <c r="K23" s="30" t="s">
        <v>5</v>
      </c>
      <c r="L23" s="31"/>
      <c r="M23" s="296"/>
      <c r="N23" s="297"/>
      <c r="O23" s="298"/>
      <c r="P23" s="32" t="s">
        <v>5</v>
      </c>
      <c r="Q23" s="31"/>
      <c r="R23" s="296"/>
      <c r="S23" s="297"/>
      <c r="T23" s="298"/>
      <c r="U23" s="32" t="s">
        <v>5</v>
      </c>
      <c r="V23" s="31"/>
      <c r="W23" s="296"/>
      <c r="X23" s="297"/>
      <c r="Y23" s="298"/>
      <c r="Z23" s="32" t="s">
        <v>5</v>
      </c>
      <c r="AA23" s="31"/>
      <c r="AB23" s="296"/>
      <c r="AC23" s="297"/>
      <c r="AD23" s="298"/>
      <c r="AE23" s="32" t="s">
        <v>5</v>
      </c>
      <c r="AF23" s="31"/>
    </row>
    <row r="24" spans="1:32" s="44" customFormat="1" ht="29.25" customHeight="1" x14ac:dyDescent="0.25">
      <c r="A24" s="351" t="s">
        <v>36</v>
      </c>
      <c r="B24" s="202" t="s">
        <v>119</v>
      </c>
      <c r="C24" s="14"/>
      <c r="D24" s="15"/>
      <c r="E24" s="15"/>
      <c r="F24" s="15"/>
      <c r="G24" s="16"/>
      <c r="H24" s="14"/>
      <c r="I24" s="15"/>
      <c r="J24" s="15"/>
      <c r="K24" s="15"/>
      <c r="L24" s="16"/>
      <c r="M24" s="14"/>
      <c r="N24" s="15"/>
      <c r="O24" s="15"/>
      <c r="P24" s="15"/>
      <c r="Q24" s="16"/>
      <c r="R24" s="14"/>
      <c r="S24" s="15"/>
      <c r="T24" s="15"/>
      <c r="U24" s="15"/>
      <c r="V24" s="16"/>
      <c r="W24" s="14"/>
      <c r="X24" s="15"/>
      <c r="Y24" s="15"/>
      <c r="Z24" s="15"/>
      <c r="AA24" s="16"/>
      <c r="AB24" s="14"/>
      <c r="AC24" s="15"/>
      <c r="AD24" s="15"/>
      <c r="AE24" s="15"/>
      <c r="AF24" s="16"/>
    </row>
    <row r="25" spans="1:32" s="44" customFormat="1" ht="29.25" customHeight="1" thickBot="1" x14ac:dyDescent="0.3">
      <c r="A25" s="299"/>
      <c r="B25" s="203" t="s">
        <v>109</v>
      </c>
      <c r="C25" s="19"/>
      <c r="D25" s="17"/>
      <c r="E25" s="17"/>
      <c r="F25" s="17"/>
      <c r="G25" s="18"/>
      <c r="H25" s="19"/>
      <c r="I25" s="17"/>
      <c r="J25" s="17"/>
      <c r="K25" s="17"/>
      <c r="L25" s="18"/>
      <c r="M25" s="19"/>
      <c r="N25" s="17"/>
      <c r="O25" s="17"/>
      <c r="P25" s="17"/>
      <c r="Q25" s="18"/>
      <c r="R25" s="19"/>
      <c r="S25" s="17"/>
      <c r="T25" s="17"/>
      <c r="U25" s="17"/>
      <c r="V25" s="18"/>
      <c r="W25" s="19"/>
      <c r="X25" s="17"/>
      <c r="Y25" s="17"/>
      <c r="Z25" s="17"/>
      <c r="AA25" s="18"/>
      <c r="AB25" s="19"/>
      <c r="AC25" s="17"/>
      <c r="AD25" s="17"/>
      <c r="AE25" s="17"/>
      <c r="AF25" s="18"/>
    </row>
    <row r="26" spans="1:32" s="44" customFormat="1" ht="30" customHeight="1" thickBot="1" x14ac:dyDescent="0.3">
      <c r="A26" s="300"/>
      <c r="B26" s="74" t="s">
        <v>3</v>
      </c>
      <c r="C26" s="41"/>
      <c r="D26" s="42"/>
      <c r="E26" s="42"/>
      <c r="F26" s="42"/>
      <c r="G26" s="43"/>
      <c r="H26" s="41"/>
      <c r="I26" s="42"/>
      <c r="J26" s="42"/>
      <c r="K26" s="42"/>
      <c r="L26" s="43"/>
      <c r="M26" s="41"/>
      <c r="N26" s="42"/>
      <c r="O26" s="42"/>
      <c r="P26" s="42"/>
      <c r="Q26" s="43"/>
      <c r="R26" s="41"/>
      <c r="S26" s="42"/>
      <c r="T26" s="42"/>
      <c r="U26" s="42"/>
      <c r="V26" s="43"/>
      <c r="W26" s="41"/>
      <c r="X26" s="42"/>
      <c r="Y26" s="42"/>
      <c r="Z26" s="42"/>
      <c r="AA26" s="43"/>
      <c r="AB26" s="41"/>
      <c r="AC26" s="42"/>
      <c r="AD26" s="42"/>
      <c r="AE26" s="42"/>
      <c r="AF26" s="43"/>
    </row>
    <row r="27" spans="1:32" s="44" customFormat="1" ht="30" customHeight="1" thickBot="1" x14ac:dyDescent="0.3">
      <c r="A27" s="301" t="s">
        <v>4</v>
      </c>
      <c r="B27" s="302"/>
      <c r="C27" s="335"/>
      <c r="D27" s="336"/>
      <c r="E27" s="337"/>
      <c r="F27" s="30" t="s">
        <v>5</v>
      </c>
      <c r="G27" s="31"/>
      <c r="H27" s="296"/>
      <c r="I27" s="297"/>
      <c r="J27" s="338"/>
      <c r="K27" s="30" t="s">
        <v>5</v>
      </c>
      <c r="L27" s="31"/>
      <c r="M27" s="296"/>
      <c r="N27" s="297"/>
      <c r="O27" s="298"/>
      <c r="P27" s="32" t="s">
        <v>5</v>
      </c>
      <c r="Q27" s="31"/>
      <c r="R27" s="296"/>
      <c r="S27" s="297"/>
      <c r="T27" s="298"/>
      <c r="U27" s="32" t="s">
        <v>5</v>
      </c>
      <c r="V27" s="31"/>
      <c r="W27" s="296"/>
      <c r="X27" s="297"/>
      <c r="Y27" s="298"/>
      <c r="Z27" s="32" t="s">
        <v>5</v>
      </c>
      <c r="AA27" s="31"/>
      <c r="AB27" s="296"/>
      <c r="AC27" s="297"/>
      <c r="AD27" s="298"/>
      <c r="AE27" s="32" t="s">
        <v>5</v>
      </c>
      <c r="AF27" s="31"/>
    </row>
    <row r="28" spans="1:32" s="44" customFormat="1" ht="29.25" customHeight="1" thickBot="1" x14ac:dyDescent="0.3">
      <c r="A28" s="357" t="s">
        <v>37</v>
      </c>
      <c r="B28" s="204" t="s">
        <v>110</v>
      </c>
      <c r="C28" s="34"/>
      <c r="D28" s="15"/>
      <c r="E28" s="15"/>
      <c r="F28" s="15"/>
      <c r="G28" s="16"/>
      <c r="H28" s="14"/>
      <c r="I28" s="15"/>
      <c r="J28" s="15"/>
      <c r="K28" s="15"/>
      <c r="L28" s="16"/>
      <c r="M28" s="14"/>
      <c r="N28" s="15"/>
      <c r="O28" s="15"/>
      <c r="P28" s="15"/>
      <c r="Q28" s="16"/>
      <c r="R28" s="14"/>
      <c r="S28" s="15"/>
      <c r="T28" s="15"/>
      <c r="U28" s="15"/>
      <c r="V28" s="16"/>
      <c r="W28" s="14"/>
      <c r="X28" s="15"/>
      <c r="Y28" s="15"/>
      <c r="Z28" s="15"/>
      <c r="AA28" s="16"/>
      <c r="AB28" s="14"/>
      <c r="AC28" s="15"/>
      <c r="AD28" s="15"/>
      <c r="AE28" s="15"/>
      <c r="AF28" s="16"/>
    </row>
    <row r="29" spans="1:32" s="44" customFormat="1" ht="29.25" customHeight="1" thickBot="1" x14ac:dyDescent="0.3">
      <c r="A29" s="358"/>
      <c r="B29" s="73" t="s">
        <v>3</v>
      </c>
      <c r="C29" s="45"/>
      <c r="D29" s="42"/>
      <c r="E29" s="42"/>
      <c r="F29" s="42"/>
      <c r="G29" s="43"/>
      <c r="H29" s="41"/>
      <c r="I29" s="42"/>
      <c r="J29" s="42"/>
      <c r="K29" s="42"/>
      <c r="L29" s="43"/>
      <c r="M29" s="41"/>
      <c r="N29" s="42"/>
      <c r="O29" s="42"/>
      <c r="P29" s="42"/>
      <c r="Q29" s="43"/>
      <c r="R29" s="41"/>
      <c r="S29" s="42"/>
      <c r="T29" s="42"/>
      <c r="U29" s="42"/>
      <c r="V29" s="43"/>
      <c r="W29" s="41"/>
      <c r="X29" s="42"/>
      <c r="Y29" s="42"/>
      <c r="Z29" s="42"/>
      <c r="AA29" s="43"/>
      <c r="AB29" s="41"/>
      <c r="AC29" s="42"/>
      <c r="AD29" s="42"/>
      <c r="AE29" s="42"/>
      <c r="AF29" s="43"/>
    </row>
    <row r="30" spans="1:32" s="44" customFormat="1" ht="30" customHeight="1" thickBot="1" x14ac:dyDescent="0.3">
      <c r="A30" s="301" t="s">
        <v>4</v>
      </c>
      <c r="B30" s="302"/>
      <c r="C30" s="335"/>
      <c r="D30" s="336"/>
      <c r="E30" s="337"/>
      <c r="F30" s="30" t="s">
        <v>5</v>
      </c>
      <c r="G30" s="31"/>
      <c r="H30" s="296"/>
      <c r="I30" s="297"/>
      <c r="J30" s="338"/>
      <c r="K30" s="30" t="s">
        <v>5</v>
      </c>
      <c r="L30" s="31"/>
      <c r="M30" s="296"/>
      <c r="N30" s="297"/>
      <c r="O30" s="298"/>
      <c r="P30" s="32" t="s">
        <v>5</v>
      </c>
      <c r="Q30" s="31"/>
      <c r="R30" s="296"/>
      <c r="S30" s="297"/>
      <c r="T30" s="298"/>
      <c r="U30" s="32" t="s">
        <v>5</v>
      </c>
      <c r="V30" s="31"/>
      <c r="W30" s="296"/>
      <c r="X30" s="297"/>
      <c r="Y30" s="298"/>
      <c r="Z30" s="32" t="s">
        <v>5</v>
      </c>
      <c r="AA30" s="31"/>
      <c r="AB30" s="296"/>
      <c r="AC30" s="297"/>
      <c r="AD30" s="298"/>
      <c r="AE30" s="32" t="s">
        <v>5</v>
      </c>
      <c r="AF30" s="31"/>
    </row>
    <row r="31" spans="1:32" s="76" customFormat="1" ht="30" customHeight="1" thickBot="1" x14ac:dyDescent="0.3">
      <c r="A31" s="63" t="s">
        <v>7</v>
      </c>
      <c r="B31" s="64" t="s">
        <v>50</v>
      </c>
      <c r="C31" s="446" t="str">
        <f>C16</f>
        <v>1</v>
      </c>
      <c r="D31" s="447"/>
      <c r="E31" s="447"/>
      <c r="F31" s="447"/>
      <c r="G31" s="448"/>
      <c r="H31" s="352" t="s">
        <v>9</v>
      </c>
      <c r="I31" s="353"/>
      <c r="J31" s="353"/>
      <c r="K31" s="353"/>
      <c r="L31" s="353"/>
      <c r="M31" s="267" t="str">
        <f>"PANTALON UNIFORME DESMINADO IGNIFUGO T- "&amp;U16&amp;""</f>
        <v>PANTALON UNIFORME DESMINADO IGNIFUGO T- 36R</v>
      </c>
      <c r="N31" s="268"/>
      <c r="O31" s="268"/>
      <c r="P31" s="268"/>
      <c r="Q31" s="268"/>
      <c r="R31" s="268"/>
      <c r="S31" s="268"/>
      <c r="T31" s="268"/>
      <c r="U31" s="268"/>
      <c r="V31" s="269"/>
      <c r="W31" s="354" t="s">
        <v>27</v>
      </c>
      <c r="X31" s="355"/>
      <c r="Y31" s="355"/>
      <c r="Z31" s="355"/>
      <c r="AA31" s="356"/>
      <c r="AB31" s="273">
        <f>AB16</f>
        <v>503</v>
      </c>
      <c r="AC31" s="274"/>
      <c r="AD31" s="274"/>
      <c r="AE31" s="274"/>
      <c r="AF31" s="275"/>
    </row>
    <row r="32" spans="1:32" ht="26.25" customHeight="1" thickBot="1" x14ac:dyDescent="0.3">
      <c r="A32" s="287" t="s">
        <v>38</v>
      </c>
      <c r="B32" s="290" t="s">
        <v>0</v>
      </c>
      <c r="C32" s="68" t="s">
        <v>1</v>
      </c>
      <c r="D32" s="293"/>
      <c r="E32" s="294"/>
      <c r="F32" s="294"/>
      <c r="G32" s="295"/>
      <c r="H32" s="276" t="s">
        <v>1</v>
      </c>
      <c r="I32" s="277"/>
      <c r="J32" s="277"/>
      <c r="K32" s="277"/>
      <c r="L32" s="278"/>
      <c r="M32" s="276" t="s">
        <v>1</v>
      </c>
      <c r="N32" s="277"/>
      <c r="O32" s="277"/>
      <c r="P32" s="277"/>
      <c r="Q32" s="278"/>
      <c r="R32" s="276" t="s">
        <v>1</v>
      </c>
      <c r="S32" s="277"/>
      <c r="T32" s="277"/>
      <c r="U32" s="277"/>
      <c r="V32" s="278"/>
      <c r="W32" s="276" t="s">
        <v>1</v>
      </c>
      <c r="X32" s="277"/>
      <c r="Y32" s="277"/>
      <c r="Z32" s="277"/>
      <c r="AA32" s="278"/>
      <c r="AB32" s="276" t="s">
        <v>1</v>
      </c>
      <c r="AC32" s="277"/>
      <c r="AD32" s="277"/>
      <c r="AE32" s="277"/>
      <c r="AF32" s="278"/>
    </row>
    <row r="33" spans="1:32" ht="26.25" customHeight="1" thickBot="1" x14ac:dyDescent="0.3">
      <c r="A33" s="288"/>
      <c r="B33" s="291"/>
      <c r="C33" s="282" t="s">
        <v>2</v>
      </c>
      <c r="D33" s="283"/>
      <c r="E33" s="284">
        <f>E18-1</f>
        <v>5038929</v>
      </c>
      <c r="F33" s="285"/>
      <c r="G33" s="286"/>
      <c r="H33" s="279"/>
      <c r="I33" s="280"/>
      <c r="J33" s="280"/>
      <c r="K33" s="280"/>
      <c r="L33" s="281"/>
      <c r="M33" s="279"/>
      <c r="N33" s="280"/>
      <c r="O33" s="280"/>
      <c r="P33" s="280"/>
      <c r="Q33" s="281"/>
      <c r="R33" s="279"/>
      <c r="S33" s="280"/>
      <c r="T33" s="280"/>
      <c r="U33" s="280"/>
      <c r="V33" s="281"/>
      <c r="W33" s="279"/>
      <c r="X33" s="280"/>
      <c r="Y33" s="280"/>
      <c r="Z33" s="280"/>
      <c r="AA33" s="281"/>
      <c r="AB33" s="279"/>
      <c r="AC33" s="280"/>
      <c r="AD33" s="280"/>
      <c r="AE33" s="280"/>
      <c r="AF33" s="281"/>
    </row>
    <row r="34" spans="1:32" s="78" customFormat="1" ht="18.75" customHeight="1" thickBot="1" x14ac:dyDescent="0.3">
      <c r="A34" s="288"/>
      <c r="B34" s="292"/>
      <c r="C34" s="66" t="s">
        <v>11</v>
      </c>
      <c r="D34" s="67" t="s">
        <v>12</v>
      </c>
      <c r="E34" s="66" t="s">
        <v>13</v>
      </c>
      <c r="F34" s="67" t="s">
        <v>14</v>
      </c>
      <c r="G34" s="66" t="s">
        <v>15</v>
      </c>
      <c r="H34" s="66" t="s">
        <v>11</v>
      </c>
      <c r="I34" s="67" t="s">
        <v>12</v>
      </c>
      <c r="J34" s="66" t="s">
        <v>13</v>
      </c>
      <c r="K34" s="67" t="s">
        <v>14</v>
      </c>
      <c r="L34" s="66" t="s">
        <v>15</v>
      </c>
      <c r="M34" s="66" t="s">
        <v>11</v>
      </c>
      <c r="N34" s="67" t="s">
        <v>12</v>
      </c>
      <c r="O34" s="66" t="s">
        <v>13</v>
      </c>
      <c r="P34" s="67" t="s">
        <v>14</v>
      </c>
      <c r="Q34" s="66" t="s">
        <v>15</v>
      </c>
      <c r="R34" s="66" t="s">
        <v>11</v>
      </c>
      <c r="S34" s="67" t="s">
        <v>12</v>
      </c>
      <c r="T34" s="66" t="s">
        <v>13</v>
      </c>
      <c r="U34" s="67" t="s">
        <v>14</v>
      </c>
      <c r="V34" s="66" t="s">
        <v>15</v>
      </c>
      <c r="W34" s="66" t="s">
        <v>11</v>
      </c>
      <c r="X34" s="67" t="s">
        <v>12</v>
      </c>
      <c r="Y34" s="66" t="s">
        <v>13</v>
      </c>
      <c r="Z34" s="67" t="s">
        <v>14</v>
      </c>
      <c r="AA34" s="66" t="s">
        <v>15</v>
      </c>
      <c r="AB34" s="66" t="s">
        <v>11</v>
      </c>
      <c r="AC34" s="67" t="s">
        <v>12</v>
      </c>
      <c r="AD34" s="66" t="s">
        <v>13</v>
      </c>
      <c r="AE34" s="67" t="s">
        <v>14</v>
      </c>
      <c r="AF34" s="66" t="s">
        <v>15</v>
      </c>
    </row>
    <row r="35" spans="1:32" ht="30" customHeight="1" thickBot="1" x14ac:dyDescent="0.3">
      <c r="A35" s="359" t="s">
        <v>39</v>
      </c>
      <c r="B35" s="205" t="s">
        <v>92</v>
      </c>
      <c r="C35" s="5"/>
      <c r="D35" s="6"/>
      <c r="E35" s="6"/>
      <c r="F35" s="6"/>
      <c r="G35" s="7"/>
      <c r="H35" s="5"/>
      <c r="I35" s="6"/>
      <c r="J35" s="6"/>
      <c r="K35" s="6"/>
      <c r="L35" s="7"/>
      <c r="M35" s="5"/>
      <c r="N35" s="6"/>
      <c r="O35" s="6"/>
      <c r="P35" s="6"/>
      <c r="Q35" s="7"/>
      <c r="R35" s="5"/>
      <c r="S35" s="6"/>
      <c r="T35" s="6"/>
      <c r="U35" s="6"/>
      <c r="V35" s="7"/>
      <c r="W35" s="5"/>
      <c r="X35" s="6"/>
      <c r="Y35" s="6"/>
      <c r="Z35" s="6"/>
      <c r="AA35" s="7"/>
      <c r="AB35" s="5"/>
      <c r="AC35" s="6"/>
      <c r="AD35" s="6"/>
      <c r="AE35" s="6"/>
      <c r="AF35" s="7"/>
    </row>
    <row r="36" spans="1:32" ht="30" customHeight="1" thickBot="1" x14ac:dyDescent="0.3">
      <c r="A36" s="360"/>
      <c r="B36" s="201" t="s">
        <v>142</v>
      </c>
      <c r="C36" s="8"/>
      <c r="D36" s="9"/>
      <c r="E36" s="9"/>
      <c r="F36" s="9"/>
      <c r="G36" s="10"/>
      <c r="H36" s="11"/>
      <c r="I36" s="12"/>
      <c r="J36" s="12"/>
      <c r="K36" s="12"/>
      <c r="L36" s="13"/>
      <c r="M36" s="11"/>
      <c r="N36" s="12"/>
      <c r="O36" s="12"/>
      <c r="P36" s="12"/>
      <c r="Q36" s="13"/>
      <c r="R36" s="11"/>
      <c r="S36" s="12"/>
      <c r="T36" s="12"/>
      <c r="U36" s="12"/>
      <c r="V36" s="13"/>
      <c r="W36" s="11"/>
      <c r="X36" s="12"/>
      <c r="Y36" s="12"/>
      <c r="Z36" s="12"/>
      <c r="AA36" s="13"/>
      <c r="AB36" s="11"/>
      <c r="AC36" s="12"/>
      <c r="AD36" s="12"/>
      <c r="AE36" s="12"/>
      <c r="AF36" s="13"/>
    </row>
    <row r="37" spans="1:32" ht="28.5" customHeight="1" thickBot="1" x14ac:dyDescent="0.3">
      <c r="A37" s="361"/>
      <c r="B37" s="73" t="s">
        <v>3</v>
      </c>
      <c r="C37" s="41"/>
      <c r="D37" s="42"/>
      <c r="E37" s="42"/>
      <c r="F37" s="42"/>
      <c r="G37" s="43"/>
      <c r="H37" s="41"/>
      <c r="I37" s="42"/>
      <c r="J37" s="42"/>
      <c r="K37" s="42"/>
      <c r="L37" s="43"/>
      <c r="M37" s="41"/>
      <c r="N37" s="42"/>
      <c r="O37" s="42"/>
      <c r="P37" s="42"/>
      <c r="Q37" s="43"/>
      <c r="R37" s="41"/>
      <c r="S37" s="42"/>
      <c r="T37" s="42"/>
      <c r="U37" s="42"/>
      <c r="V37" s="43"/>
      <c r="W37" s="41"/>
      <c r="X37" s="42"/>
      <c r="Y37" s="42"/>
      <c r="Z37" s="42"/>
      <c r="AA37" s="43"/>
      <c r="AB37" s="41"/>
      <c r="AC37" s="42"/>
      <c r="AD37" s="42"/>
      <c r="AE37" s="42"/>
      <c r="AF37" s="43"/>
    </row>
    <row r="38" spans="1:32" ht="30" customHeight="1" thickBot="1" x14ac:dyDescent="0.3">
      <c r="A38" s="301" t="s">
        <v>4</v>
      </c>
      <c r="B38" s="302"/>
      <c r="C38" s="335"/>
      <c r="D38" s="336"/>
      <c r="E38" s="337"/>
      <c r="F38" s="30" t="s">
        <v>5</v>
      </c>
      <c r="G38" s="31"/>
      <c r="H38" s="296"/>
      <c r="I38" s="297"/>
      <c r="J38" s="338"/>
      <c r="K38" s="30" t="s">
        <v>5</v>
      </c>
      <c r="L38" s="31"/>
      <c r="M38" s="296"/>
      <c r="N38" s="297"/>
      <c r="O38" s="298"/>
      <c r="P38" s="32" t="s">
        <v>5</v>
      </c>
      <c r="Q38" s="31"/>
      <c r="R38" s="296"/>
      <c r="S38" s="297"/>
      <c r="T38" s="298"/>
      <c r="U38" s="32" t="s">
        <v>5</v>
      </c>
      <c r="V38" s="31"/>
      <c r="W38" s="296"/>
      <c r="X38" s="297"/>
      <c r="Y38" s="298"/>
      <c r="Z38" s="32" t="s">
        <v>5</v>
      </c>
      <c r="AA38" s="31"/>
      <c r="AB38" s="296"/>
      <c r="AC38" s="297"/>
      <c r="AD38" s="298"/>
      <c r="AE38" s="32" t="s">
        <v>5</v>
      </c>
      <c r="AF38" s="31"/>
    </row>
    <row r="39" spans="1:32" ht="27.75" customHeight="1" x14ac:dyDescent="0.25">
      <c r="A39" s="299" t="s">
        <v>36</v>
      </c>
      <c r="B39" s="200" t="s">
        <v>120</v>
      </c>
      <c r="C39" s="14"/>
      <c r="D39" s="15"/>
      <c r="E39" s="15"/>
      <c r="F39" s="15"/>
      <c r="G39" s="16"/>
      <c r="H39" s="14"/>
      <c r="I39" s="15"/>
      <c r="J39" s="15"/>
      <c r="K39" s="15"/>
      <c r="L39" s="16"/>
      <c r="M39" s="14"/>
      <c r="N39" s="15"/>
      <c r="O39" s="15"/>
      <c r="P39" s="15"/>
      <c r="Q39" s="16"/>
      <c r="R39" s="14"/>
      <c r="S39" s="15"/>
      <c r="T39" s="15"/>
      <c r="U39" s="15"/>
      <c r="V39" s="16"/>
      <c r="W39" s="14"/>
      <c r="X39" s="15"/>
      <c r="Y39" s="15"/>
      <c r="Z39" s="15"/>
      <c r="AA39" s="16"/>
      <c r="AB39" s="14"/>
      <c r="AC39" s="15"/>
      <c r="AD39" s="15"/>
      <c r="AE39" s="15"/>
      <c r="AF39" s="16"/>
    </row>
    <row r="40" spans="1:32" ht="27" customHeight="1" thickBot="1" x14ac:dyDescent="0.3">
      <c r="A40" s="299"/>
      <c r="B40" s="202" t="s">
        <v>40</v>
      </c>
      <c r="C40" s="19"/>
      <c r="D40" s="17"/>
      <c r="E40" s="17"/>
      <c r="F40" s="17"/>
      <c r="G40" s="18"/>
      <c r="H40" s="19"/>
      <c r="I40" s="17"/>
      <c r="J40" s="17"/>
      <c r="K40" s="17"/>
      <c r="L40" s="18"/>
      <c r="M40" s="19"/>
      <c r="N40" s="17"/>
      <c r="O40" s="17"/>
      <c r="P40" s="17"/>
      <c r="Q40" s="18"/>
      <c r="R40" s="19"/>
      <c r="S40" s="17"/>
      <c r="T40" s="17"/>
      <c r="U40" s="17"/>
      <c r="V40" s="18"/>
      <c r="W40" s="19"/>
      <c r="X40" s="17"/>
      <c r="Y40" s="17"/>
      <c r="Z40" s="17"/>
      <c r="AA40" s="18"/>
      <c r="AB40" s="19"/>
      <c r="AC40" s="17"/>
      <c r="AD40" s="17"/>
      <c r="AE40" s="17"/>
      <c r="AF40" s="18"/>
    </row>
    <row r="41" spans="1:32" ht="25.5" customHeight="1" thickBot="1" x14ac:dyDescent="0.3">
      <c r="A41" s="300"/>
      <c r="B41" s="73" t="s">
        <v>3</v>
      </c>
      <c r="C41" s="41"/>
      <c r="D41" s="42"/>
      <c r="E41" s="42"/>
      <c r="F41" s="42"/>
      <c r="G41" s="43"/>
      <c r="H41" s="41"/>
      <c r="I41" s="42"/>
      <c r="J41" s="42"/>
      <c r="K41" s="42"/>
      <c r="L41" s="43"/>
      <c r="M41" s="41"/>
      <c r="N41" s="42"/>
      <c r="O41" s="42"/>
      <c r="P41" s="42"/>
      <c r="Q41" s="43"/>
      <c r="R41" s="41"/>
      <c r="S41" s="42"/>
      <c r="T41" s="42"/>
      <c r="U41" s="42"/>
      <c r="V41" s="43"/>
      <c r="W41" s="41"/>
      <c r="X41" s="42"/>
      <c r="Y41" s="42"/>
      <c r="Z41" s="42"/>
      <c r="AA41" s="43"/>
      <c r="AB41" s="41"/>
      <c r="AC41" s="42"/>
      <c r="AD41" s="42"/>
      <c r="AE41" s="42"/>
      <c r="AF41" s="43"/>
    </row>
    <row r="42" spans="1:32" ht="30" customHeight="1" thickBot="1" x14ac:dyDescent="0.3">
      <c r="A42" s="301" t="s">
        <v>4</v>
      </c>
      <c r="B42" s="302"/>
      <c r="C42" s="335"/>
      <c r="D42" s="336"/>
      <c r="E42" s="337"/>
      <c r="F42" s="30" t="s">
        <v>5</v>
      </c>
      <c r="G42" s="31"/>
      <c r="H42" s="296"/>
      <c r="I42" s="297"/>
      <c r="J42" s="338"/>
      <c r="K42" s="30" t="s">
        <v>5</v>
      </c>
      <c r="L42" s="31"/>
      <c r="M42" s="296"/>
      <c r="N42" s="297"/>
      <c r="O42" s="298"/>
      <c r="P42" s="32" t="s">
        <v>5</v>
      </c>
      <c r="Q42" s="31"/>
      <c r="R42" s="296"/>
      <c r="S42" s="297"/>
      <c r="T42" s="298"/>
      <c r="U42" s="32" t="s">
        <v>5</v>
      </c>
      <c r="V42" s="31"/>
      <c r="W42" s="296"/>
      <c r="X42" s="297"/>
      <c r="Y42" s="298"/>
      <c r="Z42" s="32" t="s">
        <v>5</v>
      </c>
      <c r="AA42" s="31"/>
      <c r="AB42" s="296"/>
      <c r="AC42" s="297"/>
      <c r="AD42" s="298"/>
      <c r="AE42" s="32" t="s">
        <v>5</v>
      </c>
      <c r="AF42" s="31"/>
    </row>
    <row r="43" spans="1:32" ht="30" customHeight="1" thickBot="1" x14ac:dyDescent="0.3">
      <c r="A43" s="362" t="s">
        <v>48</v>
      </c>
      <c r="B43" s="204" t="s">
        <v>110</v>
      </c>
      <c r="C43" s="34"/>
      <c r="D43" s="15"/>
      <c r="E43" s="15"/>
      <c r="F43" s="15"/>
      <c r="G43" s="16"/>
      <c r="H43" s="14"/>
      <c r="I43" s="15"/>
      <c r="J43" s="15"/>
      <c r="K43" s="15"/>
      <c r="L43" s="16"/>
      <c r="M43" s="14"/>
      <c r="N43" s="15"/>
      <c r="O43" s="15"/>
      <c r="P43" s="15"/>
      <c r="Q43" s="16"/>
      <c r="R43" s="14"/>
      <c r="S43" s="15"/>
      <c r="T43" s="15"/>
      <c r="U43" s="15"/>
      <c r="V43" s="16"/>
      <c r="W43" s="14"/>
      <c r="X43" s="15"/>
      <c r="Y43" s="15"/>
      <c r="Z43" s="15"/>
      <c r="AA43" s="16"/>
      <c r="AB43" s="14"/>
      <c r="AC43" s="15"/>
      <c r="AD43" s="15"/>
      <c r="AE43" s="15"/>
      <c r="AF43" s="16"/>
    </row>
    <row r="44" spans="1:32" ht="29.25" customHeight="1" thickBot="1" x14ac:dyDescent="0.3">
      <c r="A44" s="363"/>
      <c r="B44" s="73" t="s">
        <v>3</v>
      </c>
      <c r="C44" s="45"/>
      <c r="D44" s="42"/>
      <c r="E44" s="42"/>
      <c r="F44" s="42"/>
      <c r="G44" s="43"/>
      <c r="H44" s="41"/>
      <c r="I44" s="42"/>
      <c r="J44" s="42"/>
      <c r="K44" s="42"/>
      <c r="L44" s="43"/>
      <c r="M44" s="41"/>
      <c r="N44" s="42"/>
      <c r="O44" s="42"/>
      <c r="P44" s="42"/>
      <c r="Q44" s="43"/>
      <c r="R44" s="41"/>
      <c r="S44" s="42"/>
      <c r="T44" s="42"/>
      <c r="U44" s="42"/>
      <c r="V44" s="43"/>
      <c r="W44" s="41"/>
      <c r="X44" s="42"/>
      <c r="Y44" s="42"/>
      <c r="Z44" s="42"/>
      <c r="AA44" s="43"/>
      <c r="AB44" s="41"/>
      <c r="AC44" s="42"/>
      <c r="AD44" s="42"/>
      <c r="AE44" s="42"/>
      <c r="AF44" s="43"/>
    </row>
    <row r="45" spans="1:32" ht="30" customHeight="1" thickBot="1" x14ac:dyDescent="0.3">
      <c r="A45" s="301" t="s">
        <v>4</v>
      </c>
      <c r="B45" s="302"/>
      <c r="C45" s="335"/>
      <c r="D45" s="336"/>
      <c r="E45" s="337"/>
      <c r="F45" s="30" t="s">
        <v>5</v>
      </c>
      <c r="G45" s="31"/>
      <c r="H45" s="296"/>
      <c r="I45" s="297"/>
      <c r="J45" s="338"/>
      <c r="K45" s="30" t="s">
        <v>5</v>
      </c>
      <c r="L45" s="31"/>
      <c r="M45" s="296"/>
      <c r="N45" s="297"/>
      <c r="O45" s="298"/>
      <c r="P45" s="32" t="s">
        <v>5</v>
      </c>
      <c r="Q45" s="31"/>
      <c r="R45" s="296"/>
      <c r="S45" s="297"/>
      <c r="T45" s="298"/>
      <c r="U45" s="32" t="s">
        <v>5</v>
      </c>
      <c r="V45" s="31"/>
      <c r="W45" s="296"/>
      <c r="X45" s="297"/>
      <c r="Y45" s="298"/>
      <c r="Z45" s="32" t="s">
        <v>5</v>
      </c>
      <c r="AA45" s="31"/>
      <c r="AB45" s="296"/>
      <c r="AC45" s="297"/>
      <c r="AD45" s="298"/>
      <c r="AE45" s="32" t="s">
        <v>5</v>
      </c>
      <c r="AF45" s="31"/>
    </row>
    <row r="46" spans="1:32" s="76" customFormat="1" ht="30" customHeight="1" thickBot="1" x14ac:dyDescent="0.3">
      <c r="A46" s="63" t="s">
        <v>7</v>
      </c>
      <c r="B46" s="64" t="s">
        <v>50</v>
      </c>
      <c r="C46" s="446" t="str">
        <f>C31</f>
        <v>1</v>
      </c>
      <c r="D46" s="447"/>
      <c r="E46" s="447"/>
      <c r="F46" s="447"/>
      <c r="G46" s="448"/>
      <c r="H46" s="352" t="s">
        <v>9</v>
      </c>
      <c r="I46" s="353"/>
      <c r="J46" s="353"/>
      <c r="K46" s="353"/>
      <c r="L46" s="353"/>
      <c r="M46" s="267" t="str">
        <f>"CAMISA UNIFORME DESMINADO IGNIFUGO T- "&amp;U16&amp;""</f>
        <v>CAMISA UNIFORME DESMINADO IGNIFUGO T- 36R</v>
      </c>
      <c r="N46" s="268"/>
      <c r="O46" s="268"/>
      <c r="P46" s="268"/>
      <c r="Q46" s="268"/>
      <c r="R46" s="268"/>
      <c r="S46" s="268"/>
      <c r="T46" s="268"/>
      <c r="U46" s="268"/>
      <c r="V46" s="269"/>
      <c r="W46" s="354" t="s">
        <v>27</v>
      </c>
      <c r="X46" s="355"/>
      <c r="Y46" s="355"/>
      <c r="Z46" s="355"/>
      <c r="AA46" s="356"/>
      <c r="AB46" s="273">
        <f>AB31</f>
        <v>503</v>
      </c>
      <c r="AC46" s="274"/>
      <c r="AD46" s="274"/>
      <c r="AE46" s="274"/>
      <c r="AF46" s="275"/>
    </row>
    <row r="47" spans="1:32" ht="26.25" customHeight="1" thickBot="1" x14ac:dyDescent="0.3">
      <c r="A47" s="368" t="s">
        <v>41</v>
      </c>
      <c r="B47" s="290" t="s">
        <v>0</v>
      </c>
      <c r="C47" s="68" t="s">
        <v>1</v>
      </c>
      <c r="D47" s="293"/>
      <c r="E47" s="294"/>
      <c r="F47" s="294"/>
      <c r="G47" s="295"/>
      <c r="H47" s="276" t="s">
        <v>1</v>
      </c>
      <c r="I47" s="277"/>
      <c r="J47" s="277"/>
      <c r="K47" s="277"/>
      <c r="L47" s="278"/>
      <c r="M47" s="276" t="s">
        <v>1</v>
      </c>
      <c r="N47" s="277"/>
      <c r="O47" s="277"/>
      <c r="P47" s="277"/>
      <c r="Q47" s="278"/>
      <c r="R47" s="276" t="s">
        <v>1</v>
      </c>
      <c r="S47" s="277"/>
      <c r="T47" s="277"/>
      <c r="U47" s="277"/>
      <c r="V47" s="278"/>
      <c r="W47" s="276" t="s">
        <v>1</v>
      </c>
      <c r="X47" s="277"/>
      <c r="Y47" s="277"/>
      <c r="Z47" s="277"/>
      <c r="AA47" s="278"/>
      <c r="AB47" s="276" t="s">
        <v>1</v>
      </c>
      <c r="AC47" s="277"/>
      <c r="AD47" s="277"/>
      <c r="AE47" s="277"/>
      <c r="AF47" s="278"/>
    </row>
    <row r="48" spans="1:32" ht="26.25" customHeight="1" thickBot="1" x14ac:dyDescent="0.3">
      <c r="A48" s="369"/>
      <c r="B48" s="291"/>
      <c r="C48" s="282" t="s">
        <v>2</v>
      </c>
      <c r="D48" s="283"/>
      <c r="E48" s="284">
        <f>E33-1</f>
        <v>5038928</v>
      </c>
      <c r="F48" s="285"/>
      <c r="G48" s="286"/>
      <c r="H48" s="279"/>
      <c r="I48" s="280"/>
      <c r="J48" s="280"/>
      <c r="K48" s="280"/>
      <c r="L48" s="281"/>
      <c r="M48" s="279"/>
      <c r="N48" s="280"/>
      <c r="O48" s="280"/>
      <c r="P48" s="280"/>
      <c r="Q48" s="281"/>
      <c r="R48" s="279"/>
      <c r="S48" s="280"/>
      <c r="T48" s="280"/>
      <c r="U48" s="280"/>
      <c r="V48" s="281"/>
      <c r="W48" s="279"/>
      <c r="X48" s="280"/>
      <c r="Y48" s="280"/>
      <c r="Z48" s="280"/>
      <c r="AA48" s="281"/>
      <c r="AB48" s="279"/>
      <c r="AC48" s="280"/>
      <c r="AD48" s="280"/>
      <c r="AE48" s="280"/>
      <c r="AF48" s="281"/>
    </row>
    <row r="49" spans="1:32 12133:12136" s="78" customFormat="1" ht="18.75" customHeight="1" thickBot="1" x14ac:dyDescent="0.3">
      <c r="A49" s="369"/>
      <c r="B49" s="292"/>
      <c r="C49" s="66" t="s">
        <v>11</v>
      </c>
      <c r="D49" s="67" t="s">
        <v>12</v>
      </c>
      <c r="E49" s="66" t="s">
        <v>13</v>
      </c>
      <c r="F49" s="67" t="s">
        <v>14</v>
      </c>
      <c r="G49" s="66" t="s">
        <v>15</v>
      </c>
      <c r="H49" s="66" t="s">
        <v>11</v>
      </c>
      <c r="I49" s="67" t="s">
        <v>12</v>
      </c>
      <c r="J49" s="66" t="s">
        <v>13</v>
      </c>
      <c r="K49" s="67" t="s">
        <v>14</v>
      </c>
      <c r="L49" s="66" t="s">
        <v>15</v>
      </c>
      <c r="M49" s="66" t="s">
        <v>11</v>
      </c>
      <c r="N49" s="67" t="s">
        <v>12</v>
      </c>
      <c r="O49" s="66" t="s">
        <v>13</v>
      </c>
      <c r="P49" s="67" t="s">
        <v>14</v>
      </c>
      <c r="Q49" s="66" t="s">
        <v>15</v>
      </c>
      <c r="R49" s="66" t="s">
        <v>11</v>
      </c>
      <c r="S49" s="67" t="s">
        <v>12</v>
      </c>
      <c r="T49" s="66" t="s">
        <v>13</v>
      </c>
      <c r="U49" s="67" t="s">
        <v>14</v>
      </c>
      <c r="V49" s="66" t="s">
        <v>15</v>
      </c>
      <c r="W49" s="66" t="s">
        <v>11</v>
      </c>
      <c r="X49" s="67" t="s">
        <v>12</v>
      </c>
      <c r="Y49" s="66" t="s">
        <v>13</v>
      </c>
      <c r="Z49" s="67" t="s">
        <v>14</v>
      </c>
      <c r="AA49" s="66" t="s">
        <v>15</v>
      </c>
      <c r="AB49" s="66" t="s">
        <v>11</v>
      </c>
      <c r="AC49" s="67" t="s">
        <v>12</v>
      </c>
      <c r="AD49" s="66" t="s">
        <v>13</v>
      </c>
      <c r="AE49" s="67" t="s">
        <v>14</v>
      </c>
      <c r="AF49" s="66" t="s">
        <v>15</v>
      </c>
    </row>
    <row r="50" spans="1:32 12133:12136" ht="30" customHeight="1" thickBot="1" x14ac:dyDescent="0.3">
      <c r="A50" s="359" t="s">
        <v>39</v>
      </c>
      <c r="B50" s="204" t="s">
        <v>92</v>
      </c>
      <c r="C50" s="5"/>
      <c r="D50" s="6"/>
      <c r="E50" s="6"/>
      <c r="F50" s="6"/>
      <c r="G50" s="7"/>
      <c r="H50" s="5"/>
      <c r="I50" s="6"/>
      <c r="J50" s="6"/>
      <c r="K50" s="6"/>
      <c r="L50" s="7"/>
      <c r="M50" s="5"/>
      <c r="N50" s="6"/>
      <c r="O50" s="6"/>
      <c r="P50" s="6"/>
      <c r="Q50" s="7"/>
      <c r="R50" s="5"/>
      <c r="S50" s="6"/>
      <c r="T50" s="6"/>
      <c r="U50" s="6"/>
      <c r="V50" s="7"/>
      <c r="W50" s="5"/>
      <c r="X50" s="6"/>
      <c r="Y50" s="6"/>
      <c r="Z50" s="6"/>
      <c r="AA50" s="7"/>
      <c r="AB50" s="5"/>
      <c r="AC50" s="6"/>
      <c r="AD50" s="6"/>
      <c r="AE50" s="6"/>
      <c r="AF50" s="7"/>
    </row>
    <row r="51" spans="1:32 12133:12136" ht="30" customHeight="1" thickBot="1" x14ac:dyDescent="0.3">
      <c r="A51" s="360"/>
      <c r="B51" s="38" t="s">
        <v>123</v>
      </c>
      <c r="C51" s="8"/>
      <c r="D51" s="9"/>
      <c r="E51" s="9"/>
      <c r="F51" s="9"/>
      <c r="G51" s="10"/>
      <c r="H51" s="11"/>
      <c r="I51" s="12"/>
      <c r="J51" s="12"/>
      <c r="K51" s="12"/>
      <c r="L51" s="13"/>
      <c r="M51" s="11"/>
      <c r="N51" s="12"/>
      <c r="O51" s="12"/>
      <c r="P51" s="12"/>
      <c r="Q51" s="13"/>
      <c r="R51" s="11"/>
      <c r="S51" s="12"/>
      <c r="T51" s="12"/>
      <c r="U51" s="12"/>
      <c r="V51" s="13"/>
      <c r="W51" s="11"/>
      <c r="X51" s="12"/>
      <c r="Y51" s="12"/>
      <c r="Z51" s="12"/>
      <c r="AA51" s="13"/>
      <c r="AB51" s="11"/>
      <c r="AC51" s="12"/>
      <c r="AD51" s="12"/>
      <c r="AE51" s="12"/>
      <c r="AF51" s="13"/>
      <c r="QXQ51" s="79"/>
      <c r="QXR51" s="79"/>
      <c r="QXT51" s="79"/>
    </row>
    <row r="52" spans="1:32 12133:12136" ht="27" customHeight="1" thickBot="1" x14ac:dyDescent="0.3">
      <c r="A52" s="361"/>
      <c r="B52" s="73" t="s">
        <v>3</v>
      </c>
      <c r="C52" s="41"/>
      <c r="D52" s="42"/>
      <c r="E52" s="42"/>
      <c r="F52" s="42"/>
      <c r="G52" s="43"/>
      <c r="H52" s="41"/>
      <c r="I52" s="42"/>
      <c r="J52" s="42"/>
      <c r="K52" s="42"/>
      <c r="L52" s="43"/>
      <c r="M52" s="41"/>
      <c r="N52" s="42"/>
      <c r="O52" s="42"/>
      <c r="P52" s="42"/>
      <c r="Q52" s="43"/>
      <c r="R52" s="41"/>
      <c r="S52" s="42"/>
      <c r="T52" s="42"/>
      <c r="U52" s="42"/>
      <c r="V52" s="43"/>
      <c r="W52" s="41"/>
      <c r="X52" s="42"/>
      <c r="Y52" s="42"/>
      <c r="Z52" s="42"/>
      <c r="AA52" s="43"/>
      <c r="AB52" s="41"/>
      <c r="AC52" s="42"/>
      <c r="AD52" s="42"/>
      <c r="AE52" s="42"/>
      <c r="AF52" s="43"/>
      <c r="QXQ52" s="79"/>
      <c r="QXR52" s="79"/>
    </row>
    <row r="53" spans="1:32 12133:12136" s="79" customFormat="1" ht="30" customHeight="1" thickBot="1" x14ac:dyDescent="0.3">
      <c r="A53" s="301"/>
      <c r="B53" s="302"/>
      <c r="C53" s="364"/>
      <c r="D53" s="365"/>
      <c r="E53" s="366"/>
      <c r="F53" s="30" t="s">
        <v>5</v>
      </c>
      <c r="G53" s="31"/>
      <c r="H53" s="364"/>
      <c r="I53" s="365"/>
      <c r="J53" s="366"/>
      <c r="K53" s="30" t="s">
        <v>5</v>
      </c>
      <c r="L53" s="31"/>
      <c r="M53" s="364"/>
      <c r="N53" s="365"/>
      <c r="O53" s="367"/>
      <c r="P53" s="30" t="s">
        <v>5</v>
      </c>
      <c r="Q53" s="31"/>
      <c r="R53" s="364"/>
      <c r="S53" s="365"/>
      <c r="T53" s="367"/>
      <c r="U53" s="40" t="s">
        <v>5</v>
      </c>
      <c r="V53" s="39"/>
      <c r="W53" s="364"/>
      <c r="X53" s="365"/>
      <c r="Y53" s="367"/>
      <c r="Z53" s="32" t="s">
        <v>5</v>
      </c>
      <c r="AA53" s="31"/>
      <c r="AB53" s="364"/>
      <c r="AC53" s="365"/>
      <c r="AD53" s="367"/>
      <c r="AE53" s="30" t="s">
        <v>5</v>
      </c>
      <c r="AF53" s="31"/>
    </row>
    <row r="54" spans="1:32 12133:12136" ht="30" customHeight="1" x14ac:dyDescent="0.25">
      <c r="A54" s="299" t="s">
        <v>36</v>
      </c>
      <c r="B54" s="200" t="s">
        <v>111</v>
      </c>
      <c r="C54" s="14"/>
      <c r="D54" s="15"/>
      <c r="E54" s="15"/>
      <c r="F54" s="15"/>
      <c r="G54" s="16"/>
      <c r="H54" s="14"/>
      <c r="I54" s="15"/>
      <c r="J54" s="15"/>
      <c r="K54" s="15"/>
      <c r="L54" s="16"/>
      <c r="M54" s="14"/>
      <c r="N54" s="15"/>
      <c r="O54" s="15"/>
      <c r="P54" s="15"/>
      <c r="Q54" s="16"/>
      <c r="R54" s="14"/>
      <c r="S54" s="15"/>
      <c r="T54" s="15"/>
      <c r="U54" s="15"/>
      <c r="V54" s="16"/>
      <c r="W54" s="14"/>
      <c r="X54" s="15"/>
      <c r="Y54" s="15"/>
      <c r="Z54" s="15"/>
      <c r="AA54" s="16"/>
      <c r="AB54" s="14"/>
      <c r="AC54" s="15"/>
      <c r="AD54" s="15"/>
      <c r="AE54" s="15"/>
      <c r="AF54" s="16"/>
      <c r="QXQ54" s="79"/>
    </row>
    <row r="55" spans="1:32 12133:12136" ht="30" customHeight="1" thickBot="1" x14ac:dyDescent="0.3">
      <c r="A55" s="299"/>
      <c r="B55" s="201" t="s">
        <v>42</v>
      </c>
      <c r="C55" s="19"/>
      <c r="D55" s="17"/>
      <c r="E55" s="17"/>
      <c r="F55" s="17"/>
      <c r="G55" s="18"/>
      <c r="H55" s="19"/>
      <c r="I55" s="17"/>
      <c r="J55" s="17"/>
      <c r="K55" s="17"/>
      <c r="L55" s="18"/>
      <c r="M55" s="19"/>
      <c r="N55" s="17"/>
      <c r="O55" s="17"/>
      <c r="P55" s="17"/>
      <c r="Q55" s="18"/>
      <c r="R55" s="19"/>
      <c r="S55" s="17"/>
      <c r="T55" s="17"/>
      <c r="U55" s="17"/>
      <c r="V55" s="18"/>
      <c r="W55" s="19"/>
      <c r="X55" s="17"/>
      <c r="Y55" s="17"/>
      <c r="Z55" s="17"/>
      <c r="AA55" s="18"/>
      <c r="AB55" s="19"/>
      <c r="AC55" s="17"/>
      <c r="AD55" s="17"/>
      <c r="AE55" s="17"/>
      <c r="AF55" s="18"/>
      <c r="QXQ55" s="79"/>
    </row>
    <row r="56" spans="1:32 12133:12136" ht="22.5" customHeight="1" thickBot="1" x14ac:dyDescent="0.3">
      <c r="A56" s="300"/>
      <c r="B56" s="73" t="s">
        <v>3</v>
      </c>
      <c r="C56" s="41"/>
      <c r="D56" s="42"/>
      <c r="E56" s="42"/>
      <c r="F56" s="42"/>
      <c r="G56" s="43"/>
      <c r="H56" s="41"/>
      <c r="I56" s="42"/>
      <c r="J56" s="42"/>
      <c r="K56" s="42"/>
      <c r="L56" s="43"/>
      <c r="M56" s="41"/>
      <c r="N56" s="42"/>
      <c r="O56" s="42"/>
      <c r="P56" s="42"/>
      <c r="Q56" s="43"/>
      <c r="R56" s="41"/>
      <c r="S56" s="42"/>
      <c r="T56" s="42"/>
      <c r="U56" s="42"/>
      <c r="V56" s="43"/>
      <c r="W56" s="41"/>
      <c r="X56" s="42"/>
      <c r="Y56" s="42"/>
      <c r="Z56" s="42"/>
      <c r="AA56" s="43"/>
      <c r="AB56" s="41"/>
      <c r="AC56" s="42"/>
      <c r="AD56" s="42"/>
      <c r="AE56" s="42"/>
      <c r="AF56" s="43"/>
      <c r="QXQ56" s="79"/>
    </row>
    <row r="57" spans="1:32 12133:12136" ht="30" customHeight="1" thickBot="1" x14ac:dyDescent="0.3">
      <c r="A57" s="301" t="s">
        <v>4</v>
      </c>
      <c r="B57" s="302"/>
      <c r="C57" s="335"/>
      <c r="D57" s="336"/>
      <c r="E57" s="337"/>
      <c r="F57" s="30" t="s">
        <v>5</v>
      </c>
      <c r="G57" s="31"/>
      <c r="H57" s="296"/>
      <c r="I57" s="297"/>
      <c r="J57" s="338"/>
      <c r="K57" s="30" t="s">
        <v>5</v>
      </c>
      <c r="L57" s="31"/>
      <c r="M57" s="296"/>
      <c r="N57" s="297"/>
      <c r="O57" s="298"/>
      <c r="P57" s="32" t="s">
        <v>5</v>
      </c>
      <c r="Q57" s="31"/>
      <c r="R57" s="296"/>
      <c r="S57" s="297"/>
      <c r="T57" s="298"/>
      <c r="U57" s="32" t="s">
        <v>5</v>
      </c>
      <c r="V57" s="31"/>
      <c r="W57" s="296"/>
      <c r="X57" s="297"/>
      <c r="Y57" s="298"/>
      <c r="Z57" s="32" t="s">
        <v>5</v>
      </c>
      <c r="AA57" s="31"/>
      <c r="AB57" s="296"/>
      <c r="AC57" s="297"/>
      <c r="AD57" s="298"/>
      <c r="AE57" s="32" t="s">
        <v>5</v>
      </c>
      <c r="AF57" s="31"/>
      <c r="QXQ57" s="79"/>
    </row>
    <row r="58" spans="1:32 12133:12136" ht="30" customHeight="1" thickBot="1" x14ac:dyDescent="0.3">
      <c r="A58" s="370" t="s">
        <v>37</v>
      </c>
      <c r="B58" s="204" t="s">
        <v>110</v>
      </c>
      <c r="C58" s="34"/>
      <c r="D58" s="15"/>
      <c r="E58" s="15"/>
      <c r="F58" s="15"/>
      <c r="G58" s="16"/>
      <c r="H58" s="14"/>
      <c r="I58" s="15"/>
      <c r="J58" s="15"/>
      <c r="K58" s="15"/>
      <c r="L58" s="16"/>
      <c r="M58" s="14"/>
      <c r="N58" s="15"/>
      <c r="O58" s="15"/>
      <c r="P58" s="15"/>
      <c r="Q58" s="16"/>
      <c r="R58" s="14"/>
      <c r="S58" s="15"/>
      <c r="T58" s="15"/>
      <c r="U58" s="15"/>
      <c r="V58" s="16"/>
      <c r="W58" s="14"/>
      <c r="X58" s="15"/>
      <c r="Y58" s="15"/>
      <c r="Z58" s="15"/>
      <c r="AA58" s="16"/>
      <c r="AB58" s="14"/>
      <c r="AC58" s="15"/>
      <c r="AD58" s="15"/>
      <c r="AE58" s="15"/>
      <c r="AF58" s="16"/>
      <c r="QXQ58" s="79"/>
    </row>
    <row r="59" spans="1:32 12133:12136" ht="25.5" customHeight="1" thickBot="1" x14ac:dyDescent="0.3">
      <c r="A59" s="358"/>
      <c r="B59" s="73" t="s">
        <v>3</v>
      </c>
      <c r="C59" s="45"/>
      <c r="D59" s="42"/>
      <c r="E59" s="42"/>
      <c r="F59" s="42"/>
      <c r="G59" s="43"/>
      <c r="H59" s="41"/>
      <c r="I59" s="42"/>
      <c r="J59" s="42"/>
      <c r="K59" s="42"/>
      <c r="L59" s="43"/>
      <c r="M59" s="41"/>
      <c r="N59" s="42"/>
      <c r="O59" s="42"/>
      <c r="P59" s="42"/>
      <c r="Q59" s="43"/>
      <c r="R59" s="41"/>
      <c r="S59" s="42"/>
      <c r="T59" s="42"/>
      <c r="U59" s="42"/>
      <c r="V59" s="43"/>
      <c r="W59" s="41"/>
      <c r="X59" s="42"/>
      <c r="Y59" s="42"/>
      <c r="Z59" s="42"/>
      <c r="AA59" s="43"/>
      <c r="AB59" s="41"/>
      <c r="AC59" s="42"/>
      <c r="AD59" s="42"/>
      <c r="AE59" s="42"/>
      <c r="AF59" s="43"/>
      <c r="QXQ59" s="79"/>
    </row>
    <row r="60" spans="1:32 12133:12136" ht="30" customHeight="1" thickBot="1" x14ac:dyDescent="0.3">
      <c r="A60" s="301" t="s">
        <v>4</v>
      </c>
      <c r="B60" s="302"/>
      <c r="C60" s="335"/>
      <c r="D60" s="336"/>
      <c r="E60" s="337"/>
      <c r="F60" s="30" t="s">
        <v>5</v>
      </c>
      <c r="G60" s="31"/>
      <c r="H60" s="296"/>
      <c r="I60" s="297"/>
      <c r="J60" s="338"/>
      <c r="K60" s="30" t="s">
        <v>5</v>
      </c>
      <c r="L60" s="31"/>
      <c r="M60" s="296"/>
      <c r="N60" s="297"/>
      <c r="O60" s="298"/>
      <c r="P60" s="32" t="s">
        <v>5</v>
      </c>
      <c r="Q60" s="31"/>
      <c r="R60" s="296"/>
      <c r="S60" s="297"/>
      <c r="T60" s="298"/>
      <c r="U60" s="32" t="s">
        <v>5</v>
      </c>
      <c r="V60" s="31"/>
      <c r="W60" s="296"/>
      <c r="X60" s="297"/>
      <c r="Y60" s="298"/>
      <c r="Z60" s="32" t="s">
        <v>5</v>
      </c>
      <c r="AA60" s="31"/>
      <c r="AB60" s="296"/>
      <c r="AC60" s="297"/>
      <c r="AD60" s="298"/>
      <c r="AE60" s="32" t="s">
        <v>5</v>
      </c>
      <c r="AF60" s="31"/>
      <c r="QXQ60" s="79"/>
    </row>
    <row r="61" spans="1:32 12133:12136" s="76" customFormat="1" ht="30" customHeight="1" thickBot="1" x14ac:dyDescent="0.3">
      <c r="A61" s="63"/>
      <c r="B61" s="64" t="s">
        <v>50</v>
      </c>
      <c r="C61" s="446" t="str">
        <f>C46</f>
        <v>1</v>
      </c>
      <c r="D61" s="447"/>
      <c r="E61" s="447"/>
      <c r="F61" s="447"/>
      <c r="G61" s="448"/>
      <c r="H61" s="352" t="s">
        <v>9</v>
      </c>
      <c r="I61" s="353"/>
      <c r="J61" s="353"/>
      <c r="K61" s="353"/>
      <c r="L61" s="353"/>
      <c r="M61" s="267" t="str">
        <f>"UNIFORME DESMINADO IGNIFUGO T- "&amp;U16&amp;""</f>
        <v>UNIFORME DESMINADO IGNIFUGO T- 36R</v>
      </c>
      <c r="N61" s="268"/>
      <c r="O61" s="268"/>
      <c r="P61" s="268"/>
      <c r="Q61" s="268"/>
      <c r="R61" s="268"/>
      <c r="S61" s="268"/>
      <c r="T61" s="268"/>
      <c r="U61" s="268"/>
      <c r="V61" s="269"/>
      <c r="W61" s="354" t="s">
        <v>27</v>
      </c>
      <c r="X61" s="355"/>
      <c r="Y61" s="355"/>
      <c r="Z61" s="355"/>
      <c r="AA61" s="356"/>
      <c r="AB61" s="273">
        <f>AB46</f>
        <v>503</v>
      </c>
      <c r="AC61" s="274"/>
      <c r="AD61" s="274"/>
      <c r="AE61" s="274"/>
      <c r="AF61" s="275"/>
      <c r="QXQ61" s="79"/>
    </row>
    <row r="62" spans="1:32 12133:12136" ht="26.25" customHeight="1" thickBot="1" x14ac:dyDescent="0.3">
      <c r="A62" s="368" t="s">
        <v>44</v>
      </c>
      <c r="B62" s="290" t="s">
        <v>0</v>
      </c>
      <c r="C62" s="68" t="s">
        <v>1</v>
      </c>
      <c r="D62" s="293"/>
      <c r="E62" s="294"/>
      <c r="F62" s="294"/>
      <c r="G62" s="295"/>
      <c r="H62" s="276" t="s">
        <v>1</v>
      </c>
      <c r="I62" s="277"/>
      <c r="J62" s="277"/>
      <c r="K62" s="277"/>
      <c r="L62" s="278"/>
      <c r="M62" s="276" t="s">
        <v>1</v>
      </c>
      <c r="N62" s="277"/>
      <c r="O62" s="277"/>
      <c r="P62" s="277"/>
      <c r="Q62" s="278"/>
      <c r="R62" s="276" t="s">
        <v>1</v>
      </c>
      <c r="S62" s="277"/>
      <c r="T62" s="277"/>
      <c r="U62" s="277"/>
      <c r="V62" s="278"/>
      <c r="W62" s="276" t="s">
        <v>1</v>
      </c>
      <c r="X62" s="277"/>
      <c r="Y62" s="277"/>
      <c r="Z62" s="277"/>
      <c r="AA62" s="278"/>
      <c r="AB62" s="382" t="s">
        <v>1</v>
      </c>
      <c r="AC62" s="383"/>
      <c r="AD62" s="383"/>
      <c r="AE62" s="383"/>
      <c r="AF62" s="384"/>
      <c r="QXQ62" s="79"/>
    </row>
    <row r="63" spans="1:32 12133:12136" ht="26.25" customHeight="1" thickBot="1" x14ac:dyDescent="0.3">
      <c r="A63" s="369"/>
      <c r="B63" s="291"/>
      <c r="C63" s="282" t="s">
        <v>2</v>
      </c>
      <c r="D63" s="283"/>
      <c r="E63" s="284">
        <f>E8+1</f>
        <v>5038932</v>
      </c>
      <c r="F63" s="285"/>
      <c r="G63" s="286"/>
      <c r="H63" s="279"/>
      <c r="I63" s="280"/>
      <c r="J63" s="280"/>
      <c r="K63" s="280"/>
      <c r="L63" s="281"/>
      <c r="M63" s="279"/>
      <c r="N63" s="280"/>
      <c r="O63" s="280"/>
      <c r="P63" s="280"/>
      <c r="Q63" s="281"/>
      <c r="R63" s="279"/>
      <c r="S63" s="280"/>
      <c r="T63" s="280"/>
      <c r="U63" s="280"/>
      <c r="V63" s="281"/>
      <c r="W63" s="279"/>
      <c r="X63" s="280"/>
      <c r="Y63" s="280"/>
      <c r="Z63" s="280"/>
      <c r="AA63" s="281"/>
      <c r="AB63" s="385"/>
      <c r="AC63" s="386"/>
      <c r="AD63" s="386"/>
      <c r="AE63" s="386"/>
      <c r="AF63" s="387"/>
    </row>
    <row r="64" spans="1:32 12133:12136" s="78" customFormat="1" ht="18.75" customHeight="1" thickBot="1" x14ac:dyDescent="0.3">
      <c r="A64" s="369"/>
      <c r="B64" s="292"/>
      <c r="C64" s="66" t="s">
        <v>11</v>
      </c>
      <c r="D64" s="67" t="s">
        <v>12</v>
      </c>
      <c r="E64" s="66" t="s">
        <v>13</v>
      </c>
      <c r="F64" s="67" t="s">
        <v>14</v>
      </c>
      <c r="G64" s="66" t="s">
        <v>15</v>
      </c>
      <c r="H64" s="66" t="s">
        <v>11</v>
      </c>
      <c r="I64" s="67" t="s">
        <v>12</v>
      </c>
      <c r="J64" s="66" t="s">
        <v>13</v>
      </c>
      <c r="K64" s="67" t="s">
        <v>14</v>
      </c>
      <c r="L64" s="66" t="s">
        <v>15</v>
      </c>
      <c r="M64" s="66" t="s">
        <v>11</v>
      </c>
      <c r="N64" s="67" t="s">
        <v>12</v>
      </c>
      <c r="O64" s="66" t="s">
        <v>13</v>
      </c>
      <c r="P64" s="67" t="s">
        <v>14</v>
      </c>
      <c r="Q64" s="66" t="s">
        <v>15</v>
      </c>
      <c r="R64" s="66" t="s">
        <v>11</v>
      </c>
      <c r="S64" s="67" t="s">
        <v>12</v>
      </c>
      <c r="T64" s="66" t="s">
        <v>13</v>
      </c>
      <c r="U64" s="67" t="s">
        <v>14</v>
      </c>
      <c r="V64" s="66" t="s">
        <v>15</v>
      </c>
      <c r="W64" s="66" t="s">
        <v>11</v>
      </c>
      <c r="X64" s="67" t="s">
        <v>12</v>
      </c>
      <c r="Y64" s="66" t="s">
        <v>13</v>
      </c>
      <c r="Z64" s="67" t="s">
        <v>14</v>
      </c>
      <c r="AA64" s="66" t="s">
        <v>15</v>
      </c>
      <c r="AB64" s="66" t="s">
        <v>11</v>
      </c>
      <c r="AC64" s="67" t="s">
        <v>12</v>
      </c>
      <c r="AD64" s="66" t="s">
        <v>13</v>
      </c>
      <c r="AE64" s="67" t="s">
        <v>14</v>
      </c>
      <c r="AF64" s="66" t="s">
        <v>15</v>
      </c>
    </row>
    <row r="65" spans="1:32" ht="27.75" customHeight="1" x14ac:dyDescent="0.25">
      <c r="A65" s="333" t="s">
        <v>45</v>
      </c>
      <c r="B65" s="70" t="s">
        <v>46</v>
      </c>
      <c r="C65" s="5"/>
      <c r="D65" s="6"/>
      <c r="E65" s="6"/>
      <c r="F65" s="6"/>
      <c r="G65" s="7"/>
      <c r="H65" s="5"/>
      <c r="I65" s="6"/>
      <c r="J65" s="6"/>
      <c r="K65" s="6"/>
      <c r="L65" s="7"/>
      <c r="M65" s="5"/>
      <c r="N65" s="6"/>
      <c r="O65" s="6"/>
      <c r="P65" s="6"/>
      <c r="Q65" s="7"/>
      <c r="R65" s="5"/>
      <c r="S65" s="6"/>
      <c r="T65" s="6"/>
      <c r="U65" s="6"/>
      <c r="V65" s="7"/>
      <c r="W65" s="5"/>
      <c r="X65" s="6"/>
      <c r="Y65" s="6"/>
      <c r="Z65" s="6"/>
      <c r="AA65" s="7"/>
      <c r="AB65" s="5"/>
      <c r="AC65" s="6"/>
      <c r="AD65" s="6"/>
      <c r="AE65" s="6"/>
      <c r="AF65" s="7"/>
    </row>
    <row r="66" spans="1:32" ht="27.75" customHeight="1" thickBot="1" x14ac:dyDescent="0.3">
      <c r="A66" s="342"/>
      <c r="B66" s="69" t="s">
        <v>47</v>
      </c>
      <c r="C66" s="8"/>
      <c r="D66" s="9"/>
      <c r="E66" s="9"/>
      <c r="F66" s="9"/>
      <c r="G66" s="10"/>
      <c r="H66" s="11"/>
      <c r="I66" s="12"/>
      <c r="J66" s="12"/>
      <c r="K66" s="12"/>
      <c r="L66" s="13"/>
      <c r="M66" s="11"/>
      <c r="N66" s="12"/>
      <c r="O66" s="12"/>
      <c r="P66" s="12"/>
      <c r="Q66" s="13"/>
      <c r="R66" s="11"/>
      <c r="S66" s="12"/>
      <c r="T66" s="12"/>
      <c r="U66" s="12"/>
      <c r="V66" s="13"/>
      <c r="W66" s="11"/>
      <c r="X66" s="12"/>
      <c r="Y66" s="12"/>
      <c r="Z66" s="12"/>
      <c r="AA66" s="13"/>
      <c r="AB66" s="11"/>
      <c r="AC66" s="12"/>
      <c r="AD66" s="12"/>
      <c r="AE66" s="12"/>
      <c r="AF66" s="13"/>
    </row>
    <row r="67" spans="1:32" ht="25.5" customHeight="1" thickBot="1" x14ac:dyDescent="0.3">
      <c r="A67" s="334"/>
      <c r="B67" s="73" t="s">
        <v>3</v>
      </c>
      <c r="C67" s="41"/>
      <c r="D67" s="42"/>
      <c r="E67" s="42"/>
      <c r="F67" s="42"/>
      <c r="G67" s="43"/>
      <c r="H67" s="41"/>
      <c r="I67" s="42"/>
      <c r="J67" s="42"/>
      <c r="K67" s="42"/>
      <c r="L67" s="43"/>
      <c r="M67" s="41"/>
      <c r="N67" s="42"/>
      <c r="O67" s="42"/>
      <c r="P67" s="42"/>
      <c r="Q67" s="43"/>
      <c r="R67" s="41"/>
      <c r="S67" s="42"/>
      <c r="T67" s="42"/>
      <c r="U67" s="42"/>
      <c r="V67" s="43"/>
      <c r="W67" s="41"/>
      <c r="X67" s="42"/>
      <c r="Y67" s="42"/>
      <c r="Z67" s="42"/>
      <c r="AA67" s="43"/>
      <c r="AB67" s="41"/>
      <c r="AC67" s="42"/>
      <c r="AD67" s="42"/>
      <c r="AE67" s="42"/>
      <c r="AF67" s="43"/>
    </row>
    <row r="68" spans="1:32" ht="30" customHeight="1" thickBot="1" x14ac:dyDescent="0.3">
      <c r="A68" s="388" t="s">
        <v>4</v>
      </c>
      <c r="B68" s="389"/>
      <c r="C68" s="335"/>
      <c r="D68" s="336"/>
      <c r="E68" s="337"/>
      <c r="F68" s="30" t="s">
        <v>5</v>
      </c>
      <c r="G68" s="31"/>
      <c r="H68" s="296"/>
      <c r="I68" s="297"/>
      <c r="J68" s="338"/>
      <c r="K68" s="30" t="s">
        <v>5</v>
      </c>
      <c r="L68" s="31"/>
      <c r="M68" s="296"/>
      <c r="N68" s="297"/>
      <c r="O68" s="298"/>
      <c r="P68" s="32" t="s">
        <v>5</v>
      </c>
      <c r="Q68" s="31"/>
      <c r="R68" s="296"/>
      <c r="S68" s="297"/>
      <c r="T68" s="298"/>
      <c r="U68" s="32" t="s">
        <v>5</v>
      </c>
      <c r="V68" s="31"/>
      <c r="W68" s="296"/>
      <c r="X68" s="297"/>
      <c r="Y68" s="298"/>
      <c r="Z68" s="32" t="s">
        <v>5</v>
      </c>
      <c r="AA68" s="31"/>
      <c r="AB68" s="296"/>
      <c r="AC68" s="297"/>
      <c r="AD68" s="298"/>
      <c r="AE68" s="32" t="s">
        <v>5</v>
      </c>
      <c r="AF68" s="31"/>
    </row>
    <row r="69" spans="1:32" ht="29.25" customHeight="1" thickBot="1" x14ac:dyDescent="0.3">
      <c r="A69" s="396" t="s">
        <v>10</v>
      </c>
      <c r="B69" s="397"/>
      <c r="C69" s="20"/>
      <c r="D69" s="21"/>
      <c r="E69" s="21"/>
      <c r="F69" s="21"/>
      <c r="G69" s="22"/>
      <c r="H69" s="20"/>
      <c r="I69" s="21"/>
      <c r="J69" s="21"/>
      <c r="K69" s="21"/>
      <c r="L69" s="23"/>
      <c r="M69" s="24"/>
      <c r="N69" s="21"/>
      <c r="O69" s="21"/>
      <c r="P69" s="21"/>
      <c r="Q69" s="22"/>
      <c r="R69" s="20"/>
      <c r="S69" s="21"/>
      <c r="T69" s="21"/>
      <c r="U69" s="21"/>
      <c r="V69" s="23"/>
      <c r="W69" s="24"/>
      <c r="X69" s="21"/>
      <c r="Y69" s="21"/>
      <c r="Z69" s="21"/>
      <c r="AA69" s="47"/>
      <c r="AB69" s="48"/>
      <c r="AC69" s="49"/>
      <c r="AD69" s="49"/>
      <c r="AE69" s="49"/>
      <c r="AF69" s="50"/>
    </row>
    <row r="70" spans="1:32" ht="39" customHeight="1" thickBot="1" x14ac:dyDescent="0.3">
      <c r="A70" s="398" t="s">
        <v>16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401"/>
    </row>
    <row r="71" spans="1:32" ht="54" customHeight="1" thickBot="1" x14ac:dyDescent="0.3">
      <c r="A71" s="36" t="s">
        <v>28</v>
      </c>
      <c r="B71" s="37" t="s">
        <v>17</v>
      </c>
      <c r="C71" s="33" t="s">
        <v>21</v>
      </c>
      <c r="D71" s="33" t="s">
        <v>25</v>
      </c>
      <c r="E71" s="449" t="s">
        <v>18</v>
      </c>
      <c r="F71" s="450"/>
      <c r="G71" s="450"/>
      <c r="H71" s="450"/>
      <c r="I71" s="451"/>
      <c r="J71" s="33" t="s">
        <v>22</v>
      </c>
      <c r="K71" s="33" t="s">
        <v>24</v>
      </c>
      <c r="L71" s="408" t="s">
        <v>26</v>
      </c>
      <c r="M71" s="409"/>
      <c r="N71" s="452" t="s">
        <v>28</v>
      </c>
      <c r="O71" s="453"/>
      <c r="P71" s="454" t="s">
        <v>17</v>
      </c>
      <c r="Q71" s="455"/>
      <c r="R71" s="455"/>
      <c r="S71" s="455"/>
      <c r="T71" s="455"/>
      <c r="U71" s="456"/>
      <c r="V71" s="33" t="s">
        <v>21</v>
      </c>
      <c r="W71" s="33" t="s">
        <v>25</v>
      </c>
      <c r="X71" s="449" t="s">
        <v>18</v>
      </c>
      <c r="Y71" s="450"/>
      <c r="Z71" s="450"/>
      <c r="AA71" s="450"/>
      <c r="AB71" s="451"/>
      <c r="AC71" s="33" t="s">
        <v>22</v>
      </c>
      <c r="AD71" s="33" t="s">
        <v>24</v>
      </c>
      <c r="AE71" s="408" t="s">
        <v>26</v>
      </c>
      <c r="AF71" s="409"/>
    </row>
    <row r="72" spans="1:32" ht="37.5" customHeight="1" x14ac:dyDescent="0.25">
      <c r="A72" s="58"/>
      <c r="B72" s="59"/>
      <c r="C72" s="60"/>
      <c r="D72" s="60"/>
      <c r="E72" s="457"/>
      <c r="F72" s="458"/>
      <c r="G72" s="458"/>
      <c r="H72" s="458"/>
      <c r="I72" s="459"/>
      <c r="J72" s="60"/>
      <c r="K72" s="60"/>
      <c r="L72" s="60"/>
      <c r="M72" s="61"/>
      <c r="N72" s="370"/>
      <c r="O72" s="390"/>
      <c r="P72" s="391"/>
      <c r="Q72" s="392"/>
      <c r="R72" s="392"/>
      <c r="S72" s="392"/>
      <c r="T72" s="392"/>
      <c r="U72" s="390"/>
      <c r="V72" s="80"/>
      <c r="W72" s="81"/>
      <c r="X72" s="393"/>
      <c r="Y72" s="394"/>
      <c r="Z72" s="394"/>
      <c r="AA72" s="394"/>
      <c r="AB72" s="395"/>
      <c r="AC72" s="82"/>
      <c r="AD72" s="82"/>
      <c r="AE72" s="82"/>
      <c r="AF72" s="83"/>
    </row>
    <row r="73" spans="1:32" ht="37.5" customHeight="1" x14ac:dyDescent="0.25">
      <c r="A73" s="62"/>
      <c r="B73" s="35"/>
      <c r="C73" s="29"/>
      <c r="D73" s="29"/>
      <c r="E73" s="376"/>
      <c r="F73" s="377"/>
      <c r="G73" s="377"/>
      <c r="H73" s="377"/>
      <c r="I73" s="378"/>
      <c r="J73" s="29"/>
      <c r="K73" s="29"/>
      <c r="L73" s="29"/>
      <c r="M73" s="3"/>
      <c r="N73" s="371"/>
      <c r="O73" s="372"/>
      <c r="P73" s="373"/>
      <c r="Q73" s="374"/>
      <c r="R73" s="374"/>
      <c r="S73" s="374"/>
      <c r="T73" s="374"/>
      <c r="U73" s="375"/>
      <c r="V73" s="1"/>
      <c r="W73" s="29"/>
      <c r="X73" s="376"/>
      <c r="Y73" s="377"/>
      <c r="Z73" s="377"/>
      <c r="AA73" s="377"/>
      <c r="AB73" s="378"/>
      <c r="AC73" s="51"/>
      <c r="AD73" s="51"/>
      <c r="AE73" s="51"/>
      <c r="AF73" s="52"/>
    </row>
    <row r="74" spans="1:32" ht="37.5" customHeight="1" x14ac:dyDescent="0.25">
      <c r="A74" s="62"/>
      <c r="B74" s="35"/>
      <c r="C74" s="29"/>
      <c r="D74" s="29"/>
      <c r="E74" s="376"/>
      <c r="F74" s="377"/>
      <c r="G74" s="377"/>
      <c r="H74" s="377"/>
      <c r="I74" s="378"/>
      <c r="J74" s="29"/>
      <c r="K74" s="29"/>
      <c r="L74" s="29"/>
      <c r="M74" s="3"/>
      <c r="N74" s="371"/>
      <c r="O74" s="372"/>
      <c r="P74" s="373"/>
      <c r="Q74" s="374"/>
      <c r="R74" s="374"/>
      <c r="S74" s="374"/>
      <c r="T74" s="374"/>
      <c r="U74" s="375"/>
      <c r="V74" s="1"/>
      <c r="W74" s="29"/>
      <c r="X74" s="376"/>
      <c r="Y74" s="377"/>
      <c r="Z74" s="377"/>
      <c r="AA74" s="377"/>
      <c r="AB74" s="378"/>
      <c r="AC74" s="51"/>
      <c r="AD74" s="51"/>
      <c r="AE74" s="51"/>
      <c r="AF74" s="52"/>
    </row>
    <row r="75" spans="1:32" ht="37.5" customHeight="1" x14ac:dyDescent="0.25">
      <c r="A75" s="62"/>
      <c r="B75" s="35"/>
      <c r="C75" s="29"/>
      <c r="D75" s="29"/>
      <c r="E75" s="376"/>
      <c r="F75" s="377"/>
      <c r="G75" s="377"/>
      <c r="H75" s="377"/>
      <c r="I75" s="378"/>
      <c r="J75" s="29"/>
      <c r="K75" s="29"/>
      <c r="L75" s="29"/>
      <c r="M75" s="3"/>
      <c r="N75" s="371"/>
      <c r="O75" s="372"/>
      <c r="P75" s="373"/>
      <c r="Q75" s="374"/>
      <c r="R75" s="374"/>
      <c r="S75" s="374"/>
      <c r="T75" s="374"/>
      <c r="U75" s="375"/>
      <c r="V75" s="1"/>
      <c r="W75" s="29"/>
      <c r="X75" s="376"/>
      <c r="Y75" s="377"/>
      <c r="Z75" s="377"/>
      <c r="AA75" s="377"/>
      <c r="AB75" s="378"/>
      <c r="AC75" s="51"/>
      <c r="AD75" s="51"/>
      <c r="AE75" s="51"/>
      <c r="AF75" s="52"/>
    </row>
    <row r="76" spans="1:32" ht="37.5" customHeight="1" x14ac:dyDescent="0.25">
      <c r="A76" s="62"/>
      <c r="B76" s="35"/>
      <c r="C76" s="29"/>
      <c r="D76" s="29"/>
      <c r="E76" s="215"/>
      <c r="F76" s="216"/>
      <c r="G76" s="216"/>
      <c r="H76" s="216"/>
      <c r="I76" s="217"/>
      <c r="J76" s="29"/>
      <c r="K76" s="29"/>
      <c r="L76" s="29"/>
      <c r="M76" s="3"/>
      <c r="N76" s="371"/>
      <c r="O76" s="372"/>
      <c r="P76" s="373"/>
      <c r="Q76" s="374"/>
      <c r="R76" s="374"/>
      <c r="S76" s="374"/>
      <c r="T76" s="374"/>
      <c r="U76" s="375"/>
      <c r="V76" s="1"/>
      <c r="W76" s="29"/>
      <c r="X76" s="215"/>
      <c r="Y76" s="216"/>
      <c r="Z76" s="216"/>
      <c r="AA76" s="216"/>
      <c r="AB76" s="217"/>
      <c r="AC76" s="51"/>
      <c r="AD76" s="51"/>
      <c r="AE76" s="51"/>
      <c r="AF76" s="52"/>
    </row>
    <row r="77" spans="1:32" ht="37.5" customHeight="1" x14ac:dyDescent="0.25">
      <c r="A77" s="62"/>
      <c r="B77" s="35"/>
      <c r="C77" s="29"/>
      <c r="D77" s="29"/>
      <c r="E77" s="215"/>
      <c r="F77" s="216"/>
      <c r="G77" s="216"/>
      <c r="H77" s="216"/>
      <c r="I77" s="217"/>
      <c r="J77" s="29"/>
      <c r="K77" s="29"/>
      <c r="L77" s="29"/>
      <c r="M77" s="3"/>
      <c r="N77" s="371"/>
      <c r="O77" s="372"/>
      <c r="P77" s="373"/>
      <c r="Q77" s="374"/>
      <c r="R77" s="374"/>
      <c r="S77" s="374"/>
      <c r="T77" s="374"/>
      <c r="U77" s="375"/>
      <c r="V77" s="1"/>
      <c r="W77" s="29"/>
      <c r="X77" s="215"/>
      <c r="Y77" s="216"/>
      <c r="Z77" s="216"/>
      <c r="AA77" s="216"/>
      <c r="AB77" s="217"/>
      <c r="AC77" s="51"/>
      <c r="AD77" s="51"/>
      <c r="AE77" s="51"/>
      <c r="AF77" s="52"/>
    </row>
    <row r="78" spans="1:32" ht="37.5" customHeight="1" x14ac:dyDescent="0.25">
      <c r="A78" s="62"/>
      <c r="B78" s="35"/>
      <c r="C78" s="29"/>
      <c r="D78" s="29"/>
      <c r="E78" s="215"/>
      <c r="F78" s="216"/>
      <c r="G78" s="216"/>
      <c r="H78" s="216"/>
      <c r="I78" s="217"/>
      <c r="J78" s="29"/>
      <c r="K78" s="29"/>
      <c r="L78" s="29"/>
      <c r="M78" s="3"/>
      <c r="N78" s="371"/>
      <c r="O78" s="372"/>
      <c r="P78" s="373"/>
      <c r="Q78" s="374"/>
      <c r="R78" s="374"/>
      <c r="S78" s="374"/>
      <c r="T78" s="374"/>
      <c r="U78" s="375"/>
      <c r="V78" s="1"/>
      <c r="W78" s="29"/>
      <c r="X78" s="215"/>
      <c r="Y78" s="216"/>
      <c r="Z78" s="216"/>
      <c r="AA78" s="216"/>
      <c r="AB78" s="217"/>
      <c r="AC78" s="51"/>
      <c r="AD78" s="51"/>
      <c r="AE78" s="51"/>
      <c r="AF78" s="52"/>
    </row>
    <row r="79" spans="1:32" ht="37.5" customHeight="1" x14ac:dyDescent="0.25">
      <c r="A79" s="62"/>
      <c r="B79" s="35"/>
      <c r="C79" s="29"/>
      <c r="D79" s="29"/>
      <c r="E79" s="215"/>
      <c r="F79" s="216"/>
      <c r="G79" s="216"/>
      <c r="H79" s="216"/>
      <c r="I79" s="217"/>
      <c r="J79" s="29"/>
      <c r="K79" s="29"/>
      <c r="L79" s="29"/>
      <c r="M79" s="3"/>
      <c r="N79" s="371"/>
      <c r="O79" s="372"/>
      <c r="P79" s="373"/>
      <c r="Q79" s="374"/>
      <c r="R79" s="374"/>
      <c r="S79" s="374"/>
      <c r="T79" s="374"/>
      <c r="U79" s="375"/>
      <c r="V79" s="1"/>
      <c r="W79" s="29"/>
      <c r="X79" s="215"/>
      <c r="Y79" s="216"/>
      <c r="Z79" s="216"/>
      <c r="AA79" s="216"/>
      <c r="AB79" s="217"/>
      <c r="AC79" s="51"/>
      <c r="AD79" s="51"/>
      <c r="AE79" s="51"/>
      <c r="AF79" s="52"/>
    </row>
    <row r="80" spans="1:32" ht="37.5" customHeight="1" x14ac:dyDescent="0.25">
      <c r="A80" s="62"/>
      <c r="B80" s="35"/>
      <c r="C80" s="29"/>
      <c r="D80" s="29"/>
      <c r="E80" s="215"/>
      <c r="F80" s="216"/>
      <c r="G80" s="216"/>
      <c r="H80" s="216"/>
      <c r="I80" s="217"/>
      <c r="J80" s="29"/>
      <c r="K80" s="29"/>
      <c r="L80" s="29"/>
      <c r="M80" s="3"/>
      <c r="N80" s="371"/>
      <c r="O80" s="372"/>
      <c r="P80" s="373"/>
      <c r="Q80" s="374"/>
      <c r="R80" s="374"/>
      <c r="S80" s="374"/>
      <c r="T80" s="374"/>
      <c r="U80" s="375"/>
      <c r="V80" s="1"/>
      <c r="W80" s="29"/>
      <c r="X80" s="215"/>
      <c r="Y80" s="216"/>
      <c r="Z80" s="216"/>
      <c r="AA80" s="216"/>
      <c r="AB80" s="217"/>
      <c r="AC80" s="51"/>
      <c r="AD80" s="51"/>
      <c r="AE80" s="51"/>
      <c r="AF80" s="52"/>
    </row>
    <row r="81" spans="1:32" ht="37.5" customHeight="1" x14ac:dyDescent="0.25">
      <c r="A81" s="62"/>
      <c r="B81" s="35"/>
      <c r="C81" s="29"/>
      <c r="D81" s="29"/>
      <c r="E81" s="215"/>
      <c r="F81" s="216"/>
      <c r="G81" s="216"/>
      <c r="H81" s="216"/>
      <c r="I81" s="217"/>
      <c r="J81" s="29"/>
      <c r="K81" s="29"/>
      <c r="L81" s="29"/>
      <c r="M81" s="3"/>
      <c r="N81" s="371"/>
      <c r="O81" s="372"/>
      <c r="P81" s="373"/>
      <c r="Q81" s="374"/>
      <c r="R81" s="374"/>
      <c r="S81" s="374"/>
      <c r="T81" s="374"/>
      <c r="U81" s="375"/>
      <c r="V81" s="1"/>
      <c r="W81" s="29"/>
      <c r="X81" s="215"/>
      <c r="Y81" s="216"/>
      <c r="Z81" s="216"/>
      <c r="AA81" s="216"/>
      <c r="AB81" s="217"/>
      <c r="AC81" s="51"/>
      <c r="AD81" s="51"/>
      <c r="AE81" s="51"/>
      <c r="AF81" s="52"/>
    </row>
    <row r="82" spans="1:32" ht="37.5" customHeight="1" x14ac:dyDescent="0.25">
      <c r="A82" s="62"/>
      <c r="B82" s="35"/>
      <c r="C82" s="29"/>
      <c r="D82" s="29"/>
      <c r="E82" s="215"/>
      <c r="F82" s="216"/>
      <c r="G82" s="216"/>
      <c r="H82" s="216"/>
      <c r="I82" s="217"/>
      <c r="J82" s="29"/>
      <c r="K82" s="29"/>
      <c r="L82" s="29"/>
      <c r="M82" s="3"/>
      <c r="N82" s="371"/>
      <c r="O82" s="372"/>
      <c r="P82" s="373"/>
      <c r="Q82" s="374"/>
      <c r="R82" s="374"/>
      <c r="S82" s="374"/>
      <c r="T82" s="374"/>
      <c r="U82" s="375"/>
      <c r="V82" s="1"/>
      <c r="W82" s="29"/>
      <c r="X82" s="215"/>
      <c r="Y82" s="216"/>
      <c r="Z82" s="216"/>
      <c r="AA82" s="216"/>
      <c r="AB82" s="217"/>
      <c r="AC82" s="51"/>
      <c r="AD82" s="51"/>
      <c r="AE82" s="51"/>
      <c r="AF82" s="52"/>
    </row>
    <row r="83" spans="1:32" ht="37.5" customHeight="1" x14ac:dyDescent="0.25">
      <c r="A83" s="62"/>
      <c r="B83" s="35"/>
      <c r="C83" s="29"/>
      <c r="D83" s="29"/>
      <c r="E83" s="215"/>
      <c r="F83" s="216"/>
      <c r="G83" s="216"/>
      <c r="H83" s="216"/>
      <c r="I83" s="217"/>
      <c r="J83" s="29"/>
      <c r="K83" s="29"/>
      <c r="L83" s="29"/>
      <c r="M83" s="3"/>
      <c r="N83" s="371"/>
      <c r="O83" s="372"/>
      <c r="P83" s="373"/>
      <c r="Q83" s="374"/>
      <c r="R83" s="374"/>
      <c r="S83" s="374"/>
      <c r="T83" s="374"/>
      <c r="U83" s="375"/>
      <c r="V83" s="1"/>
      <c r="W83" s="29"/>
      <c r="X83" s="215"/>
      <c r="Y83" s="216"/>
      <c r="Z83" s="216"/>
      <c r="AA83" s="216"/>
      <c r="AB83" s="217"/>
      <c r="AC83" s="51"/>
      <c r="AD83" s="51"/>
      <c r="AE83" s="51"/>
      <c r="AF83" s="52"/>
    </row>
    <row r="84" spans="1:32" ht="37.5" customHeight="1" x14ac:dyDescent="0.25">
      <c r="A84" s="62"/>
      <c r="B84" s="35"/>
      <c r="C84" s="29"/>
      <c r="D84" s="29"/>
      <c r="E84" s="215"/>
      <c r="F84" s="216"/>
      <c r="G84" s="216"/>
      <c r="H84" s="216"/>
      <c r="I84" s="217"/>
      <c r="J84" s="29"/>
      <c r="K84" s="29"/>
      <c r="L84" s="29"/>
      <c r="M84" s="3"/>
      <c r="N84" s="371"/>
      <c r="O84" s="372"/>
      <c r="P84" s="373"/>
      <c r="Q84" s="374"/>
      <c r="R84" s="374"/>
      <c r="S84" s="374"/>
      <c r="T84" s="374"/>
      <c r="U84" s="375"/>
      <c r="V84" s="1"/>
      <c r="W84" s="29"/>
      <c r="X84" s="215"/>
      <c r="Y84" s="216"/>
      <c r="Z84" s="216"/>
      <c r="AA84" s="216"/>
      <c r="AB84" s="217"/>
      <c r="AC84" s="51"/>
      <c r="AD84" s="51"/>
      <c r="AE84" s="51"/>
      <c r="AF84" s="52"/>
    </row>
    <row r="85" spans="1:32" ht="37.5" customHeight="1" x14ac:dyDescent="0.25">
      <c r="A85" s="62"/>
      <c r="B85" s="35"/>
      <c r="C85" s="29"/>
      <c r="D85" s="29"/>
      <c r="E85" s="215"/>
      <c r="F85" s="216"/>
      <c r="G85" s="216"/>
      <c r="H85" s="216"/>
      <c r="I85" s="217"/>
      <c r="J85" s="29"/>
      <c r="K85" s="29"/>
      <c r="L85" s="29"/>
      <c r="M85" s="3"/>
      <c r="N85" s="371"/>
      <c r="O85" s="372"/>
      <c r="P85" s="373"/>
      <c r="Q85" s="374"/>
      <c r="R85" s="374"/>
      <c r="S85" s="374"/>
      <c r="T85" s="374"/>
      <c r="U85" s="375"/>
      <c r="V85" s="1"/>
      <c r="W85" s="29"/>
      <c r="X85" s="215"/>
      <c r="Y85" s="216"/>
      <c r="Z85" s="216"/>
      <c r="AA85" s="216"/>
      <c r="AB85" s="217"/>
      <c r="AC85" s="51"/>
      <c r="AD85" s="51"/>
      <c r="AE85" s="51"/>
      <c r="AF85" s="52"/>
    </row>
    <row r="86" spans="1:32" ht="37.5" customHeight="1" x14ac:dyDescent="0.25">
      <c r="A86" s="62"/>
      <c r="B86" s="35"/>
      <c r="C86" s="29"/>
      <c r="D86" s="29"/>
      <c r="E86" s="215"/>
      <c r="F86" s="216"/>
      <c r="G86" s="216"/>
      <c r="H86" s="216"/>
      <c r="I86" s="217"/>
      <c r="J86" s="29"/>
      <c r="K86" s="29"/>
      <c r="L86" s="29"/>
      <c r="M86" s="3"/>
      <c r="N86" s="371"/>
      <c r="O86" s="372"/>
      <c r="P86" s="373"/>
      <c r="Q86" s="374"/>
      <c r="R86" s="374"/>
      <c r="S86" s="374"/>
      <c r="T86" s="374"/>
      <c r="U86" s="375"/>
      <c r="V86" s="1"/>
      <c r="W86" s="29"/>
      <c r="X86" s="215"/>
      <c r="Y86" s="216"/>
      <c r="Z86" s="216"/>
      <c r="AA86" s="216"/>
      <c r="AB86" s="217"/>
      <c r="AC86" s="51"/>
      <c r="AD86" s="51"/>
      <c r="AE86" s="51"/>
      <c r="AF86" s="52"/>
    </row>
    <row r="87" spans="1:32" ht="37.5" customHeight="1" x14ac:dyDescent="0.25">
      <c r="A87" s="62"/>
      <c r="B87" s="35"/>
      <c r="C87" s="29"/>
      <c r="D87" s="29"/>
      <c r="E87" s="215"/>
      <c r="F87" s="216"/>
      <c r="G87" s="216"/>
      <c r="H87" s="216"/>
      <c r="I87" s="217"/>
      <c r="J87" s="29"/>
      <c r="K87" s="29"/>
      <c r="L87" s="29"/>
      <c r="M87" s="3"/>
      <c r="N87" s="371"/>
      <c r="O87" s="372"/>
      <c r="P87" s="373"/>
      <c r="Q87" s="374"/>
      <c r="R87" s="374"/>
      <c r="S87" s="374"/>
      <c r="T87" s="374"/>
      <c r="U87" s="375"/>
      <c r="V87" s="1"/>
      <c r="W87" s="29"/>
      <c r="X87" s="215"/>
      <c r="Y87" s="216"/>
      <c r="Z87" s="216"/>
      <c r="AA87" s="216"/>
      <c r="AB87" s="217"/>
      <c r="AC87" s="51"/>
      <c r="AD87" s="51"/>
      <c r="AE87" s="51"/>
      <c r="AF87" s="52"/>
    </row>
    <row r="88" spans="1:32" ht="37.5" customHeight="1" x14ac:dyDescent="0.25">
      <c r="A88" s="62"/>
      <c r="B88" s="35"/>
      <c r="C88" s="29"/>
      <c r="D88" s="29"/>
      <c r="E88" s="215"/>
      <c r="F88" s="216"/>
      <c r="G88" s="216"/>
      <c r="H88" s="216"/>
      <c r="I88" s="217"/>
      <c r="J88" s="29"/>
      <c r="K88" s="29"/>
      <c r="L88" s="29"/>
      <c r="M88" s="3"/>
      <c r="N88" s="371"/>
      <c r="O88" s="372"/>
      <c r="P88" s="373"/>
      <c r="Q88" s="374"/>
      <c r="R88" s="374"/>
      <c r="S88" s="374"/>
      <c r="T88" s="374"/>
      <c r="U88" s="375"/>
      <c r="V88" s="1"/>
      <c r="W88" s="29"/>
      <c r="X88" s="215"/>
      <c r="Y88" s="216"/>
      <c r="Z88" s="216"/>
      <c r="AA88" s="216"/>
      <c r="AB88" s="217"/>
      <c r="AC88" s="51"/>
      <c r="AD88" s="51"/>
      <c r="AE88" s="51"/>
      <c r="AF88" s="52"/>
    </row>
    <row r="89" spans="1:32" ht="37.5" customHeight="1" thickBot="1" x14ac:dyDescent="0.3">
      <c r="A89" s="88"/>
      <c r="B89" s="89"/>
      <c r="C89" s="90"/>
      <c r="D89" s="90"/>
      <c r="E89" s="85"/>
      <c r="F89" s="86"/>
      <c r="G89" s="86"/>
      <c r="H89" s="86"/>
      <c r="I89" s="87"/>
      <c r="J89" s="90"/>
      <c r="K89" s="90"/>
      <c r="L89" s="90"/>
      <c r="M89" s="91"/>
      <c r="N89" s="371"/>
      <c r="O89" s="372"/>
      <c r="P89" s="373"/>
      <c r="Q89" s="374"/>
      <c r="R89" s="374"/>
      <c r="S89" s="374"/>
      <c r="T89" s="374"/>
      <c r="U89" s="375"/>
      <c r="V89" s="1"/>
      <c r="W89" s="29"/>
      <c r="X89" s="215"/>
      <c r="Y89" s="216"/>
      <c r="Z89" s="216"/>
      <c r="AA89" s="216"/>
      <c r="AB89" s="217"/>
      <c r="AC89" s="51"/>
      <c r="AD89" s="92"/>
      <c r="AE89" s="92"/>
      <c r="AF89" s="93"/>
    </row>
    <row r="90" spans="1:32" ht="27" customHeight="1" thickBot="1" x14ac:dyDescent="0.3">
      <c r="A90" s="427" t="s">
        <v>20</v>
      </c>
      <c r="B90" s="428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5"/>
      <c r="N90" s="429" t="s">
        <v>23</v>
      </c>
      <c r="O90" s="430"/>
      <c r="P90" s="430"/>
      <c r="Q90" s="430"/>
      <c r="R90" s="430"/>
      <c r="S90" s="430"/>
      <c r="T90" s="430"/>
      <c r="U90" s="430"/>
      <c r="V90" s="430"/>
      <c r="W90" s="430"/>
      <c r="X90" s="430"/>
      <c r="Y90" s="430"/>
      <c r="Z90" s="430"/>
      <c r="AA90" s="430"/>
      <c r="AB90" s="431"/>
      <c r="AC90" s="84"/>
      <c r="AD90" s="412"/>
      <c r="AE90" s="413"/>
      <c r="AF90" s="414"/>
    </row>
    <row r="91" spans="1:32" ht="23.25" customHeight="1" x14ac:dyDescent="0.25">
      <c r="A91" s="96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8"/>
    </row>
    <row r="92" spans="1:32" ht="23.25" customHeight="1" x14ac:dyDescent="0.25">
      <c r="A92" s="99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1"/>
    </row>
    <row r="93" spans="1:32" ht="23.25" customHeight="1" x14ac:dyDescent="0.25">
      <c r="A93" s="102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4"/>
    </row>
    <row r="94" spans="1:32" ht="23.25" customHeight="1" x14ac:dyDescent="0.25">
      <c r="A94" s="99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1"/>
    </row>
    <row r="95" spans="1:32" ht="23.25" customHeight="1" x14ac:dyDescent="0.25">
      <c r="A95" s="102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4"/>
    </row>
    <row r="96" spans="1:32" ht="23.25" customHeight="1" x14ac:dyDescent="0.25">
      <c r="A96" s="99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1"/>
    </row>
    <row r="97" spans="1:32" ht="23.25" customHeight="1" x14ac:dyDescent="0.25">
      <c r="A97" s="102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4"/>
    </row>
    <row r="98" spans="1:32" ht="23.25" customHeight="1" x14ac:dyDescent="0.25">
      <c r="A98" s="99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1"/>
    </row>
    <row r="99" spans="1:32" ht="23.25" customHeight="1" x14ac:dyDescent="0.25">
      <c r="A99" s="102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/>
    </row>
    <row r="100" spans="1:32" ht="23.25" customHeight="1" x14ac:dyDescent="0.25">
      <c r="A100" s="99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1"/>
    </row>
    <row r="101" spans="1:32" ht="23.25" customHeight="1" x14ac:dyDescent="0.25">
      <c r="A101" s="102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4"/>
    </row>
    <row r="102" spans="1:32" ht="23.25" customHeight="1" x14ac:dyDescent="0.25">
      <c r="A102" s="99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1"/>
    </row>
    <row r="103" spans="1:32" ht="23.25" customHeight="1" x14ac:dyDescent="0.25">
      <c r="A103" s="102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4"/>
    </row>
    <row r="104" spans="1:32" ht="23.25" customHeight="1" x14ac:dyDescent="0.25">
      <c r="A104" s="99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1"/>
    </row>
    <row r="105" spans="1:32" ht="23.25" customHeight="1" x14ac:dyDescent="0.25">
      <c r="A105" s="102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4"/>
    </row>
    <row r="106" spans="1:32" ht="23.25" customHeight="1" x14ac:dyDescent="0.25">
      <c r="A106" s="99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1"/>
    </row>
    <row r="107" spans="1:32" s="76" customFormat="1" ht="23.25" customHeight="1" x14ac:dyDescent="0.25">
      <c r="A107" s="102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4"/>
    </row>
    <row r="108" spans="1:32" s="76" customFormat="1" ht="23.25" customHeight="1" x14ac:dyDescent="0.25">
      <c r="A108" s="99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1"/>
    </row>
    <row r="109" spans="1:32" s="76" customFormat="1" ht="23.25" customHeight="1" x14ac:dyDescent="0.25">
      <c r="A109" s="102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4"/>
    </row>
    <row r="110" spans="1:32" s="76" customFormat="1" ht="23.25" customHeight="1" x14ac:dyDescent="0.25">
      <c r="A110" s="99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1"/>
    </row>
    <row r="111" spans="1:32" s="76" customFormat="1" ht="23.25" customHeight="1" x14ac:dyDescent="0.25">
      <c r="A111" s="102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4"/>
    </row>
    <row r="112" spans="1:32" ht="23.25" customHeight="1" x14ac:dyDescent="0.25">
      <c r="A112" s="99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1"/>
    </row>
    <row r="113" spans="1:32" ht="23.25" customHeight="1" x14ac:dyDescent="0.25">
      <c r="A113" s="102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4"/>
    </row>
    <row r="114" spans="1:32" ht="23.25" customHeight="1" x14ac:dyDescent="0.25">
      <c r="A114" s="99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1"/>
    </row>
    <row r="115" spans="1:32" ht="23.25" customHeight="1" x14ac:dyDescent="0.25">
      <c r="A115" s="105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8"/>
    </row>
    <row r="116" spans="1:32" ht="23.25" customHeight="1" x14ac:dyDescent="0.25">
      <c r="A116" s="105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8"/>
    </row>
    <row r="117" spans="1:32" ht="23.25" customHeight="1" x14ac:dyDescent="0.25">
      <c r="A117" s="102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4"/>
    </row>
    <row r="118" spans="1:32" ht="23.25" customHeight="1" x14ac:dyDescent="0.25">
      <c r="A118" s="99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1"/>
    </row>
    <row r="119" spans="1:32" ht="23.25" customHeight="1" x14ac:dyDescent="0.25">
      <c r="A119" s="102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4"/>
    </row>
    <row r="120" spans="1:32" ht="23.25" customHeight="1" x14ac:dyDescent="0.25">
      <c r="A120" s="99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1"/>
    </row>
    <row r="121" spans="1:32" ht="23.25" customHeight="1" x14ac:dyDescent="0.25">
      <c r="A121" s="102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4"/>
    </row>
    <row r="122" spans="1:32" ht="23.25" customHeight="1" x14ac:dyDescent="0.25">
      <c r="A122" s="99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1"/>
    </row>
    <row r="123" spans="1:32" ht="23.25" customHeight="1" x14ac:dyDescent="0.25">
      <c r="A123" s="102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4"/>
    </row>
    <row r="124" spans="1:32" ht="23.25" customHeight="1" thickBot="1" x14ac:dyDescent="0.3">
      <c r="A124" s="106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8"/>
    </row>
    <row r="125" spans="1:32" ht="42" customHeight="1" x14ac:dyDescent="0.25">
      <c r="A125" s="415" t="s">
        <v>52</v>
      </c>
      <c r="B125" s="416"/>
      <c r="C125" s="416"/>
      <c r="D125" s="416"/>
      <c r="E125" s="416"/>
      <c r="F125" s="416"/>
      <c r="G125" s="416"/>
      <c r="H125" s="416"/>
      <c r="I125" s="416"/>
      <c r="J125" s="416"/>
      <c r="K125" s="416"/>
      <c r="L125" s="416"/>
      <c r="M125" s="416"/>
      <c r="N125" s="416" t="s">
        <v>53</v>
      </c>
      <c r="O125" s="416"/>
      <c r="P125" s="416"/>
      <c r="Q125" s="416"/>
      <c r="R125" s="416"/>
      <c r="S125" s="416"/>
      <c r="T125" s="416"/>
      <c r="U125" s="416"/>
      <c r="V125" s="416"/>
      <c r="W125" s="416"/>
      <c r="X125" s="416"/>
      <c r="Y125" s="416"/>
      <c r="Z125" s="416"/>
      <c r="AA125" s="416"/>
      <c r="AB125" s="416"/>
      <c r="AC125" s="416"/>
      <c r="AD125" s="416"/>
      <c r="AE125" s="416"/>
      <c r="AF125" s="417"/>
    </row>
    <row r="126" spans="1:32" ht="39.75" customHeight="1" x14ac:dyDescent="0.25">
      <c r="A126" s="418" t="s">
        <v>54</v>
      </c>
      <c r="B126" s="419"/>
      <c r="C126" s="419"/>
      <c r="D126" s="419"/>
      <c r="E126" s="419"/>
      <c r="F126" s="419"/>
      <c r="G126" s="419"/>
      <c r="H126" s="419"/>
      <c r="I126" s="419"/>
      <c r="J126" s="419"/>
      <c r="K126" s="419"/>
      <c r="L126" s="419"/>
      <c r="M126" s="419"/>
      <c r="N126" s="419" t="s">
        <v>55</v>
      </c>
      <c r="O126" s="419"/>
      <c r="P126" s="419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  <c r="AA126" s="419"/>
      <c r="AB126" s="419"/>
      <c r="AC126" s="419"/>
      <c r="AD126" s="419"/>
      <c r="AE126" s="419"/>
      <c r="AF126" s="420"/>
    </row>
    <row r="127" spans="1:32" ht="50.25" customHeight="1" x14ac:dyDescent="0.25">
      <c r="A127" s="418" t="s">
        <v>86</v>
      </c>
      <c r="B127" s="419"/>
      <c r="C127" s="419"/>
      <c r="D127" s="419"/>
      <c r="E127" s="421"/>
      <c r="F127" s="421"/>
      <c r="G127" s="421"/>
      <c r="H127" s="421"/>
      <c r="I127" s="421"/>
      <c r="J127" s="421"/>
      <c r="K127" s="421"/>
      <c r="L127" s="421"/>
      <c r="M127" s="421"/>
      <c r="N127" s="421"/>
      <c r="O127" s="421"/>
      <c r="P127" s="421"/>
      <c r="Q127" s="421"/>
      <c r="R127" s="421"/>
      <c r="S127" s="421"/>
      <c r="T127" s="421"/>
      <c r="U127" s="421"/>
      <c r="V127" s="421"/>
      <c r="W127" s="421"/>
      <c r="X127" s="421"/>
      <c r="Y127" s="421"/>
      <c r="Z127" s="421"/>
      <c r="AA127" s="421"/>
      <c r="AB127" s="421"/>
      <c r="AC127" s="421"/>
      <c r="AD127" s="421"/>
      <c r="AE127" s="421"/>
      <c r="AF127" s="422"/>
    </row>
    <row r="128" spans="1:32" ht="74.25" customHeight="1" x14ac:dyDescent="0.25">
      <c r="A128" s="423" t="s">
        <v>19</v>
      </c>
      <c r="B128" s="424"/>
      <c r="C128" s="424"/>
      <c r="D128" s="424"/>
      <c r="E128" s="425"/>
      <c r="F128" s="425"/>
      <c r="G128" s="425"/>
      <c r="H128" s="425"/>
      <c r="I128" s="425"/>
      <c r="J128" s="425"/>
      <c r="K128" s="425"/>
      <c r="L128" s="425"/>
      <c r="M128" s="425"/>
      <c r="N128" s="425"/>
      <c r="O128" s="425"/>
      <c r="P128" s="425"/>
      <c r="Q128" s="425"/>
      <c r="R128" s="425"/>
      <c r="S128" s="425"/>
      <c r="T128" s="425"/>
      <c r="U128" s="425"/>
      <c r="V128" s="425"/>
      <c r="W128" s="425"/>
      <c r="X128" s="425"/>
      <c r="Y128" s="425"/>
      <c r="Z128" s="425"/>
      <c r="AA128" s="425"/>
      <c r="AB128" s="425"/>
      <c r="AC128" s="425"/>
      <c r="AD128" s="425"/>
      <c r="AE128" s="425"/>
      <c r="AF128" s="426"/>
    </row>
    <row r="129" spans="1:32" s="76" customFormat="1" ht="65.25" customHeight="1" thickBot="1" x14ac:dyDescent="0.3">
      <c r="A129" s="461" t="s">
        <v>147</v>
      </c>
      <c r="B129" s="462"/>
      <c r="C129" s="462"/>
      <c r="D129" s="462"/>
      <c r="E129" s="462"/>
      <c r="F129" s="462"/>
      <c r="G129" s="462"/>
      <c r="H129" s="462"/>
      <c r="I129" s="462"/>
      <c r="J129" s="462"/>
      <c r="K129" s="462"/>
      <c r="L129" s="462"/>
      <c r="M129" s="462"/>
      <c r="N129" s="462"/>
      <c r="O129" s="462"/>
      <c r="P129" s="462"/>
      <c r="Q129" s="462"/>
      <c r="R129" s="462"/>
      <c r="S129" s="462"/>
      <c r="T129" s="462"/>
      <c r="U129" s="462"/>
      <c r="V129" s="462"/>
      <c r="W129" s="462"/>
      <c r="X129" s="462"/>
      <c r="Y129" s="462"/>
      <c r="Z129" s="462"/>
      <c r="AA129" s="462"/>
      <c r="AB129" s="462"/>
      <c r="AC129" s="462"/>
      <c r="AD129" s="462"/>
      <c r="AE129" s="462"/>
      <c r="AF129" s="463"/>
    </row>
    <row r="130" spans="1:32" ht="23.25" customHeight="1" x14ac:dyDescent="0.25">
      <c r="A130" s="99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1"/>
    </row>
  </sheetData>
  <mergeCells count="245">
    <mergeCell ref="A6:B6"/>
    <mergeCell ref="C6:G6"/>
    <mergeCell ref="H6:L6"/>
    <mergeCell ref="M6:V6"/>
    <mergeCell ref="W6:AA6"/>
    <mergeCell ref="AB6:AF6"/>
    <mergeCell ref="C1:U4"/>
    <mergeCell ref="V1:AF1"/>
    <mergeCell ref="V2:AF2"/>
    <mergeCell ref="V3:AF3"/>
    <mergeCell ref="V4:AF4"/>
    <mergeCell ref="A5:B5"/>
    <mergeCell ref="C5:L5"/>
    <mergeCell ref="M5:V5"/>
    <mergeCell ref="W5:AF5"/>
    <mergeCell ref="W7:AA8"/>
    <mergeCell ref="AB7:AF8"/>
    <mergeCell ref="C8:D8"/>
    <mergeCell ref="E8:G8"/>
    <mergeCell ref="A10:A11"/>
    <mergeCell ref="A12:B12"/>
    <mergeCell ref="C12:E12"/>
    <mergeCell ref="H12:J12"/>
    <mergeCell ref="M12:O12"/>
    <mergeCell ref="R12:T12"/>
    <mergeCell ref="A7:A9"/>
    <mergeCell ref="B7:B9"/>
    <mergeCell ref="D7:G7"/>
    <mergeCell ref="H7:L8"/>
    <mergeCell ref="M7:Q8"/>
    <mergeCell ref="R7:V8"/>
    <mergeCell ref="C16:G16"/>
    <mergeCell ref="H16:L16"/>
    <mergeCell ref="M16:T16"/>
    <mergeCell ref="W16:AA16"/>
    <mergeCell ref="AB16:AF16"/>
    <mergeCell ref="W12:Y12"/>
    <mergeCell ref="AB12:AD12"/>
    <mergeCell ref="A13:A14"/>
    <mergeCell ref="A15:B15"/>
    <mergeCell ref="C15:E15"/>
    <mergeCell ref="H15:J15"/>
    <mergeCell ref="M15:O15"/>
    <mergeCell ref="R15:T15"/>
    <mergeCell ref="W15:Y15"/>
    <mergeCell ref="AB15:AD15"/>
    <mergeCell ref="W17:AA18"/>
    <mergeCell ref="AB17:AF18"/>
    <mergeCell ref="C18:D18"/>
    <mergeCell ref="E18:G18"/>
    <mergeCell ref="A20:A22"/>
    <mergeCell ref="A23:B23"/>
    <mergeCell ref="C23:E23"/>
    <mergeCell ref="H23:J23"/>
    <mergeCell ref="M23:O23"/>
    <mergeCell ref="R23:T23"/>
    <mergeCell ref="A17:A19"/>
    <mergeCell ref="B17:B19"/>
    <mergeCell ref="D17:G17"/>
    <mergeCell ref="H17:L18"/>
    <mergeCell ref="M17:Q18"/>
    <mergeCell ref="R17:V18"/>
    <mergeCell ref="W23:Y23"/>
    <mergeCell ref="AB23:AD23"/>
    <mergeCell ref="A24:A26"/>
    <mergeCell ref="A27:B27"/>
    <mergeCell ref="C27:E27"/>
    <mergeCell ref="H27:J27"/>
    <mergeCell ref="M27:O27"/>
    <mergeCell ref="R27:T27"/>
    <mergeCell ref="W27:Y27"/>
    <mergeCell ref="AB27:AD27"/>
    <mergeCell ref="W30:Y30"/>
    <mergeCell ref="AB30:AD30"/>
    <mergeCell ref="C31:G31"/>
    <mergeCell ref="H31:L31"/>
    <mergeCell ref="M31:V31"/>
    <mergeCell ref="W31:AA31"/>
    <mergeCell ref="AB31:AF31"/>
    <mergeCell ref="A28:A29"/>
    <mergeCell ref="A30:B30"/>
    <mergeCell ref="C30:E30"/>
    <mergeCell ref="H30:J30"/>
    <mergeCell ref="M30:O30"/>
    <mergeCell ref="R30:T30"/>
    <mergeCell ref="W32:AA33"/>
    <mergeCell ref="AB32:AF33"/>
    <mergeCell ref="C33:D33"/>
    <mergeCell ref="E33:G33"/>
    <mergeCell ref="A35:A37"/>
    <mergeCell ref="A38:B38"/>
    <mergeCell ref="C38:E38"/>
    <mergeCell ref="H38:J38"/>
    <mergeCell ref="M38:O38"/>
    <mergeCell ref="R38:T38"/>
    <mergeCell ref="A32:A34"/>
    <mergeCell ref="B32:B34"/>
    <mergeCell ref="D32:G32"/>
    <mergeCell ref="H32:L33"/>
    <mergeCell ref="M32:Q33"/>
    <mergeCell ref="R32:V33"/>
    <mergeCell ref="W38:Y38"/>
    <mergeCell ref="AB38:AD38"/>
    <mergeCell ref="A39:A41"/>
    <mergeCell ref="A42:B42"/>
    <mergeCell ref="C42:E42"/>
    <mergeCell ref="H42:J42"/>
    <mergeCell ref="M42:O42"/>
    <mergeCell ref="R42:T42"/>
    <mergeCell ref="W42:Y42"/>
    <mergeCell ref="AB42:AD42"/>
    <mergeCell ref="W45:Y45"/>
    <mergeCell ref="AB45:AD45"/>
    <mergeCell ref="C46:G46"/>
    <mergeCell ref="H46:L46"/>
    <mergeCell ref="M46:V46"/>
    <mergeCell ref="W46:AA46"/>
    <mergeCell ref="AB46:AF46"/>
    <mergeCell ref="A43:A44"/>
    <mergeCell ref="A45:B45"/>
    <mergeCell ref="C45:E45"/>
    <mergeCell ref="H45:J45"/>
    <mergeCell ref="M45:O45"/>
    <mergeCell ref="R45:T45"/>
    <mergeCell ref="W47:AA48"/>
    <mergeCell ref="AB47:AF48"/>
    <mergeCell ref="C48:D48"/>
    <mergeCell ref="E48:G48"/>
    <mergeCell ref="A50:A52"/>
    <mergeCell ref="A53:B53"/>
    <mergeCell ref="C53:E53"/>
    <mergeCell ref="H53:J53"/>
    <mergeCell ref="M53:O53"/>
    <mergeCell ref="R53:T53"/>
    <mergeCell ref="A47:A49"/>
    <mergeCell ref="B47:B49"/>
    <mergeCell ref="D47:G47"/>
    <mergeCell ref="H47:L48"/>
    <mergeCell ref="M47:Q48"/>
    <mergeCell ref="R47:V48"/>
    <mergeCell ref="W53:Y53"/>
    <mergeCell ref="AB53:AD53"/>
    <mergeCell ref="A54:A56"/>
    <mergeCell ref="A57:B57"/>
    <mergeCell ref="C57:E57"/>
    <mergeCell ref="H57:J57"/>
    <mergeCell ref="M57:O57"/>
    <mergeCell ref="R57:T57"/>
    <mergeCell ref="W57:Y57"/>
    <mergeCell ref="AB57:AD57"/>
    <mergeCell ref="W60:Y60"/>
    <mergeCell ref="AB60:AD60"/>
    <mergeCell ref="C61:G61"/>
    <mergeCell ref="H61:L61"/>
    <mergeCell ref="M61:V61"/>
    <mergeCell ref="W61:AA61"/>
    <mergeCell ref="AB61:AF61"/>
    <mergeCell ref="A58:A59"/>
    <mergeCell ref="A60:B60"/>
    <mergeCell ref="C60:E60"/>
    <mergeCell ref="H60:J60"/>
    <mergeCell ref="M60:O60"/>
    <mergeCell ref="R60:T60"/>
    <mergeCell ref="W62:AA63"/>
    <mergeCell ref="AB62:AF63"/>
    <mergeCell ref="C63:D63"/>
    <mergeCell ref="E63:G63"/>
    <mergeCell ref="A65:A67"/>
    <mergeCell ref="A68:B68"/>
    <mergeCell ref="C68:E68"/>
    <mergeCell ref="H68:J68"/>
    <mergeCell ref="M68:O68"/>
    <mergeCell ref="R68:T68"/>
    <mergeCell ref="A62:A64"/>
    <mergeCell ref="B62:B64"/>
    <mergeCell ref="D62:G62"/>
    <mergeCell ref="H62:L63"/>
    <mergeCell ref="M62:Q63"/>
    <mergeCell ref="R62:V63"/>
    <mergeCell ref="W68:Y68"/>
    <mergeCell ref="AB68:AD68"/>
    <mergeCell ref="A69:B69"/>
    <mergeCell ref="A70:AF70"/>
    <mergeCell ref="E71:I71"/>
    <mergeCell ref="L71:M71"/>
    <mergeCell ref="N71:O71"/>
    <mergeCell ref="P71:U71"/>
    <mergeCell ref="X71:AB71"/>
    <mergeCell ref="AE71:AF71"/>
    <mergeCell ref="X74:AB74"/>
    <mergeCell ref="X75:AB75"/>
    <mergeCell ref="E72:I72"/>
    <mergeCell ref="N72:O72"/>
    <mergeCell ref="P72:U72"/>
    <mergeCell ref="X72:AB72"/>
    <mergeCell ref="E73:I73"/>
    <mergeCell ref="N73:O73"/>
    <mergeCell ref="P73:U73"/>
    <mergeCell ref="X73:AB73"/>
    <mergeCell ref="N76:O76"/>
    <mergeCell ref="P76:U76"/>
    <mergeCell ref="N77:O77"/>
    <mergeCell ref="P77:U77"/>
    <mergeCell ref="N78:O78"/>
    <mergeCell ref="P78:U78"/>
    <mergeCell ref="E74:I74"/>
    <mergeCell ref="N74:O74"/>
    <mergeCell ref="P74:U74"/>
    <mergeCell ref="E75:I75"/>
    <mergeCell ref="N75:O75"/>
    <mergeCell ref="P75:U75"/>
    <mergeCell ref="N82:O82"/>
    <mergeCell ref="P82:U82"/>
    <mergeCell ref="N83:O83"/>
    <mergeCell ref="P83:U83"/>
    <mergeCell ref="N84:O84"/>
    <mergeCell ref="P84:U84"/>
    <mergeCell ref="N79:O79"/>
    <mergeCell ref="P79:U79"/>
    <mergeCell ref="N80:O80"/>
    <mergeCell ref="P80:U80"/>
    <mergeCell ref="N81:O81"/>
    <mergeCell ref="P81:U81"/>
    <mergeCell ref="A129:AF129"/>
    <mergeCell ref="N88:O88"/>
    <mergeCell ref="P88:U88"/>
    <mergeCell ref="N89:O89"/>
    <mergeCell ref="P89:U89"/>
    <mergeCell ref="A90:B90"/>
    <mergeCell ref="N90:AB90"/>
    <mergeCell ref="N85:O85"/>
    <mergeCell ref="P85:U85"/>
    <mergeCell ref="N86:O86"/>
    <mergeCell ref="P86:U86"/>
    <mergeCell ref="N87:O87"/>
    <mergeCell ref="P87:U87"/>
    <mergeCell ref="AD90:AF90"/>
    <mergeCell ref="A125:M125"/>
    <mergeCell ref="N125:AF125"/>
    <mergeCell ref="A126:M126"/>
    <mergeCell ref="N126:AF126"/>
    <mergeCell ref="A127:D127"/>
    <mergeCell ref="E127:AF127"/>
    <mergeCell ref="A128:D128"/>
    <mergeCell ref="E128:AF128"/>
  </mergeCells>
  <pageMargins left="0.39370078740157483" right="0.19685039370078741" top="0" bottom="0" header="0" footer="0"/>
  <pageSetup paperSize="14" scale="32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XT130"/>
  <sheetViews>
    <sheetView topLeftCell="QWD7" zoomScale="40" zoomScaleNormal="40" zoomScaleSheetLayoutView="130" workbookViewId="0">
      <selection activeCell="E19" sqref="E19"/>
    </sheetView>
  </sheetViews>
  <sheetFormatPr baseColWidth="10" defaultRowHeight="15" x14ac:dyDescent="0.25"/>
  <cols>
    <col min="1" max="1" width="21.28515625" style="46" customWidth="1"/>
    <col min="2" max="2" width="74.85546875" style="57" customWidth="1"/>
    <col min="3" max="32" width="13.140625" style="46" customWidth="1"/>
    <col min="33" max="16384" width="11.42578125" style="77"/>
  </cols>
  <sheetData>
    <row r="1" spans="1:32" s="44" customFormat="1" ht="18" customHeight="1" x14ac:dyDescent="0.3">
      <c r="A1" s="173"/>
      <c r="B1" s="174" t="s">
        <v>77</v>
      </c>
      <c r="C1" s="309" t="s">
        <v>78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432" t="s">
        <v>105</v>
      </c>
      <c r="W1" s="433"/>
      <c r="X1" s="433"/>
      <c r="Y1" s="433"/>
      <c r="Z1" s="433"/>
      <c r="AA1" s="434"/>
      <c r="AB1" s="434"/>
      <c r="AC1" s="434"/>
      <c r="AD1" s="434"/>
      <c r="AE1" s="434"/>
      <c r="AF1" s="435"/>
    </row>
    <row r="2" spans="1:32" s="44" customFormat="1" ht="18" customHeight="1" x14ac:dyDescent="0.3">
      <c r="A2" s="175"/>
      <c r="B2" s="176" t="s">
        <v>79</v>
      </c>
      <c r="C2" s="311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436" t="s">
        <v>80</v>
      </c>
      <c r="W2" s="437"/>
      <c r="X2" s="437"/>
      <c r="Y2" s="437"/>
      <c r="Z2" s="437"/>
      <c r="AA2" s="438"/>
      <c r="AB2" s="438"/>
      <c r="AC2" s="438"/>
      <c r="AD2" s="438"/>
      <c r="AE2" s="438"/>
      <c r="AF2" s="439"/>
    </row>
    <row r="3" spans="1:32" s="44" customFormat="1" ht="18" customHeight="1" x14ac:dyDescent="0.3">
      <c r="A3" s="177"/>
      <c r="B3" s="176" t="s">
        <v>81</v>
      </c>
      <c r="C3" s="311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440" t="s">
        <v>82</v>
      </c>
      <c r="W3" s="441"/>
      <c r="X3" s="441"/>
      <c r="Y3" s="441"/>
      <c r="Z3" s="441"/>
      <c r="AA3" s="438"/>
      <c r="AB3" s="438"/>
      <c r="AC3" s="438"/>
      <c r="AD3" s="438"/>
      <c r="AE3" s="438"/>
      <c r="AF3" s="439"/>
    </row>
    <row r="4" spans="1:32" s="44" customFormat="1" ht="18" customHeight="1" thickBot="1" x14ac:dyDescent="0.35">
      <c r="A4" s="178"/>
      <c r="B4" s="179" t="s">
        <v>83</v>
      </c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442" t="s">
        <v>84</v>
      </c>
      <c r="W4" s="443"/>
      <c r="X4" s="443"/>
      <c r="Y4" s="443"/>
      <c r="Z4" s="443"/>
      <c r="AA4" s="444"/>
      <c r="AB4" s="444"/>
      <c r="AC4" s="444"/>
      <c r="AD4" s="444"/>
      <c r="AE4" s="444"/>
      <c r="AF4" s="445"/>
    </row>
    <row r="5" spans="1:32" s="65" customFormat="1" ht="32.25" customHeight="1" thickBot="1" x14ac:dyDescent="0.3">
      <c r="A5" s="261" t="s">
        <v>7</v>
      </c>
      <c r="B5" s="329"/>
      <c r="C5" s="330" t="s">
        <v>49</v>
      </c>
      <c r="D5" s="331"/>
      <c r="E5" s="331"/>
      <c r="F5" s="331"/>
      <c r="G5" s="331"/>
      <c r="H5" s="331"/>
      <c r="I5" s="331"/>
      <c r="J5" s="331"/>
      <c r="K5" s="331"/>
      <c r="L5" s="331"/>
      <c r="M5" s="259" t="s">
        <v>6</v>
      </c>
      <c r="N5" s="259"/>
      <c r="O5" s="259"/>
      <c r="P5" s="259"/>
      <c r="Q5" s="259"/>
      <c r="R5" s="259"/>
      <c r="S5" s="259"/>
      <c r="T5" s="259"/>
      <c r="U5" s="259"/>
      <c r="V5" s="259"/>
      <c r="W5" s="259" t="s">
        <v>76</v>
      </c>
      <c r="X5" s="259"/>
      <c r="Y5" s="259"/>
      <c r="Z5" s="259"/>
      <c r="AA5" s="259"/>
      <c r="AB5" s="259"/>
      <c r="AC5" s="259"/>
      <c r="AD5" s="259"/>
      <c r="AE5" s="259"/>
      <c r="AF5" s="260"/>
    </row>
    <row r="6" spans="1:32" s="65" customFormat="1" ht="32.25" customHeight="1" thickBot="1" x14ac:dyDescent="0.3">
      <c r="A6" s="261" t="s">
        <v>8</v>
      </c>
      <c r="B6" s="262"/>
      <c r="C6" s="464" t="s">
        <v>146</v>
      </c>
      <c r="D6" s="264"/>
      <c r="E6" s="264"/>
      <c r="F6" s="264"/>
      <c r="G6" s="265"/>
      <c r="H6" s="266" t="s">
        <v>9</v>
      </c>
      <c r="I6" s="266"/>
      <c r="J6" s="266"/>
      <c r="K6" s="266"/>
      <c r="L6" s="266"/>
      <c r="M6" s="470" t="str">
        <f>"CORTE UNIFORME CAMUFLADO TELA TIPO 4 SOBRE T- "&amp;U16&amp;""</f>
        <v>CORTE UNIFORME CAMUFLADO TELA TIPO 4 SOBRE T- 40</v>
      </c>
      <c r="N6" s="471"/>
      <c r="O6" s="471"/>
      <c r="P6" s="471"/>
      <c r="Q6" s="471"/>
      <c r="R6" s="471"/>
      <c r="S6" s="471"/>
      <c r="T6" s="471"/>
      <c r="U6" s="471"/>
      <c r="V6" s="472"/>
      <c r="W6" s="270" t="s">
        <v>27</v>
      </c>
      <c r="X6" s="271"/>
      <c r="Y6" s="271"/>
      <c r="Z6" s="271"/>
      <c r="AA6" s="272"/>
      <c r="AB6" s="273">
        <v>2</v>
      </c>
      <c r="AC6" s="476"/>
      <c r="AD6" s="476"/>
      <c r="AE6" s="476"/>
      <c r="AF6" s="477"/>
    </row>
    <row r="7" spans="1:32" s="44" customFormat="1" ht="26.25" customHeight="1" thickBot="1" x14ac:dyDescent="0.3">
      <c r="A7" s="287" t="s">
        <v>29</v>
      </c>
      <c r="B7" s="290" t="s">
        <v>0</v>
      </c>
      <c r="C7" s="68" t="s">
        <v>1</v>
      </c>
      <c r="D7" s="293"/>
      <c r="E7" s="294"/>
      <c r="F7" s="294"/>
      <c r="G7" s="295"/>
      <c r="H7" s="276" t="s">
        <v>1</v>
      </c>
      <c r="I7" s="277"/>
      <c r="J7" s="277"/>
      <c r="K7" s="277"/>
      <c r="L7" s="278"/>
      <c r="M7" s="276" t="s">
        <v>1</v>
      </c>
      <c r="N7" s="277"/>
      <c r="O7" s="277"/>
      <c r="P7" s="277"/>
      <c r="Q7" s="278"/>
      <c r="R7" s="276" t="s">
        <v>1</v>
      </c>
      <c r="S7" s="277"/>
      <c r="T7" s="277"/>
      <c r="U7" s="277"/>
      <c r="V7" s="278"/>
      <c r="W7" s="276" t="s">
        <v>1</v>
      </c>
      <c r="X7" s="277"/>
      <c r="Y7" s="277"/>
      <c r="Z7" s="277"/>
      <c r="AA7" s="278"/>
      <c r="AB7" s="276" t="s">
        <v>1</v>
      </c>
      <c r="AC7" s="277"/>
      <c r="AD7" s="277"/>
      <c r="AE7" s="277"/>
      <c r="AF7" s="278"/>
    </row>
    <row r="8" spans="1:32" s="44" customFormat="1" ht="26.25" customHeight="1" thickBot="1" x14ac:dyDescent="0.3">
      <c r="A8" s="288"/>
      <c r="B8" s="291"/>
      <c r="C8" s="282" t="s">
        <v>2</v>
      </c>
      <c r="D8" s="283"/>
      <c r="E8" s="284"/>
      <c r="F8" s="285"/>
      <c r="G8" s="286"/>
      <c r="H8" s="279"/>
      <c r="I8" s="280"/>
      <c r="J8" s="280"/>
      <c r="K8" s="280"/>
      <c r="L8" s="281"/>
      <c r="M8" s="279"/>
      <c r="N8" s="280"/>
      <c r="O8" s="280"/>
      <c r="P8" s="280"/>
      <c r="Q8" s="281"/>
      <c r="R8" s="279"/>
      <c r="S8" s="280"/>
      <c r="T8" s="280"/>
      <c r="U8" s="280"/>
      <c r="V8" s="281"/>
      <c r="W8" s="279"/>
      <c r="X8" s="280"/>
      <c r="Y8" s="280"/>
      <c r="Z8" s="280"/>
      <c r="AA8" s="281"/>
      <c r="AB8" s="279"/>
      <c r="AC8" s="280"/>
      <c r="AD8" s="280"/>
      <c r="AE8" s="280"/>
      <c r="AF8" s="281"/>
    </row>
    <row r="9" spans="1:32" s="75" customFormat="1" ht="19.5" customHeight="1" thickBot="1" x14ac:dyDescent="0.3">
      <c r="A9" s="289"/>
      <c r="B9" s="292"/>
      <c r="C9" s="66" t="s">
        <v>11</v>
      </c>
      <c r="D9" s="67" t="s">
        <v>12</v>
      </c>
      <c r="E9" s="66" t="s">
        <v>13</v>
      </c>
      <c r="F9" s="67" t="s">
        <v>14</v>
      </c>
      <c r="G9" s="66" t="s">
        <v>15</v>
      </c>
      <c r="H9" s="66" t="s">
        <v>11</v>
      </c>
      <c r="I9" s="67" t="s">
        <v>12</v>
      </c>
      <c r="J9" s="66" t="s">
        <v>13</v>
      </c>
      <c r="K9" s="67" t="s">
        <v>14</v>
      </c>
      <c r="L9" s="66" t="s">
        <v>15</v>
      </c>
      <c r="M9" s="66" t="s">
        <v>11</v>
      </c>
      <c r="N9" s="67" t="s">
        <v>12</v>
      </c>
      <c r="O9" s="66" t="s">
        <v>13</v>
      </c>
      <c r="P9" s="67" t="s">
        <v>14</v>
      </c>
      <c r="Q9" s="66" t="s">
        <v>15</v>
      </c>
      <c r="R9" s="66" t="s">
        <v>11</v>
      </c>
      <c r="S9" s="67" t="s">
        <v>12</v>
      </c>
      <c r="T9" s="66" t="s">
        <v>13</v>
      </c>
      <c r="U9" s="67" t="s">
        <v>14</v>
      </c>
      <c r="V9" s="66" t="s">
        <v>15</v>
      </c>
      <c r="W9" s="66" t="s">
        <v>11</v>
      </c>
      <c r="X9" s="67" t="s">
        <v>12</v>
      </c>
      <c r="Y9" s="66" t="s">
        <v>13</v>
      </c>
      <c r="Z9" s="67" t="s">
        <v>14</v>
      </c>
      <c r="AA9" s="66" t="s">
        <v>15</v>
      </c>
      <c r="AB9" s="66" t="s">
        <v>11</v>
      </c>
      <c r="AC9" s="67" t="s">
        <v>12</v>
      </c>
      <c r="AD9" s="66" t="s">
        <v>13</v>
      </c>
      <c r="AE9" s="67" t="s">
        <v>14</v>
      </c>
      <c r="AF9" s="66" t="s">
        <v>15</v>
      </c>
    </row>
    <row r="10" spans="1:32" s="44" customFormat="1" ht="29.25" customHeight="1" thickBot="1" x14ac:dyDescent="0.3">
      <c r="A10" s="333" t="s">
        <v>30</v>
      </c>
      <c r="B10" s="72" t="s">
        <v>31</v>
      </c>
      <c r="C10" s="5"/>
      <c r="D10" s="6"/>
      <c r="E10" s="6"/>
      <c r="F10" s="6"/>
      <c r="G10" s="7"/>
      <c r="H10" s="5"/>
      <c r="I10" s="6"/>
      <c r="J10" s="6"/>
      <c r="K10" s="6"/>
      <c r="L10" s="7"/>
      <c r="M10" s="5"/>
      <c r="N10" s="6"/>
      <c r="O10" s="6"/>
      <c r="P10" s="6"/>
      <c r="Q10" s="7"/>
      <c r="R10" s="5"/>
      <c r="S10" s="6"/>
      <c r="T10" s="6"/>
      <c r="U10" s="6"/>
      <c r="V10" s="7"/>
      <c r="W10" s="5"/>
      <c r="X10" s="6"/>
      <c r="Y10" s="6"/>
      <c r="Z10" s="6"/>
      <c r="AA10" s="7"/>
      <c r="AB10" s="5"/>
      <c r="AC10" s="6"/>
      <c r="AD10" s="6"/>
      <c r="AE10" s="6"/>
      <c r="AF10" s="7"/>
    </row>
    <row r="11" spans="1:32" s="44" customFormat="1" ht="28.5" customHeight="1" thickBot="1" x14ac:dyDescent="0.3">
      <c r="A11" s="334"/>
      <c r="B11" s="73" t="s">
        <v>3</v>
      </c>
      <c r="C11" s="41"/>
      <c r="D11" s="42"/>
      <c r="E11" s="42"/>
      <c r="F11" s="42"/>
      <c r="G11" s="43"/>
      <c r="H11" s="41"/>
      <c r="I11" s="42"/>
      <c r="J11" s="42"/>
      <c r="K11" s="42"/>
      <c r="L11" s="43"/>
      <c r="M11" s="41"/>
      <c r="N11" s="42"/>
      <c r="O11" s="42"/>
      <c r="P11" s="42"/>
      <c r="Q11" s="43"/>
      <c r="R11" s="41"/>
      <c r="S11" s="41"/>
      <c r="T11" s="42"/>
      <c r="U11" s="42"/>
      <c r="V11" s="43"/>
      <c r="W11" s="41"/>
      <c r="X11" s="42"/>
      <c r="Y11" s="42"/>
      <c r="Z11" s="42"/>
      <c r="AA11" s="43"/>
      <c r="AB11" s="41"/>
      <c r="AC11" s="42"/>
      <c r="AD11" s="42"/>
      <c r="AE11" s="42"/>
      <c r="AF11" s="43"/>
    </row>
    <row r="12" spans="1:32" s="44" customFormat="1" ht="30" customHeight="1" thickBot="1" x14ac:dyDescent="0.3">
      <c r="A12" s="301" t="s">
        <v>4</v>
      </c>
      <c r="B12" s="302"/>
      <c r="C12" s="335"/>
      <c r="D12" s="336"/>
      <c r="E12" s="337"/>
      <c r="F12" s="30" t="s">
        <v>5</v>
      </c>
      <c r="G12" s="31"/>
      <c r="H12" s="296"/>
      <c r="I12" s="297"/>
      <c r="J12" s="338"/>
      <c r="K12" s="30" t="s">
        <v>5</v>
      </c>
      <c r="L12" s="31"/>
      <c r="M12" s="296"/>
      <c r="N12" s="297"/>
      <c r="O12" s="298"/>
      <c r="P12" s="32" t="s">
        <v>5</v>
      </c>
      <c r="Q12" s="31"/>
      <c r="R12" s="296"/>
      <c r="S12" s="297"/>
      <c r="T12" s="298"/>
      <c r="U12" s="32" t="s">
        <v>5</v>
      </c>
      <c r="V12" s="31"/>
      <c r="W12" s="296"/>
      <c r="X12" s="297"/>
      <c r="Y12" s="298"/>
      <c r="Z12" s="32" t="s">
        <v>5</v>
      </c>
      <c r="AA12" s="31"/>
      <c r="AB12" s="296"/>
      <c r="AC12" s="297"/>
      <c r="AD12" s="298"/>
      <c r="AE12" s="32" t="s">
        <v>5</v>
      </c>
      <c r="AF12" s="31"/>
    </row>
    <row r="13" spans="1:32" s="44" customFormat="1" ht="29.25" customHeight="1" thickBot="1" x14ac:dyDescent="0.3">
      <c r="A13" s="299" t="s">
        <v>32</v>
      </c>
      <c r="B13" s="70" t="s">
        <v>33</v>
      </c>
      <c r="C13" s="14"/>
      <c r="D13" s="15"/>
      <c r="E13" s="15"/>
      <c r="F13" s="15"/>
      <c r="G13" s="16"/>
      <c r="H13" s="14"/>
      <c r="I13" s="15"/>
      <c r="J13" s="15"/>
      <c r="K13" s="15"/>
      <c r="L13" s="16"/>
      <c r="M13" s="14"/>
      <c r="N13" s="15"/>
      <c r="O13" s="15"/>
      <c r="P13" s="15"/>
      <c r="Q13" s="16"/>
      <c r="R13" s="14"/>
      <c r="S13" s="15"/>
      <c r="T13" s="15"/>
      <c r="U13" s="15"/>
      <c r="V13" s="16"/>
      <c r="W13" s="14"/>
      <c r="X13" s="15"/>
      <c r="Y13" s="15"/>
      <c r="Z13" s="15"/>
      <c r="AA13" s="16"/>
      <c r="AB13" s="14"/>
      <c r="AC13" s="15"/>
      <c r="AD13" s="15"/>
      <c r="AE13" s="15"/>
      <c r="AF13" s="16"/>
    </row>
    <row r="14" spans="1:32" s="44" customFormat="1" ht="29.25" customHeight="1" thickBot="1" x14ac:dyDescent="0.3">
      <c r="A14" s="300"/>
      <c r="B14" s="73" t="s">
        <v>3</v>
      </c>
      <c r="C14" s="41"/>
      <c r="D14" s="42"/>
      <c r="E14" s="42"/>
      <c r="F14" s="42"/>
      <c r="G14" s="43"/>
      <c r="H14" s="41"/>
      <c r="I14" s="42"/>
      <c r="J14" s="42"/>
      <c r="K14" s="42"/>
      <c r="L14" s="43"/>
      <c r="M14" s="41"/>
      <c r="N14" s="42"/>
      <c r="O14" s="42"/>
      <c r="P14" s="42"/>
      <c r="Q14" s="43"/>
      <c r="R14" s="41"/>
      <c r="S14" s="42"/>
      <c r="T14" s="42"/>
      <c r="U14" s="42"/>
      <c r="V14" s="43"/>
      <c r="W14" s="41"/>
      <c r="X14" s="42"/>
      <c r="Y14" s="42"/>
      <c r="Z14" s="42"/>
      <c r="AA14" s="43"/>
      <c r="AB14" s="41"/>
      <c r="AC14" s="42"/>
      <c r="AD14" s="42"/>
      <c r="AE14" s="42"/>
      <c r="AF14" s="43"/>
    </row>
    <row r="15" spans="1:32" s="44" customFormat="1" ht="30" customHeight="1" thickBot="1" x14ac:dyDescent="0.3">
      <c r="A15" s="301" t="s">
        <v>4</v>
      </c>
      <c r="B15" s="302"/>
      <c r="C15" s="303"/>
      <c r="D15" s="304"/>
      <c r="E15" s="305"/>
      <c r="F15" s="25" t="s">
        <v>5</v>
      </c>
      <c r="G15" s="26"/>
      <c r="H15" s="306"/>
      <c r="I15" s="307"/>
      <c r="J15" s="308"/>
      <c r="K15" s="25" t="s">
        <v>5</v>
      </c>
      <c r="L15" s="26"/>
      <c r="M15" s="306"/>
      <c r="N15" s="307"/>
      <c r="O15" s="332"/>
      <c r="P15" s="27" t="s">
        <v>5</v>
      </c>
      <c r="Q15" s="28"/>
      <c r="R15" s="306"/>
      <c r="S15" s="307"/>
      <c r="T15" s="332"/>
      <c r="U15" s="27" t="s">
        <v>5</v>
      </c>
      <c r="V15" s="28"/>
      <c r="W15" s="306"/>
      <c r="X15" s="307"/>
      <c r="Y15" s="332"/>
      <c r="Z15" s="27" t="s">
        <v>5</v>
      </c>
      <c r="AA15" s="28"/>
      <c r="AB15" s="306"/>
      <c r="AC15" s="307"/>
      <c r="AD15" s="332"/>
      <c r="AE15" s="27" t="s">
        <v>5</v>
      </c>
      <c r="AF15" s="28"/>
    </row>
    <row r="16" spans="1:32" s="65" customFormat="1" ht="30" customHeight="1" thickBot="1" x14ac:dyDescent="0.3">
      <c r="A16" s="63" t="s">
        <v>7</v>
      </c>
      <c r="B16" s="64" t="s">
        <v>50</v>
      </c>
      <c r="C16" s="464" t="str">
        <f>C6</f>
        <v>7-5</v>
      </c>
      <c r="D16" s="480"/>
      <c r="E16" s="480"/>
      <c r="F16" s="480"/>
      <c r="G16" s="481"/>
      <c r="H16" s="346" t="s">
        <v>9</v>
      </c>
      <c r="I16" s="266"/>
      <c r="J16" s="266"/>
      <c r="K16" s="266"/>
      <c r="L16" s="266"/>
      <c r="M16" s="468" t="s">
        <v>134</v>
      </c>
      <c r="N16" s="469"/>
      <c r="O16" s="469"/>
      <c r="P16" s="469"/>
      <c r="Q16" s="469"/>
      <c r="R16" s="469"/>
      <c r="S16" s="469"/>
      <c r="T16" s="469"/>
      <c r="U16" s="478">
        <v>40</v>
      </c>
      <c r="V16" s="479"/>
      <c r="W16" s="270" t="s">
        <v>27</v>
      </c>
      <c r="X16" s="271"/>
      <c r="Y16" s="271"/>
      <c r="Z16" s="271"/>
      <c r="AA16" s="272"/>
      <c r="AB16" s="273">
        <f>AB6</f>
        <v>2</v>
      </c>
      <c r="AC16" s="476"/>
      <c r="AD16" s="476"/>
      <c r="AE16" s="476"/>
      <c r="AF16" s="477"/>
    </row>
    <row r="17" spans="1:32" s="44" customFormat="1" ht="26.25" customHeight="1" thickBot="1" x14ac:dyDescent="0.3">
      <c r="A17" s="473" t="s">
        <v>34</v>
      </c>
      <c r="B17" s="290" t="s">
        <v>0</v>
      </c>
      <c r="C17" s="68" t="s">
        <v>1</v>
      </c>
      <c r="D17" s="293"/>
      <c r="E17" s="294"/>
      <c r="F17" s="294"/>
      <c r="G17" s="295"/>
      <c r="H17" s="276" t="s">
        <v>1</v>
      </c>
      <c r="I17" s="277"/>
      <c r="J17" s="277"/>
      <c r="K17" s="277"/>
      <c r="L17" s="278"/>
      <c r="M17" s="276" t="s">
        <v>1</v>
      </c>
      <c r="N17" s="277"/>
      <c r="O17" s="277"/>
      <c r="P17" s="277"/>
      <c r="Q17" s="278"/>
      <c r="R17" s="276" t="s">
        <v>1</v>
      </c>
      <c r="S17" s="277"/>
      <c r="T17" s="277"/>
      <c r="U17" s="277"/>
      <c r="V17" s="278"/>
      <c r="W17" s="276" t="s">
        <v>1</v>
      </c>
      <c r="X17" s="277"/>
      <c r="Y17" s="277"/>
      <c r="Z17" s="277"/>
      <c r="AA17" s="278"/>
      <c r="AB17" s="276"/>
      <c r="AC17" s="277"/>
      <c r="AD17" s="277"/>
      <c r="AE17" s="277"/>
      <c r="AF17" s="278"/>
    </row>
    <row r="18" spans="1:32" s="44" customFormat="1" ht="26.25" customHeight="1" thickBot="1" x14ac:dyDescent="0.3">
      <c r="A18" s="474"/>
      <c r="B18" s="291"/>
      <c r="C18" s="282" t="s">
        <v>2</v>
      </c>
      <c r="D18" s="283"/>
      <c r="E18" s="284">
        <f>E33+1</f>
        <v>9510168</v>
      </c>
      <c r="F18" s="285"/>
      <c r="G18" s="286"/>
      <c r="H18" s="279"/>
      <c r="I18" s="280"/>
      <c r="J18" s="280"/>
      <c r="K18" s="280"/>
      <c r="L18" s="281"/>
      <c r="M18" s="279"/>
      <c r="N18" s="280"/>
      <c r="O18" s="280"/>
      <c r="P18" s="280"/>
      <c r="Q18" s="281"/>
      <c r="R18" s="279"/>
      <c r="S18" s="280"/>
      <c r="T18" s="280"/>
      <c r="U18" s="280"/>
      <c r="V18" s="281"/>
      <c r="W18" s="279"/>
      <c r="X18" s="280"/>
      <c r="Y18" s="280"/>
      <c r="Z18" s="280"/>
      <c r="AA18" s="281"/>
      <c r="AB18" s="279"/>
      <c r="AC18" s="280"/>
      <c r="AD18" s="280"/>
      <c r="AE18" s="280"/>
      <c r="AF18" s="281"/>
    </row>
    <row r="19" spans="1:32" s="75" customFormat="1" ht="18.75" customHeight="1" thickBot="1" x14ac:dyDescent="0.3">
      <c r="A19" s="475"/>
      <c r="B19" s="292"/>
      <c r="C19" s="66" t="s">
        <v>11</v>
      </c>
      <c r="D19" s="67" t="s">
        <v>12</v>
      </c>
      <c r="E19" s="66" t="s">
        <v>13</v>
      </c>
      <c r="F19" s="67" t="s">
        <v>14</v>
      </c>
      <c r="G19" s="66" t="s">
        <v>15</v>
      </c>
      <c r="H19" s="66" t="s">
        <v>11</v>
      </c>
      <c r="I19" s="67" t="s">
        <v>12</v>
      </c>
      <c r="J19" s="66" t="s">
        <v>13</v>
      </c>
      <c r="K19" s="67" t="s">
        <v>14</v>
      </c>
      <c r="L19" s="66" t="s">
        <v>15</v>
      </c>
      <c r="M19" s="66" t="s">
        <v>11</v>
      </c>
      <c r="N19" s="67" t="s">
        <v>12</v>
      </c>
      <c r="O19" s="66" t="s">
        <v>13</v>
      </c>
      <c r="P19" s="67" t="s">
        <v>14</v>
      </c>
      <c r="Q19" s="66" t="s">
        <v>15</v>
      </c>
      <c r="R19" s="66" t="s">
        <v>11</v>
      </c>
      <c r="S19" s="67" t="s">
        <v>12</v>
      </c>
      <c r="T19" s="66" t="s">
        <v>13</v>
      </c>
      <c r="U19" s="67" t="s">
        <v>14</v>
      </c>
      <c r="V19" s="66" t="s">
        <v>15</v>
      </c>
      <c r="W19" s="66" t="s">
        <v>11</v>
      </c>
      <c r="X19" s="67" t="s">
        <v>12</v>
      </c>
      <c r="Y19" s="66" t="s">
        <v>13</v>
      </c>
      <c r="Z19" s="67" t="s">
        <v>14</v>
      </c>
      <c r="AA19" s="66" t="s">
        <v>15</v>
      </c>
      <c r="AB19" s="66" t="s">
        <v>11</v>
      </c>
      <c r="AC19" s="67" t="s">
        <v>12</v>
      </c>
      <c r="AD19" s="66" t="s">
        <v>13</v>
      </c>
      <c r="AE19" s="67" t="s">
        <v>14</v>
      </c>
      <c r="AF19" s="66" t="s">
        <v>15</v>
      </c>
    </row>
    <row r="20" spans="1:32" s="44" customFormat="1" ht="29.25" customHeight="1" x14ac:dyDescent="0.25">
      <c r="A20" s="333" t="s">
        <v>35</v>
      </c>
      <c r="B20" s="200" t="s">
        <v>92</v>
      </c>
      <c r="C20" s="5"/>
      <c r="D20" s="6"/>
      <c r="E20" s="6"/>
      <c r="F20" s="6"/>
      <c r="G20" s="7"/>
      <c r="H20" s="5"/>
      <c r="I20" s="6"/>
      <c r="J20" s="6"/>
      <c r="K20" s="6"/>
      <c r="L20" s="7"/>
      <c r="M20" s="5"/>
      <c r="N20" s="6"/>
      <c r="O20" s="6"/>
      <c r="P20" s="6"/>
      <c r="Q20" s="7"/>
      <c r="R20" s="5"/>
      <c r="S20" s="6"/>
      <c r="T20" s="6"/>
      <c r="U20" s="6"/>
      <c r="V20" s="7"/>
      <c r="W20" s="5"/>
      <c r="X20" s="6"/>
      <c r="Y20" s="6"/>
      <c r="Z20" s="6"/>
      <c r="AA20" s="7"/>
      <c r="AB20" s="5"/>
      <c r="AC20" s="6"/>
      <c r="AD20" s="6"/>
      <c r="AE20" s="6"/>
      <c r="AF20" s="7"/>
    </row>
    <row r="21" spans="1:32" s="44" customFormat="1" ht="29.25" customHeight="1" thickBot="1" x14ac:dyDescent="0.3">
      <c r="A21" s="342"/>
      <c r="B21" s="201" t="s">
        <v>108</v>
      </c>
      <c r="C21" s="8"/>
      <c r="D21" s="9"/>
      <c r="E21" s="9"/>
      <c r="F21" s="9"/>
      <c r="G21" s="10"/>
      <c r="H21" s="11"/>
      <c r="I21" s="12"/>
      <c r="J21" s="12"/>
      <c r="K21" s="12"/>
      <c r="L21" s="13"/>
      <c r="M21" s="11"/>
      <c r="N21" s="12"/>
      <c r="O21" s="12"/>
      <c r="P21" s="12"/>
      <c r="Q21" s="13"/>
      <c r="R21" s="11"/>
      <c r="S21" s="12"/>
      <c r="T21" s="12"/>
      <c r="U21" s="12"/>
      <c r="V21" s="13"/>
      <c r="W21" s="11"/>
      <c r="X21" s="12"/>
      <c r="Y21" s="12"/>
      <c r="Z21" s="12"/>
      <c r="AA21" s="13"/>
      <c r="AB21" s="11"/>
      <c r="AC21" s="12"/>
      <c r="AD21" s="12"/>
      <c r="AE21" s="12"/>
      <c r="AF21" s="13"/>
    </row>
    <row r="22" spans="1:32" s="44" customFormat="1" ht="27.75" customHeight="1" thickBot="1" x14ac:dyDescent="0.3">
      <c r="A22" s="334"/>
      <c r="B22" s="73" t="s">
        <v>3</v>
      </c>
      <c r="C22" s="41"/>
      <c r="D22" s="42"/>
      <c r="E22" s="42"/>
      <c r="F22" s="42"/>
      <c r="G22" s="43"/>
      <c r="H22" s="41"/>
      <c r="I22" s="42"/>
      <c r="J22" s="42"/>
      <c r="K22" s="42"/>
      <c r="L22" s="43"/>
      <c r="M22" s="41"/>
      <c r="N22" s="42"/>
      <c r="O22" s="42"/>
      <c r="P22" s="42"/>
      <c r="Q22" s="43"/>
      <c r="R22" s="41"/>
      <c r="S22" s="42"/>
      <c r="T22" s="42"/>
      <c r="U22" s="42"/>
      <c r="V22" s="43"/>
      <c r="W22" s="41"/>
      <c r="X22" s="42"/>
      <c r="Y22" s="42"/>
      <c r="Z22" s="42"/>
      <c r="AA22" s="43"/>
      <c r="AB22" s="41"/>
      <c r="AC22" s="42"/>
      <c r="AD22" s="42"/>
      <c r="AE22" s="42"/>
      <c r="AF22" s="43"/>
    </row>
    <row r="23" spans="1:32" s="44" customFormat="1" ht="30" customHeight="1" thickBot="1" x14ac:dyDescent="0.3">
      <c r="A23" s="301" t="s">
        <v>4</v>
      </c>
      <c r="B23" s="302"/>
      <c r="C23" s="335"/>
      <c r="D23" s="336"/>
      <c r="E23" s="337"/>
      <c r="F23" s="30" t="s">
        <v>5</v>
      </c>
      <c r="G23" s="31"/>
      <c r="H23" s="296"/>
      <c r="I23" s="297"/>
      <c r="J23" s="338"/>
      <c r="K23" s="30" t="s">
        <v>5</v>
      </c>
      <c r="L23" s="31"/>
      <c r="M23" s="296"/>
      <c r="N23" s="297"/>
      <c r="O23" s="298"/>
      <c r="P23" s="32" t="s">
        <v>5</v>
      </c>
      <c r="Q23" s="31"/>
      <c r="R23" s="296"/>
      <c r="S23" s="297"/>
      <c r="T23" s="298"/>
      <c r="U23" s="32" t="s">
        <v>5</v>
      </c>
      <c r="V23" s="31"/>
      <c r="W23" s="296"/>
      <c r="X23" s="297"/>
      <c r="Y23" s="298"/>
      <c r="Z23" s="32" t="s">
        <v>5</v>
      </c>
      <c r="AA23" s="31"/>
      <c r="AB23" s="296"/>
      <c r="AC23" s="297"/>
      <c r="AD23" s="298"/>
      <c r="AE23" s="32" t="s">
        <v>5</v>
      </c>
      <c r="AF23" s="31"/>
    </row>
    <row r="24" spans="1:32" s="44" customFormat="1" ht="29.25" customHeight="1" x14ac:dyDescent="0.25">
      <c r="A24" s="351" t="s">
        <v>36</v>
      </c>
      <c r="B24" s="202" t="s">
        <v>119</v>
      </c>
      <c r="C24" s="14"/>
      <c r="D24" s="15"/>
      <c r="E24" s="15"/>
      <c r="F24" s="15"/>
      <c r="G24" s="16"/>
      <c r="H24" s="14"/>
      <c r="I24" s="15"/>
      <c r="J24" s="15"/>
      <c r="K24" s="15"/>
      <c r="L24" s="16"/>
      <c r="M24" s="14"/>
      <c r="N24" s="15"/>
      <c r="O24" s="15"/>
      <c r="P24" s="15"/>
      <c r="Q24" s="16"/>
      <c r="R24" s="14"/>
      <c r="S24" s="15"/>
      <c r="T24" s="15"/>
      <c r="U24" s="15"/>
      <c r="V24" s="16"/>
      <c r="W24" s="14"/>
      <c r="X24" s="15"/>
      <c r="Y24" s="15"/>
      <c r="Z24" s="15"/>
      <c r="AA24" s="16"/>
      <c r="AB24" s="14"/>
      <c r="AC24" s="15"/>
      <c r="AD24" s="15"/>
      <c r="AE24" s="15"/>
      <c r="AF24" s="16"/>
    </row>
    <row r="25" spans="1:32" s="44" customFormat="1" ht="29.25" customHeight="1" thickBot="1" x14ac:dyDescent="0.3">
      <c r="A25" s="299"/>
      <c r="B25" s="203" t="s">
        <v>109</v>
      </c>
      <c r="C25" s="19"/>
      <c r="D25" s="17"/>
      <c r="E25" s="17"/>
      <c r="F25" s="17"/>
      <c r="G25" s="18"/>
      <c r="H25" s="19"/>
      <c r="I25" s="17"/>
      <c r="J25" s="17"/>
      <c r="K25" s="17"/>
      <c r="L25" s="18"/>
      <c r="M25" s="19"/>
      <c r="N25" s="17"/>
      <c r="O25" s="17"/>
      <c r="P25" s="17"/>
      <c r="Q25" s="18"/>
      <c r="R25" s="19"/>
      <c r="S25" s="17"/>
      <c r="T25" s="17"/>
      <c r="U25" s="17"/>
      <c r="V25" s="18"/>
      <c r="W25" s="19"/>
      <c r="X25" s="17"/>
      <c r="Y25" s="17"/>
      <c r="Z25" s="17"/>
      <c r="AA25" s="18"/>
      <c r="AB25" s="19"/>
      <c r="AC25" s="17"/>
      <c r="AD25" s="17"/>
      <c r="AE25" s="17"/>
      <c r="AF25" s="18"/>
    </row>
    <row r="26" spans="1:32" s="44" customFormat="1" ht="30" customHeight="1" thickBot="1" x14ac:dyDescent="0.3">
      <c r="A26" s="300"/>
      <c r="B26" s="74" t="s">
        <v>3</v>
      </c>
      <c r="C26" s="41"/>
      <c r="D26" s="42"/>
      <c r="E26" s="42"/>
      <c r="F26" s="42"/>
      <c r="G26" s="43"/>
      <c r="H26" s="41"/>
      <c r="I26" s="42"/>
      <c r="J26" s="42"/>
      <c r="K26" s="42"/>
      <c r="L26" s="43"/>
      <c r="M26" s="41"/>
      <c r="N26" s="42"/>
      <c r="O26" s="42"/>
      <c r="P26" s="42"/>
      <c r="Q26" s="43"/>
      <c r="R26" s="41"/>
      <c r="S26" s="42"/>
      <c r="T26" s="42"/>
      <c r="U26" s="42"/>
      <c r="V26" s="43"/>
      <c r="W26" s="41"/>
      <c r="X26" s="42"/>
      <c r="Y26" s="42"/>
      <c r="Z26" s="42"/>
      <c r="AA26" s="43"/>
      <c r="AB26" s="41"/>
      <c r="AC26" s="42"/>
      <c r="AD26" s="42"/>
      <c r="AE26" s="42"/>
      <c r="AF26" s="43"/>
    </row>
    <row r="27" spans="1:32" s="44" customFormat="1" ht="30" customHeight="1" thickBot="1" x14ac:dyDescent="0.3">
      <c r="A27" s="301" t="s">
        <v>4</v>
      </c>
      <c r="B27" s="302"/>
      <c r="C27" s="335"/>
      <c r="D27" s="336"/>
      <c r="E27" s="337"/>
      <c r="F27" s="30" t="s">
        <v>5</v>
      </c>
      <c r="G27" s="31"/>
      <c r="H27" s="296"/>
      <c r="I27" s="297"/>
      <c r="J27" s="338"/>
      <c r="K27" s="30" t="s">
        <v>5</v>
      </c>
      <c r="L27" s="31"/>
      <c r="M27" s="296"/>
      <c r="N27" s="297"/>
      <c r="O27" s="298"/>
      <c r="P27" s="32" t="s">
        <v>5</v>
      </c>
      <c r="Q27" s="31"/>
      <c r="R27" s="296"/>
      <c r="S27" s="297"/>
      <c r="T27" s="298"/>
      <c r="U27" s="32" t="s">
        <v>5</v>
      </c>
      <c r="V27" s="31"/>
      <c r="W27" s="296"/>
      <c r="X27" s="297"/>
      <c r="Y27" s="298"/>
      <c r="Z27" s="32" t="s">
        <v>5</v>
      </c>
      <c r="AA27" s="31"/>
      <c r="AB27" s="296"/>
      <c r="AC27" s="297"/>
      <c r="AD27" s="298"/>
      <c r="AE27" s="32" t="s">
        <v>5</v>
      </c>
      <c r="AF27" s="31"/>
    </row>
    <row r="28" spans="1:32" s="44" customFormat="1" ht="29.25" customHeight="1" thickBot="1" x14ac:dyDescent="0.3">
      <c r="A28" s="357" t="s">
        <v>37</v>
      </c>
      <c r="B28" s="204" t="s">
        <v>110</v>
      </c>
      <c r="C28" s="34"/>
      <c r="D28" s="15"/>
      <c r="E28" s="15"/>
      <c r="F28" s="15"/>
      <c r="G28" s="16"/>
      <c r="H28" s="14"/>
      <c r="I28" s="15"/>
      <c r="J28" s="15"/>
      <c r="K28" s="15"/>
      <c r="L28" s="16"/>
      <c r="M28" s="14"/>
      <c r="N28" s="15"/>
      <c r="O28" s="15"/>
      <c r="P28" s="15"/>
      <c r="Q28" s="16"/>
      <c r="R28" s="14"/>
      <c r="S28" s="15"/>
      <c r="T28" s="15"/>
      <c r="U28" s="15"/>
      <c r="V28" s="16"/>
      <c r="W28" s="14"/>
      <c r="X28" s="15"/>
      <c r="Y28" s="15"/>
      <c r="Z28" s="15"/>
      <c r="AA28" s="16"/>
      <c r="AB28" s="14"/>
      <c r="AC28" s="15"/>
      <c r="AD28" s="15"/>
      <c r="AE28" s="15"/>
      <c r="AF28" s="16"/>
    </row>
    <row r="29" spans="1:32" s="44" customFormat="1" ht="29.25" customHeight="1" thickBot="1" x14ac:dyDescent="0.3">
      <c r="A29" s="358"/>
      <c r="B29" s="73" t="s">
        <v>3</v>
      </c>
      <c r="C29" s="45"/>
      <c r="D29" s="42"/>
      <c r="E29" s="42"/>
      <c r="F29" s="42"/>
      <c r="G29" s="43"/>
      <c r="H29" s="41"/>
      <c r="I29" s="42"/>
      <c r="J29" s="42"/>
      <c r="K29" s="42"/>
      <c r="L29" s="43"/>
      <c r="M29" s="41"/>
      <c r="N29" s="42"/>
      <c r="O29" s="42"/>
      <c r="P29" s="42"/>
      <c r="Q29" s="43"/>
      <c r="R29" s="41"/>
      <c r="S29" s="42"/>
      <c r="T29" s="42"/>
      <c r="U29" s="42"/>
      <c r="V29" s="43"/>
      <c r="W29" s="41"/>
      <c r="X29" s="42"/>
      <c r="Y29" s="42"/>
      <c r="Z29" s="42"/>
      <c r="AA29" s="43"/>
      <c r="AB29" s="41"/>
      <c r="AC29" s="42"/>
      <c r="AD29" s="42"/>
      <c r="AE29" s="42"/>
      <c r="AF29" s="43"/>
    </row>
    <row r="30" spans="1:32" s="44" customFormat="1" ht="30" customHeight="1" thickBot="1" x14ac:dyDescent="0.3">
      <c r="A30" s="301" t="s">
        <v>4</v>
      </c>
      <c r="B30" s="302"/>
      <c r="C30" s="335"/>
      <c r="D30" s="336"/>
      <c r="E30" s="337"/>
      <c r="F30" s="30" t="s">
        <v>5</v>
      </c>
      <c r="G30" s="31"/>
      <c r="H30" s="296"/>
      <c r="I30" s="297"/>
      <c r="J30" s="338"/>
      <c r="K30" s="30" t="s">
        <v>5</v>
      </c>
      <c r="L30" s="31"/>
      <c r="M30" s="296"/>
      <c r="N30" s="297"/>
      <c r="O30" s="298"/>
      <c r="P30" s="32" t="s">
        <v>5</v>
      </c>
      <c r="Q30" s="31"/>
      <c r="R30" s="296"/>
      <c r="S30" s="297"/>
      <c r="T30" s="298"/>
      <c r="U30" s="32" t="s">
        <v>5</v>
      </c>
      <c r="V30" s="31"/>
      <c r="W30" s="296"/>
      <c r="X30" s="297"/>
      <c r="Y30" s="298"/>
      <c r="Z30" s="32" t="s">
        <v>5</v>
      </c>
      <c r="AA30" s="31"/>
      <c r="AB30" s="296"/>
      <c r="AC30" s="297"/>
      <c r="AD30" s="298"/>
      <c r="AE30" s="32" t="s">
        <v>5</v>
      </c>
      <c r="AF30" s="31"/>
    </row>
    <row r="31" spans="1:32" s="76" customFormat="1" ht="30" customHeight="1" thickBot="1" x14ac:dyDescent="0.3">
      <c r="A31" s="63" t="s">
        <v>7</v>
      </c>
      <c r="B31" s="64" t="s">
        <v>50</v>
      </c>
      <c r="C31" s="464" t="str">
        <f>C16</f>
        <v>7-5</v>
      </c>
      <c r="D31" s="480"/>
      <c r="E31" s="480"/>
      <c r="F31" s="480"/>
      <c r="G31" s="481"/>
      <c r="H31" s="352" t="s">
        <v>9</v>
      </c>
      <c r="I31" s="353"/>
      <c r="J31" s="353"/>
      <c r="K31" s="353"/>
      <c r="L31" s="353"/>
      <c r="M31" s="470" t="str">
        <f>"PANTALON CAMUFLADO TELA TIPO 4 SOBRE T- "&amp;U16&amp;""</f>
        <v>PANTALON CAMUFLADO TELA TIPO 4 SOBRE T- 40</v>
      </c>
      <c r="N31" s="471"/>
      <c r="O31" s="471"/>
      <c r="P31" s="471"/>
      <c r="Q31" s="471"/>
      <c r="R31" s="471"/>
      <c r="S31" s="471"/>
      <c r="T31" s="471"/>
      <c r="U31" s="471"/>
      <c r="V31" s="472"/>
      <c r="W31" s="354" t="s">
        <v>27</v>
      </c>
      <c r="X31" s="355"/>
      <c r="Y31" s="355"/>
      <c r="Z31" s="355"/>
      <c r="AA31" s="356"/>
      <c r="AB31" s="273">
        <f>AB16</f>
        <v>2</v>
      </c>
      <c r="AC31" s="476"/>
      <c r="AD31" s="476"/>
      <c r="AE31" s="476"/>
      <c r="AF31" s="477"/>
    </row>
    <row r="32" spans="1:32" ht="26.25" customHeight="1" thickBot="1" x14ac:dyDescent="0.3">
      <c r="A32" s="287" t="s">
        <v>38</v>
      </c>
      <c r="B32" s="290" t="s">
        <v>0</v>
      </c>
      <c r="C32" s="68" t="s">
        <v>1</v>
      </c>
      <c r="D32" s="293"/>
      <c r="E32" s="294"/>
      <c r="F32" s="294"/>
      <c r="G32" s="295"/>
      <c r="H32" s="276" t="s">
        <v>1</v>
      </c>
      <c r="I32" s="277"/>
      <c r="J32" s="277"/>
      <c r="K32" s="277"/>
      <c r="L32" s="278"/>
      <c r="M32" s="276" t="s">
        <v>1</v>
      </c>
      <c r="N32" s="277"/>
      <c r="O32" s="277"/>
      <c r="P32" s="277"/>
      <c r="Q32" s="278"/>
      <c r="R32" s="276" t="s">
        <v>1</v>
      </c>
      <c r="S32" s="277"/>
      <c r="T32" s="277"/>
      <c r="U32" s="277"/>
      <c r="V32" s="278"/>
      <c r="W32" s="276" t="s">
        <v>1</v>
      </c>
      <c r="X32" s="277"/>
      <c r="Y32" s="277"/>
      <c r="Z32" s="277"/>
      <c r="AA32" s="278"/>
      <c r="AB32" s="276" t="s">
        <v>1</v>
      </c>
      <c r="AC32" s="277"/>
      <c r="AD32" s="277"/>
      <c r="AE32" s="277"/>
      <c r="AF32" s="278"/>
    </row>
    <row r="33" spans="1:32" ht="26.25" customHeight="1" thickBot="1" x14ac:dyDescent="0.3">
      <c r="A33" s="288"/>
      <c r="B33" s="291"/>
      <c r="C33" s="282" t="s">
        <v>2</v>
      </c>
      <c r="D33" s="283"/>
      <c r="E33" s="284">
        <f>E48+1</f>
        <v>9510167</v>
      </c>
      <c r="F33" s="285"/>
      <c r="G33" s="286"/>
      <c r="H33" s="279"/>
      <c r="I33" s="280"/>
      <c r="J33" s="280"/>
      <c r="K33" s="280"/>
      <c r="L33" s="281"/>
      <c r="M33" s="279"/>
      <c r="N33" s="280"/>
      <c r="O33" s="280"/>
      <c r="P33" s="280"/>
      <c r="Q33" s="281"/>
      <c r="R33" s="279"/>
      <c r="S33" s="280"/>
      <c r="T33" s="280"/>
      <c r="U33" s="280"/>
      <c r="V33" s="281"/>
      <c r="W33" s="279"/>
      <c r="X33" s="280"/>
      <c r="Y33" s="280"/>
      <c r="Z33" s="280"/>
      <c r="AA33" s="281"/>
      <c r="AB33" s="279"/>
      <c r="AC33" s="280"/>
      <c r="AD33" s="280"/>
      <c r="AE33" s="280"/>
      <c r="AF33" s="281"/>
    </row>
    <row r="34" spans="1:32" s="78" customFormat="1" ht="18.75" customHeight="1" thickBot="1" x14ac:dyDescent="0.3">
      <c r="A34" s="288"/>
      <c r="B34" s="292"/>
      <c r="C34" s="66" t="s">
        <v>11</v>
      </c>
      <c r="D34" s="67" t="s">
        <v>12</v>
      </c>
      <c r="E34" s="66" t="s">
        <v>13</v>
      </c>
      <c r="F34" s="67" t="s">
        <v>14</v>
      </c>
      <c r="G34" s="66" t="s">
        <v>15</v>
      </c>
      <c r="H34" s="66" t="s">
        <v>11</v>
      </c>
      <c r="I34" s="67" t="s">
        <v>12</v>
      </c>
      <c r="J34" s="66" t="s">
        <v>13</v>
      </c>
      <c r="K34" s="67" t="s">
        <v>14</v>
      </c>
      <c r="L34" s="66" t="s">
        <v>15</v>
      </c>
      <c r="M34" s="66" t="s">
        <v>11</v>
      </c>
      <c r="N34" s="67" t="s">
        <v>12</v>
      </c>
      <c r="O34" s="66" t="s">
        <v>13</v>
      </c>
      <c r="P34" s="67" t="s">
        <v>14</v>
      </c>
      <c r="Q34" s="66" t="s">
        <v>15</v>
      </c>
      <c r="R34" s="66" t="s">
        <v>11</v>
      </c>
      <c r="S34" s="67" t="s">
        <v>12</v>
      </c>
      <c r="T34" s="66" t="s">
        <v>13</v>
      </c>
      <c r="U34" s="67" t="s">
        <v>14</v>
      </c>
      <c r="V34" s="66" t="s">
        <v>15</v>
      </c>
      <c r="W34" s="66" t="s">
        <v>11</v>
      </c>
      <c r="X34" s="67" t="s">
        <v>12</v>
      </c>
      <c r="Y34" s="66" t="s">
        <v>13</v>
      </c>
      <c r="Z34" s="67" t="s">
        <v>14</v>
      </c>
      <c r="AA34" s="66" t="s">
        <v>15</v>
      </c>
      <c r="AB34" s="66" t="s">
        <v>11</v>
      </c>
      <c r="AC34" s="67" t="s">
        <v>12</v>
      </c>
      <c r="AD34" s="66" t="s">
        <v>13</v>
      </c>
      <c r="AE34" s="67" t="s">
        <v>14</v>
      </c>
      <c r="AF34" s="66" t="s">
        <v>15</v>
      </c>
    </row>
    <row r="35" spans="1:32" ht="30" customHeight="1" thickBot="1" x14ac:dyDescent="0.3">
      <c r="A35" s="359" t="s">
        <v>39</v>
      </c>
      <c r="B35" s="205" t="s">
        <v>92</v>
      </c>
      <c r="C35" s="5"/>
      <c r="D35" s="6"/>
      <c r="E35" s="6"/>
      <c r="F35" s="6"/>
      <c r="G35" s="7"/>
      <c r="H35" s="5"/>
      <c r="I35" s="6"/>
      <c r="J35" s="6"/>
      <c r="K35" s="6"/>
      <c r="L35" s="7"/>
      <c r="M35" s="5"/>
      <c r="N35" s="6"/>
      <c r="O35" s="6"/>
      <c r="P35" s="6"/>
      <c r="Q35" s="7"/>
      <c r="R35" s="5"/>
      <c r="S35" s="6"/>
      <c r="T35" s="6"/>
      <c r="U35" s="6"/>
      <c r="V35" s="7"/>
      <c r="W35" s="5"/>
      <c r="X35" s="6"/>
      <c r="Y35" s="6"/>
      <c r="Z35" s="6"/>
      <c r="AA35" s="7"/>
      <c r="AB35" s="5"/>
      <c r="AC35" s="6"/>
      <c r="AD35" s="6"/>
      <c r="AE35" s="6"/>
      <c r="AF35" s="7"/>
    </row>
    <row r="36" spans="1:32" ht="30" customHeight="1" thickBot="1" x14ac:dyDescent="0.3">
      <c r="A36" s="360"/>
      <c r="B36" s="201" t="s">
        <v>142</v>
      </c>
      <c r="C36" s="8"/>
      <c r="D36" s="9"/>
      <c r="E36" s="9"/>
      <c r="F36" s="9"/>
      <c r="G36" s="10"/>
      <c r="H36" s="11"/>
      <c r="I36" s="12"/>
      <c r="J36" s="12"/>
      <c r="K36" s="12"/>
      <c r="L36" s="13"/>
      <c r="M36" s="11"/>
      <c r="N36" s="12"/>
      <c r="O36" s="12"/>
      <c r="P36" s="12"/>
      <c r="Q36" s="13"/>
      <c r="R36" s="11"/>
      <c r="S36" s="12"/>
      <c r="T36" s="12"/>
      <c r="U36" s="12"/>
      <c r="V36" s="13"/>
      <c r="W36" s="11"/>
      <c r="X36" s="12"/>
      <c r="Y36" s="12"/>
      <c r="Z36" s="12"/>
      <c r="AA36" s="13"/>
      <c r="AB36" s="11"/>
      <c r="AC36" s="12"/>
      <c r="AD36" s="12"/>
      <c r="AE36" s="12"/>
      <c r="AF36" s="13"/>
    </row>
    <row r="37" spans="1:32" ht="28.5" customHeight="1" thickBot="1" x14ac:dyDescent="0.3">
      <c r="A37" s="361"/>
      <c r="B37" s="73" t="s">
        <v>3</v>
      </c>
      <c r="C37" s="41"/>
      <c r="D37" s="42"/>
      <c r="E37" s="42"/>
      <c r="F37" s="42"/>
      <c r="G37" s="43"/>
      <c r="H37" s="41"/>
      <c r="I37" s="42"/>
      <c r="J37" s="42"/>
      <c r="K37" s="42"/>
      <c r="L37" s="43"/>
      <c r="M37" s="41"/>
      <c r="N37" s="42"/>
      <c r="O37" s="42"/>
      <c r="P37" s="42"/>
      <c r="Q37" s="43"/>
      <c r="R37" s="41"/>
      <c r="S37" s="42"/>
      <c r="T37" s="42"/>
      <c r="U37" s="42"/>
      <c r="V37" s="43"/>
      <c r="W37" s="41"/>
      <c r="X37" s="42"/>
      <c r="Y37" s="42"/>
      <c r="Z37" s="42"/>
      <c r="AA37" s="43"/>
      <c r="AB37" s="41"/>
      <c r="AC37" s="42"/>
      <c r="AD37" s="42"/>
      <c r="AE37" s="42"/>
      <c r="AF37" s="43"/>
    </row>
    <row r="38" spans="1:32" ht="30" customHeight="1" thickBot="1" x14ac:dyDescent="0.3">
      <c r="A38" s="301" t="s">
        <v>4</v>
      </c>
      <c r="B38" s="302"/>
      <c r="C38" s="335"/>
      <c r="D38" s="336"/>
      <c r="E38" s="337"/>
      <c r="F38" s="30" t="s">
        <v>5</v>
      </c>
      <c r="G38" s="31"/>
      <c r="H38" s="296"/>
      <c r="I38" s="297"/>
      <c r="J38" s="338"/>
      <c r="K38" s="30" t="s">
        <v>5</v>
      </c>
      <c r="L38" s="31"/>
      <c r="M38" s="296"/>
      <c r="N38" s="297"/>
      <c r="O38" s="298"/>
      <c r="P38" s="32" t="s">
        <v>5</v>
      </c>
      <c r="Q38" s="31"/>
      <c r="R38" s="296"/>
      <c r="S38" s="297"/>
      <c r="T38" s="298"/>
      <c r="U38" s="32" t="s">
        <v>5</v>
      </c>
      <c r="V38" s="31"/>
      <c r="W38" s="296"/>
      <c r="X38" s="297"/>
      <c r="Y38" s="298"/>
      <c r="Z38" s="32" t="s">
        <v>5</v>
      </c>
      <c r="AA38" s="31"/>
      <c r="AB38" s="296"/>
      <c r="AC38" s="297"/>
      <c r="AD38" s="298"/>
      <c r="AE38" s="32" t="s">
        <v>5</v>
      </c>
      <c r="AF38" s="31"/>
    </row>
    <row r="39" spans="1:32" ht="27.75" customHeight="1" x14ac:dyDescent="0.25">
      <c r="A39" s="299" t="s">
        <v>36</v>
      </c>
      <c r="B39" s="200" t="s">
        <v>120</v>
      </c>
      <c r="C39" s="14"/>
      <c r="D39" s="15"/>
      <c r="E39" s="15"/>
      <c r="F39" s="15"/>
      <c r="G39" s="16"/>
      <c r="H39" s="14"/>
      <c r="I39" s="15"/>
      <c r="J39" s="15"/>
      <c r="K39" s="15"/>
      <c r="L39" s="16"/>
      <c r="M39" s="14"/>
      <c r="N39" s="15"/>
      <c r="O39" s="15"/>
      <c r="P39" s="15"/>
      <c r="Q39" s="16"/>
      <c r="R39" s="14"/>
      <c r="S39" s="15"/>
      <c r="T39" s="15"/>
      <c r="U39" s="15"/>
      <c r="V39" s="16"/>
      <c r="W39" s="14"/>
      <c r="X39" s="15"/>
      <c r="Y39" s="15"/>
      <c r="Z39" s="15"/>
      <c r="AA39" s="16"/>
      <c r="AB39" s="14"/>
      <c r="AC39" s="15"/>
      <c r="AD39" s="15"/>
      <c r="AE39" s="15"/>
      <c r="AF39" s="16"/>
    </row>
    <row r="40" spans="1:32" ht="27" customHeight="1" thickBot="1" x14ac:dyDescent="0.3">
      <c r="A40" s="299"/>
      <c r="B40" s="202" t="s">
        <v>40</v>
      </c>
      <c r="C40" s="19"/>
      <c r="D40" s="17"/>
      <c r="E40" s="17"/>
      <c r="F40" s="17"/>
      <c r="G40" s="18"/>
      <c r="H40" s="19"/>
      <c r="I40" s="17"/>
      <c r="J40" s="17"/>
      <c r="K40" s="17"/>
      <c r="L40" s="18"/>
      <c r="M40" s="19"/>
      <c r="N40" s="17"/>
      <c r="O40" s="17"/>
      <c r="P40" s="17"/>
      <c r="Q40" s="18"/>
      <c r="R40" s="19"/>
      <c r="S40" s="17"/>
      <c r="T40" s="17"/>
      <c r="U40" s="17"/>
      <c r="V40" s="18"/>
      <c r="W40" s="19"/>
      <c r="X40" s="17"/>
      <c r="Y40" s="17"/>
      <c r="Z40" s="17"/>
      <c r="AA40" s="18"/>
      <c r="AB40" s="19"/>
      <c r="AC40" s="17"/>
      <c r="AD40" s="17"/>
      <c r="AE40" s="17"/>
      <c r="AF40" s="18"/>
    </row>
    <row r="41" spans="1:32" ht="25.5" customHeight="1" thickBot="1" x14ac:dyDescent="0.3">
      <c r="A41" s="300"/>
      <c r="B41" s="73" t="s">
        <v>3</v>
      </c>
      <c r="C41" s="41"/>
      <c r="D41" s="42"/>
      <c r="E41" s="42"/>
      <c r="F41" s="42"/>
      <c r="G41" s="43"/>
      <c r="H41" s="41"/>
      <c r="I41" s="42"/>
      <c r="J41" s="42"/>
      <c r="K41" s="42"/>
      <c r="L41" s="43"/>
      <c r="M41" s="41"/>
      <c r="N41" s="42"/>
      <c r="O41" s="42"/>
      <c r="P41" s="42"/>
      <c r="Q41" s="43"/>
      <c r="R41" s="41"/>
      <c r="S41" s="42"/>
      <c r="T41" s="42"/>
      <c r="U41" s="42"/>
      <c r="V41" s="43"/>
      <c r="W41" s="41"/>
      <c r="X41" s="42"/>
      <c r="Y41" s="42"/>
      <c r="Z41" s="42"/>
      <c r="AA41" s="43"/>
      <c r="AB41" s="41"/>
      <c r="AC41" s="42"/>
      <c r="AD41" s="42"/>
      <c r="AE41" s="42"/>
      <c r="AF41" s="43"/>
    </row>
    <row r="42" spans="1:32" ht="30" customHeight="1" thickBot="1" x14ac:dyDescent="0.3">
      <c r="A42" s="301" t="s">
        <v>4</v>
      </c>
      <c r="B42" s="302"/>
      <c r="C42" s="335"/>
      <c r="D42" s="336"/>
      <c r="E42" s="337"/>
      <c r="F42" s="30" t="s">
        <v>5</v>
      </c>
      <c r="G42" s="31"/>
      <c r="H42" s="296"/>
      <c r="I42" s="297"/>
      <c r="J42" s="338"/>
      <c r="K42" s="30" t="s">
        <v>5</v>
      </c>
      <c r="L42" s="31"/>
      <c r="M42" s="296"/>
      <c r="N42" s="297"/>
      <c r="O42" s="298"/>
      <c r="P42" s="32" t="s">
        <v>5</v>
      </c>
      <c r="Q42" s="31"/>
      <c r="R42" s="296"/>
      <c r="S42" s="297"/>
      <c r="T42" s="298"/>
      <c r="U42" s="32" t="s">
        <v>5</v>
      </c>
      <c r="V42" s="31"/>
      <c r="W42" s="296"/>
      <c r="X42" s="297"/>
      <c r="Y42" s="298"/>
      <c r="Z42" s="32" t="s">
        <v>5</v>
      </c>
      <c r="AA42" s="31"/>
      <c r="AB42" s="296"/>
      <c r="AC42" s="297"/>
      <c r="AD42" s="298"/>
      <c r="AE42" s="32" t="s">
        <v>5</v>
      </c>
      <c r="AF42" s="31"/>
    </row>
    <row r="43" spans="1:32" ht="30" customHeight="1" thickBot="1" x14ac:dyDescent="0.3">
      <c r="A43" s="362" t="s">
        <v>48</v>
      </c>
      <c r="B43" s="204" t="s">
        <v>110</v>
      </c>
      <c r="C43" s="34"/>
      <c r="D43" s="15"/>
      <c r="E43" s="15"/>
      <c r="F43" s="15"/>
      <c r="G43" s="16"/>
      <c r="H43" s="14"/>
      <c r="I43" s="15"/>
      <c r="J43" s="15"/>
      <c r="K43" s="15"/>
      <c r="L43" s="16"/>
      <c r="M43" s="14"/>
      <c r="N43" s="15"/>
      <c r="O43" s="15"/>
      <c r="P43" s="15"/>
      <c r="Q43" s="16"/>
      <c r="R43" s="14"/>
      <c r="S43" s="15"/>
      <c r="T43" s="15"/>
      <c r="U43" s="15"/>
      <c r="V43" s="16"/>
      <c r="W43" s="14"/>
      <c r="X43" s="15"/>
      <c r="Y43" s="15"/>
      <c r="Z43" s="15"/>
      <c r="AA43" s="16"/>
      <c r="AB43" s="14"/>
      <c r="AC43" s="15"/>
      <c r="AD43" s="15"/>
      <c r="AE43" s="15"/>
      <c r="AF43" s="16"/>
    </row>
    <row r="44" spans="1:32" ht="29.25" customHeight="1" thickBot="1" x14ac:dyDescent="0.3">
      <c r="A44" s="363"/>
      <c r="B44" s="73" t="s">
        <v>3</v>
      </c>
      <c r="C44" s="45"/>
      <c r="D44" s="42"/>
      <c r="E44" s="42"/>
      <c r="F44" s="42"/>
      <c r="G44" s="43"/>
      <c r="H44" s="41"/>
      <c r="I44" s="42"/>
      <c r="J44" s="42"/>
      <c r="K44" s="42"/>
      <c r="L44" s="43"/>
      <c r="M44" s="41"/>
      <c r="N44" s="42"/>
      <c r="O44" s="42"/>
      <c r="P44" s="42"/>
      <c r="Q44" s="43"/>
      <c r="R44" s="41"/>
      <c r="S44" s="42"/>
      <c r="T44" s="42"/>
      <c r="U44" s="42"/>
      <c r="V44" s="43"/>
      <c r="W44" s="41"/>
      <c r="X44" s="42"/>
      <c r="Y44" s="42"/>
      <c r="Z44" s="42"/>
      <c r="AA44" s="43"/>
      <c r="AB44" s="41"/>
      <c r="AC44" s="42"/>
      <c r="AD44" s="42"/>
      <c r="AE44" s="42"/>
      <c r="AF44" s="43"/>
    </row>
    <row r="45" spans="1:32" ht="30" customHeight="1" thickBot="1" x14ac:dyDescent="0.3">
      <c r="A45" s="301" t="s">
        <v>4</v>
      </c>
      <c r="B45" s="302"/>
      <c r="C45" s="335"/>
      <c r="D45" s="336"/>
      <c r="E45" s="337"/>
      <c r="F45" s="30" t="s">
        <v>5</v>
      </c>
      <c r="G45" s="31"/>
      <c r="H45" s="296"/>
      <c r="I45" s="297"/>
      <c r="J45" s="338"/>
      <c r="K45" s="30" t="s">
        <v>5</v>
      </c>
      <c r="L45" s="31"/>
      <c r="M45" s="296"/>
      <c r="N45" s="297"/>
      <c r="O45" s="298"/>
      <c r="P45" s="32" t="s">
        <v>5</v>
      </c>
      <c r="Q45" s="31"/>
      <c r="R45" s="296"/>
      <c r="S45" s="297"/>
      <c r="T45" s="298"/>
      <c r="U45" s="32" t="s">
        <v>5</v>
      </c>
      <c r="V45" s="31"/>
      <c r="W45" s="296"/>
      <c r="X45" s="297"/>
      <c r="Y45" s="298"/>
      <c r="Z45" s="32" t="s">
        <v>5</v>
      </c>
      <c r="AA45" s="31"/>
      <c r="AB45" s="296"/>
      <c r="AC45" s="297"/>
      <c r="AD45" s="298"/>
      <c r="AE45" s="32" t="s">
        <v>5</v>
      </c>
      <c r="AF45" s="31"/>
    </row>
    <row r="46" spans="1:32" s="76" customFormat="1" ht="30" customHeight="1" thickBot="1" x14ac:dyDescent="0.3">
      <c r="A46" s="63" t="s">
        <v>7</v>
      </c>
      <c r="B46" s="64" t="s">
        <v>50</v>
      </c>
      <c r="C46" s="464" t="str">
        <f>C31</f>
        <v>7-5</v>
      </c>
      <c r="D46" s="480"/>
      <c r="E46" s="480"/>
      <c r="F46" s="480"/>
      <c r="G46" s="481"/>
      <c r="H46" s="352" t="s">
        <v>9</v>
      </c>
      <c r="I46" s="353"/>
      <c r="J46" s="353"/>
      <c r="K46" s="353"/>
      <c r="L46" s="353"/>
      <c r="M46" s="470" t="str">
        <f>"CAMISA CAMUFLADO TELA TIPO 4 SOBRE T- "&amp;U16&amp;""</f>
        <v>CAMISA CAMUFLADO TELA TIPO 4 SOBRE T- 40</v>
      </c>
      <c r="N46" s="471"/>
      <c r="O46" s="471"/>
      <c r="P46" s="471"/>
      <c r="Q46" s="471"/>
      <c r="R46" s="471"/>
      <c r="S46" s="471"/>
      <c r="T46" s="471"/>
      <c r="U46" s="471"/>
      <c r="V46" s="472"/>
      <c r="W46" s="354" t="s">
        <v>27</v>
      </c>
      <c r="X46" s="355"/>
      <c r="Y46" s="355"/>
      <c r="Z46" s="355"/>
      <c r="AA46" s="356"/>
      <c r="AB46" s="273">
        <f>AB31</f>
        <v>2</v>
      </c>
      <c r="AC46" s="476"/>
      <c r="AD46" s="476"/>
      <c r="AE46" s="476"/>
      <c r="AF46" s="477"/>
    </row>
    <row r="47" spans="1:32" ht="26.25" customHeight="1" thickBot="1" x14ac:dyDescent="0.3">
      <c r="A47" s="368" t="s">
        <v>41</v>
      </c>
      <c r="B47" s="290" t="s">
        <v>0</v>
      </c>
      <c r="C47" s="68" t="s">
        <v>1</v>
      </c>
      <c r="D47" s="293"/>
      <c r="E47" s="294"/>
      <c r="F47" s="294"/>
      <c r="G47" s="295"/>
      <c r="H47" s="276" t="s">
        <v>1</v>
      </c>
      <c r="I47" s="277"/>
      <c r="J47" s="277"/>
      <c r="K47" s="277"/>
      <c r="L47" s="278"/>
      <c r="M47" s="276" t="s">
        <v>1</v>
      </c>
      <c r="N47" s="277"/>
      <c r="O47" s="277"/>
      <c r="P47" s="277"/>
      <c r="Q47" s="278"/>
      <c r="R47" s="276" t="s">
        <v>1</v>
      </c>
      <c r="S47" s="277"/>
      <c r="T47" s="277"/>
      <c r="U47" s="277"/>
      <c r="V47" s="278"/>
      <c r="W47" s="276" t="s">
        <v>1</v>
      </c>
      <c r="X47" s="277"/>
      <c r="Y47" s="277"/>
      <c r="Z47" s="277"/>
      <c r="AA47" s="278"/>
      <c r="AB47" s="276" t="s">
        <v>1</v>
      </c>
      <c r="AC47" s="277"/>
      <c r="AD47" s="277"/>
      <c r="AE47" s="277"/>
      <c r="AF47" s="278"/>
    </row>
    <row r="48" spans="1:32" ht="26.25" customHeight="1" thickBot="1" x14ac:dyDescent="0.3">
      <c r="A48" s="369"/>
      <c r="B48" s="291"/>
      <c r="C48" s="282" t="s">
        <v>2</v>
      </c>
      <c r="D48" s="283"/>
      <c r="E48" s="284">
        <f>E63+1</f>
        <v>9510166</v>
      </c>
      <c r="F48" s="285"/>
      <c r="G48" s="286"/>
      <c r="H48" s="279"/>
      <c r="I48" s="280"/>
      <c r="J48" s="280"/>
      <c r="K48" s="280"/>
      <c r="L48" s="281"/>
      <c r="M48" s="279"/>
      <c r="N48" s="280"/>
      <c r="O48" s="280"/>
      <c r="P48" s="280"/>
      <c r="Q48" s="281"/>
      <c r="R48" s="279"/>
      <c r="S48" s="280"/>
      <c r="T48" s="280"/>
      <c r="U48" s="280"/>
      <c r="V48" s="281"/>
      <c r="W48" s="279"/>
      <c r="X48" s="280"/>
      <c r="Y48" s="280"/>
      <c r="Z48" s="280"/>
      <c r="AA48" s="281"/>
      <c r="AB48" s="279"/>
      <c r="AC48" s="280"/>
      <c r="AD48" s="280"/>
      <c r="AE48" s="280"/>
      <c r="AF48" s="281"/>
    </row>
    <row r="49" spans="1:32 12133:12136" s="78" customFormat="1" ht="18.75" customHeight="1" thickBot="1" x14ac:dyDescent="0.3">
      <c r="A49" s="369"/>
      <c r="B49" s="292"/>
      <c r="C49" s="66" t="s">
        <v>11</v>
      </c>
      <c r="D49" s="67" t="s">
        <v>12</v>
      </c>
      <c r="E49" s="66" t="s">
        <v>13</v>
      </c>
      <c r="F49" s="67" t="s">
        <v>14</v>
      </c>
      <c r="G49" s="66" t="s">
        <v>15</v>
      </c>
      <c r="H49" s="66" t="s">
        <v>11</v>
      </c>
      <c r="I49" s="67" t="s">
        <v>12</v>
      </c>
      <c r="J49" s="66" t="s">
        <v>13</v>
      </c>
      <c r="K49" s="67" t="s">
        <v>14</v>
      </c>
      <c r="L49" s="66" t="s">
        <v>15</v>
      </c>
      <c r="M49" s="66" t="s">
        <v>11</v>
      </c>
      <c r="N49" s="67" t="s">
        <v>12</v>
      </c>
      <c r="O49" s="66" t="s">
        <v>13</v>
      </c>
      <c r="P49" s="67" t="s">
        <v>14</v>
      </c>
      <c r="Q49" s="66" t="s">
        <v>15</v>
      </c>
      <c r="R49" s="66" t="s">
        <v>11</v>
      </c>
      <c r="S49" s="67" t="s">
        <v>12</v>
      </c>
      <c r="T49" s="66" t="s">
        <v>13</v>
      </c>
      <c r="U49" s="67" t="s">
        <v>14</v>
      </c>
      <c r="V49" s="66" t="s">
        <v>15</v>
      </c>
      <c r="W49" s="66" t="s">
        <v>11</v>
      </c>
      <c r="X49" s="67" t="s">
        <v>12</v>
      </c>
      <c r="Y49" s="66" t="s">
        <v>13</v>
      </c>
      <c r="Z49" s="67" t="s">
        <v>14</v>
      </c>
      <c r="AA49" s="66" t="s">
        <v>15</v>
      </c>
      <c r="AB49" s="66" t="s">
        <v>11</v>
      </c>
      <c r="AC49" s="67" t="s">
        <v>12</v>
      </c>
      <c r="AD49" s="66" t="s">
        <v>13</v>
      </c>
      <c r="AE49" s="67" t="s">
        <v>14</v>
      </c>
      <c r="AF49" s="66" t="s">
        <v>15</v>
      </c>
    </row>
    <row r="50" spans="1:32 12133:12136" ht="30" customHeight="1" thickBot="1" x14ac:dyDescent="0.3">
      <c r="A50" s="359" t="s">
        <v>39</v>
      </c>
      <c r="B50" s="204" t="s">
        <v>92</v>
      </c>
      <c r="C50" s="5"/>
      <c r="D50" s="6"/>
      <c r="E50" s="6"/>
      <c r="F50" s="6"/>
      <c r="G50" s="7"/>
      <c r="H50" s="5"/>
      <c r="I50" s="6"/>
      <c r="J50" s="6"/>
      <c r="K50" s="6"/>
      <c r="L50" s="7"/>
      <c r="M50" s="5"/>
      <c r="N50" s="6"/>
      <c r="O50" s="6"/>
      <c r="P50" s="6"/>
      <c r="Q50" s="7"/>
      <c r="R50" s="5"/>
      <c r="S50" s="6"/>
      <c r="T50" s="6"/>
      <c r="U50" s="6"/>
      <c r="V50" s="7"/>
      <c r="W50" s="5"/>
      <c r="X50" s="6"/>
      <c r="Y50" s="6"/>
      <c r="Z50" s="6"/>
      <c r="AA50" s="7"/>
      <c r="AB50" s="5"/>
      <c r="AC50" s="6"/>
      <c r="AD50" s="6"/>
      <c r="AE50" s="6"/>
      <c r="AF50" s="7"/>
    </row>
    <row r="51" spans="1:32 12133:12136" ht="30" customHeight="1" thickBot="1" x14ac:dyDescent="0.3">
      <c r="A51" s="360"/>
      <c r="B51" s="38" t="s">
        <v>123</v>
      </c>
      <c r="C51" s="8"/>
      <c r="D51" s="9"/>
      <c r="E51" s="9"/>
      <c r="F51" s="9"/>
      <c r="G51" s="10"/>
      <c r="H51" s="11"/>
      <c r="I51" s="12"/>
      <c r="J51" s="12"/>
      <c r="K51" s="12"/>
      <c r="L51" s="13"/>
      <c r="M51" s="11"/>
      <c r="N51" s="12"/>
      <c r="O51" s="12"/>
      <c r="P51" s="12"/>
      <c r="Q51" s="13"/>
      <c r="R51" s="11"/>
      <c r="S51" s="12"/>
      <c r="T51" s="12"/>
      <c r="U51" s="12"/>
      <c r="V51" s="13"/>
      <c r="W51" s="11"/>
      <c r="X51" s="12"/>
      <c r="Y51" s="12"/>
      <c r="Z51" s="12"/>
      <c r="AA51" s="13"/>
      <c r="AB51" s="11"/>
      <c r="AC51" s="12"/>
      <c r="AD51" s="12"/>
      <c r="AE51" s="12"/>
      <c r="AF51" s="13"/>
      <c r="QXQ51" s="79"/>
      <c r="QXR51" s="79"/>
      <c r="QXT51" s="79"/>
    </row>
    <row r="52" spans="1:32 12133:12136" ht="27" customHeight="1" thickBot="1" x14ac:dyDescent="0.3">
      <c r="A52" s="361"/>
      <c r="B52" s="73" t="s">
        <v>3</v>
      </c>
      <c r="C52" s="41"/>
      <c r="D52" s="42"/>
      <c r="E52" s="42"/>
      <c r="F52" s="42"/>
      <c r="G52" s="43"/>
      <c r="H52" s="41"/>
      <c r="I52" s="42"/>
      <c r="J52" s="42"/>
      <c r="K52" s="42"/>
      <c r="L52" s="43"/>
      <c r="M52" s="41"/>
      <c r="N52" s="42"/>
      <c r="O52" s="42"/>
      <c r="P52" s="42"/>
      <c r="Q52" s="43"/>
      <c r="R52" s="41"/>
      <c r="S52" s="42"/>
      <c r="T52" s="42"/>
      <c r="U52" s="42"/>
      <c r="V52" s="43"/>
      <c r="W52" s="41"/>
      <c r="X52" s="42"/>
      <c r="Y52" s="42"/>
      <c r="Z52" s="42"/>
      <c r="AA52" s="43"/>
      <c r="AB52" s="41"/>
      <c r="AC52" s="42"/>
      <c r="AD52" s="42"/>
      <c r="AE52" s="42"/>
      <c r="AF52" s="43"/>
      <c r="QXQ52" s="79"/>
      <c r="QXR52" s="79"/>
    </row>
    <row r="53" spans="1:32 12133:12136" s="79" customFormat="1" ht="30" customHeight="1" thickBot="1" x14ac:dyDescent="0.3">
      <c r="A53" s="301"/>
      <c r="B53" s="302"/>
      <c r="C53" s="364"/>
      <c r="D53" s="365"/>
      <c r="E53" s="366"/>
      <c r="F53" s="30" t="s">
        <v>5</v>
      </c>
      <c r="G53" s="31"/>
      <c r="H53" s="364"/>
      <c r="I53" s="365"/>
      <c r="J53" s="366"/>
      <c r="K53" s="30" t="s">
        <v>5</v>
      </c>
      <c r="L53" s="31"/>
      <c r="M53" s="364"/>
      <c r="N53" s="365"/>
      <c r="O53" s="367"/>
      <c r="P53" s="30" t="s">
        <v>5</v>
      </c>
      <c r="Q53" s="31"/>
      <c r="R53" s="364"/>
      <c r="S53" s="365"/>
      <c r="T53" s="367"/>
      <c r="U53" s="40" t="s">
        <v>5</v>
      </c>
      <c r="V53" s="39"/>
      <c r="W53" s="364"/>
      <c r="X53" s="365"/>
      <c r="Y53" s="367"/>
      <c r="Z53" s="32" t="s">
        <v>5</v>
      </c>
      <c r="AA53" s="31"/>
      <c r="AB53" s="364"/>
      <c r="AC53" s="365"/>
      <c r="AD53" s="367"/>
      <c r="AE53" s="30" t="s">
        <v>5</v>
      </c>
      <c r="AF53" s="31"/>
    </row>
    <row r="54" spans="1:32 12133:12136" ht="30" customHeight="1" x14ac:dyDescent="0.25">
      <c r="A54" s="299" t="s">
        <v>36</v>
      </c>
      <c r="B54" s="200" t="s">
        <v>122</v>
      </c>
      <c r="C54" s="14"/>
      <c r="D54" s="15"/>
      <c r="E54" s="15"/>
      <c r="F54" s="15"/>
      <c r="G54" s="16"/>
      <c r="H54" s="14"/>
      <c r="I54" s="15"/>
      <c r="J54" s="15"/>
      <c r="K54" s="15"/>
      <c r="L54" s="16"/>
      <c r="M54" s="14"/>
      <c r="N54" s="15"/>
      <c r="O54" s="15"/>
      <c r="P54" s="15"/>
      <c r="Q54" s="16"/>
      <c r="R54" s="14"/>
      <c r="S54" s="15"/>
      <c r="T54" s="15"/>
      <c r="U54" s="15"/>
      <c r="V54" s="16"/>
      <c r="W54" s="14"/>
      <c r="X54" s="15"/>
      <c r="Y54" s="15"/>
      <c r="Z54" s="15"/>
      <c r="AA54" s="16"/>
      <c r="AB54" s="14"/>
      <c r="AC54" s="15"/>
      <c r="AD54" s="15"/>
      <c r="AE54" s="15"/>
      <c r="AF54" s="16"/>
      <c r="QXQ54" s="79"/>
    </row>
    <row r="55" spans="1:32 12133:12136" ht="30" customHeight="1" thickBot="1" x14ac:dyDescent="0.3">
      <c r="A55" s="299"/>
      <c r="B55" s="201" t="s">
        <v>42</v>
      </c>
      <c r="C55" s="19"/>
      <c r="D55" s="17"/>
      <c r="E55" s="17"/>
      <c r="F55" s="17"/>
      <c r="G55" s="18"/>
      <c r="H55" s="19"/>
      <c r="I55" s="17"/>
      <c r="J55" s="17"/>
      <c r="K55" s="17"/>
      <c r="L55" s="18"/>
      <c r="M55" s="19"/>
      <c r="N55" s="17"/>
      <c r="O55" s="17"/>
      <c r="P55" s="17"/>
      <c r="Q55" s="18"/>
      <c r="R55" s="19"/>
      <c r="S55" s="17"/>
      <c r="T55" s="17"/>
      <c r="U55" s="17"/>
      <c r="V55" s="18"/>
      <c r="W55" s="19"/>
      <c r="X55" s="17"/>
      <c r="Y55" s="17"/>
      <c r="Z55" s="17"/>
      <c r="AA55" s="18"/>
      <c r="AB55" s="19"/>
      <c r="AC55" s="17"/>
      <c r="AD55" s="17"/>
      <c r="AE55" s="17"/>
      <c r="AF55" s="18"/>
      <c r="QXQ55" s="79"/>
    </row>
    <row r="56" spans="1:32 12133:12136" ht="22.5" customHeight="1" thickBot="1" x14ac:dyDescent="0.3">
      <c r="A56" s="300"/>
      <c r="B56" s="73" t="s">
        <v>3</v>
      </c>
      <c r="C56" s="41"/>
      <c r="D56" s="42"/>
      <c r="E56" s="42"/>
      <c r="F56" s="42"/>
      <c r="G56" s="43"/>
      <c r="H56" s="41"/>
      <c r="I56" s="42"/>
      <c r="J56" s="42"/>
      <c r="K56" s="42"/>
      <c r="L56" s="43"/>
      <c r="M56" s="41"/>
      <c r="N56" s="42"/>
      <c r="O56" s="42"/>
      <c r="P56" s="42"/>
      <c r="Q56" s="43"/>
      <c r="R56" s="41"/>
      <c r="S56" s="42"/>
      <c r="T56" s="42"/>
      <c r="U56" s="42"/>
      <c r="V56" s="43"/>
      <c r="W56" s="41"/>
      <c r="X56" s="42"/>
      <c r="Y56" s="42"/>
      <c r="Z56" s="42"/>
      <c r="AA56" s="43"/>
      <c r="AB56" s="41"/>
      <c r="AC56" s="42"/>
      <c r="AD56" s="42"/>
      <c r="AE56" s="42"/>
      <c r="AF56" s="43"/>
      <c r="QXQ56" s="79"/>
    </row>
    <row r="57" spans="1:32 12133:12136" ht="30" customHeight="1" thickBot="1" x14ac:dyDescent="0.3">
      <c r="A57" s="301" t="s">
        <v>4</v>
      </c>
      <c r="B57" s="302"/>
      <c r="C57" s="335"/>
      <c r="D57" s="336"/>
      <c r="E57" s="337"/>
      <c r="F57" s="30" t="s">
        <v>5</v>
      </c>
      <c r="G57" s="31"/>
      <c r="H57" s="296"/>
      <c r="I57" s="297"/>
      <c r="J57" s="338"/>
      <c r="K57" s="30" t="s">
        <v>5</v>
      </c>
      <c r="L57" s="31"/>
      <c r="M57" s="296"/>
      <c r="N57" s="297"/>
      <c r="O57" s="298"/>
      <c r="P57" s="32" t="s">
        <v>5</v>
      </c>
      <c r="Q57" s="31"/>
      <c r="R57" s="296"/>
      <c r="S57" s="297"/>
      <c r="T57" s="298"/>
      <c r="U57" s="32" t="s">
        <v>5</v>
      </c>
      <c r="V57" s="31"/>
      <c r="W57" s="296"/>
      <c r="X57" s="297"/>
      <c r="Y57" s="298"/>
      <c r="Z57" s="32" t="s">
        <v>5</v>
      </c>
      <c r="AA57" s="31"/>
      <c r="AB57" s="296"/>
      <c r="AC57" s="297"/>
      <c r="AD57" s="298"/>
      <c r="AE57" s="32" t="s">
        <v>5</v>
      </c>
      <c r="AF57" s="31"/>
      <c r="QXQ57" s="79"/>
    </row>
    <row r="58" spans="1:32 12133:12136" ht="30" customHeight="1" thickBot="1" x14ac:dyDescent="0.3">
      <c r="A58" s="370" t="s">
        <v>37</v>
      </c>
      <c r="B58" s="204" t="s">
        <v>110</v>
      </c>
      <c r="C58" s="34"/>
      <c r="D58" s="15"/>
      <c r="E58" s="15"/>
      <c r="F58" s="15"/>
      <c r="G58" s="16"/>
      <c r="H58" s="14"/>
      <c r="I58" s="15"/>
      <c r="J58" s="15"/>
      <c r="K58" s="15"/>
      <c r="L58" s="16"/>
      <c r="M58" s="14"/>
      <c r="N58" s="15"/>
      <c r="O58" s="15"/>
      <c r="P58" s="15"/>
      <c r="Q58" s="16"/>
      <c r="R58" s="14"/>
      <c r="S58" s="15"/>
      <c r="T58" s="15"/>
      <c r="U58" s="15"/>
      <c r="V58" s="16"/>
      <c r="W58" s="14"/>
      <c r="X58" s="15"/>
      <c r="Y58" s="15"/>
      <c r="Z58" s="15"/>
      <c r="AA58" s="16"/>
      <c r="AB58" s="14"/>
      <c r="AC58" s="15"/>
      <c r="AD58" s="15"/>
      <c r="AE58" s="15"/>
      <c r="AF58" s="16"/>
      <c r="QXQ58" s="79"/>
    </row>
    <row r="59" spans="1:32 12133:12136" ht="25.5" customHeight="1" thickBot="1" x14ac:dyDescent="0.3">
      <c r="A59" s="358"/>
      <c r="B59" s="73" t="s">
        <v>3</v>
      </c>
      <c r="C59" s="45"/>
      <c r="D59" s="42"/>
      <c r="E59" s="42"/>
      <c r="F59" s="42"/>
      <c r="G59" s="43"/>
      <c r="H59" s="41"/>
      <c r="I59" s="42"/>
      <c r="J59" s="42"/>
      <c r="K59" s="42"/>
      <c r="L59" s="43"/>
      <c r="M59" s="41"/>
      <c r="N59" s="42"/>
      <c r="O59" s="42"/>
      <c r="P59" s="42"/>
      <c r="Q59" s="43"/>
      <c r="R59" s="41"/>
      <c r="S59" s="42"/>
      <c r="T59" s="42"/>
      <c r="U59" s="42"/>
      <c r="V59" s="43"/>
      <c r="W59" s="41"/>
      <c r="X59" s="42"/>
      <c r="Y59" s="42"/>
      <c r="Z59" s="42"/>
      <c r="AA59" s="43"/>
      <c r="AB59" s="41"/>
      <c r="AC59" s="42"/>
      <c r="AD59" s="42"/>
      <c r="AE59" s="42"/>
      <c r="AF59" s="43"/>
      <c r="QXQ59" s="79"/>
    </row>
    <row r="60" spans="1:32 12133:12136" ht="30" customHeight="1" thickBot="1" x14ac:dyDescent="0.3">
      <c r="A60" s="301" t="s">
        <v>4</v>
      </c>
      <c r="B60" s="302"/>
      <c r="C60" s="335"/>
      <c r="D60" s="336"/>
      <c r="E60" s="337"/>
      <c r="F60" s="30" t="s">
        <v>5</v>
      </c>
      <c r="G60" s="31"/>
      <c r="H60" s="296"/>
      <c r="I60" s="297"/>
      <c r="J60" s="338"/>
      <c r="K60" s="30" t="s">
        <v>5</v>
      </c>
      <c r="L60" s="31"/>
      <c r="M60" s="296"/>
      <c r="N60" s="297"/>
      <c r="O60" s="298"/>
      <c r="P60" s="32" t="s">
        <v>5</v>
      </c>
      <c r="Q60" s="31"/>
      <c r="R60" s="296"/>
      <c r="S60" s="297"/>
      <c r="T60" s="298"/>
      <c r="U60" s="32" t="s">
        <v>5</v>
      </c>
      <c r="V60" s="31"/>
      <c r="W60" s="296"/>
      <c r="X60" s="297"/>
      <c r="Y60" s="298"/>
      <c r="Z60" s="32" t="s">
        <v>5</v>
      </c>
      <c r="AA60" s="31"/>
      <c r="AB60" s="296"/>
      <c r="AC60" s="297"/>
      <c r="AD60" s="298"/>
      <c r="AE60" s="32" t="s">
        <v>5</v>
      </c>
      <c r="AF60" s="31"/>
      <c r="QXQ60" s="79"/>
    </row>
    <row r="61" spans="1:32 12133:12136" s="76" customFormat="1" ht="30" customHeight="1" thickBot="1" x14ac:dyDescent="0.3">
      <c r="A61" s="63"/>
      <c r="B61" s="64" t="s">
        <v>50</v>
      </c>
      <c r="C61" s="464" t="str">
        <f>C46</f>
        <v>7-5</v>
      </c>
      <c r="D61" s="480"/>
      <c r="E61" s="480"/>
      <c r="F61" s="480"/>
      <c r="G61" s="481"/>
      <c r="H61" s="352" t="s">
        <v>9</v>
      </c>
      <c r="I61" s="353"/>
      <c r="J61" s="353"/>
      <c r="K61" s="353"/>
      <c r="L61" s="353"/>
      <c r="M61" s="470" t="str">
        <f>"UNIFORME CAMUFLADO TELA TIPO 4 SOBRE T- "&amp;U16&amp;""</f>
        <v>UNIFORME CAMUFLADO TELA TIPO 4 SOBRE T- 40</v>
      </c>
      <c r="N61" s="471"/>
      <c r="O61" s="471"/>
      <c r="P61" s="471"/>
      <c r="Q61" s="471"/>
      <c r="R61" s="471"/>
      <c r="S61" s="471"/>
      <c r="T61" s="471"/>
      <c r="U61" s="471"/>
      <c r="V61" s="472"/>
      <c r="W61" s="354" t="s">
        <v>27</v>
      </c>
      <c r="X61" s="355"/>
      <c r="Y61" s="355"/>
      <c r="Z61" s="355"/>
      <c r="AA61" s="356"/>
      <c r="AB61" s="273">
        <f>AB46</f>
        <v>2</v>
      </c>
      <c r="AC61" s="476"/>
      <c r="AD61" s="476"/>
      <c r="AE61" s="476"/>
      <c r="AF61" s="477"/>
      <c r="QXQ61" s="79"/>
    </row>
    <row r="62" spans="1:32 12133:12136" ht="26.25" customHeight="1" thickBot="1" x14ac:dyDescent="0.3">
      <c r="A62" s="368" t="s">
        <v>44</v>
      </c>
      <c r="B62" s="290" t="s">
        <v>0</v>
      </c>
      <c r="C62" s="68" t="s">
        <v>1</v>
      </c>
      <c r="D62" s="293"/>
      <c r="E62" s="294"/>
      <c r="F62" s="294"/>
      <c r="G62" s="295"/>
      <c r="H62" s="276" t="s">
        <v>1</v>
      </c>
      <c r="I62" s="277"/>
      <c r="J62" s="277"/>
      <c r="K62" s="277"/>
      <c r="L62" s="278"/>
      <c r="M62" s="276" t="s">
        <v>1</v>
      </c>
      <c r="N62" s="277"/>
      <c r="O62" s="277"/>
      <c r="P62" s="277"/>
      <c r="Q62" s="278"/>
      <c r="R62" s="276" t="s">
        <v>1</v>
      </c>
      <c r="S62" s="277"/>
      <c r="T62" s="277"/>
      <c r="U62" s="277"/>
      <c r="V62" s="278"/>
      <c r="W62" s="276" t="s">
        <v>1</v>
      </c>
      <c r="X62" s="277"/>
      <c r="Y62" s="277"/>
      <c r="Z62" s="277"/>
      <c r="AA62" s="278"/>
      <c r="AB62" s="382" t="s">
        <v>1</v>
      </c>
      <c r="AC62" s="383"/>
      <c r="AD62" s="383"/>
      <c r="AE62" s="383"/>
      <c r="AF62" s="384"/>
      <c r="QXQ62" s="79"/>
    </row>
    <row r="63" spans="1:32 12133:12136" ht="26.25" customHeight="1" thickBot="1" x14ac:dyDescent="0.3">
      <c r="A63" s="369"/>
      <c r="B63" s="291"/>
      <c r="C63" s="282" t="s">
        <v>2</v>
      </c>
      <c r="D63" s="283"/>
      <c r="E63" s="284">
        <v>9510165</v>
      </c>
      <c r="F63" s="285"/>
      <c r="G63" s="286"/>
      <c r="H63" s="279"/>
      <c r="I63" s="280"/>
      <c r="J63" s="280"/>
      <c r="K63" s="280"/>
      <c r="L63" s="281"/>
      <c r="M63" s="279"/>
      <c r="N63" s="280"/>
      <c r="O63" s="280"/>
      <c r="P63" s="280"/>
      <c r="Q63" s="281"/>
      <c r="R63" s="279"/>
      <c r="S63" s="280"/>
      <c r="T63" s="280"/>
      <c r="U63" s="280"/>
      <c r="V63" s="281"/>
      <c r="W63" s="279"/>
      <c r="X63" s="280"/>
      <c r="Y63" s="280"/>
      <c r="Z63" s="280"/>
      <c r="AA63" s="281"/>
      <c r="AB63" s="385"/>
      <c r="AC63" s="386"/>
      <c r="AD63" s="386"/>
      <c r="AE63" s="386"/>
      <c r="AF63" s="387"/>
    </row>
    <row r="64" spans="1:32 12133:12136" s="78" customFormat="1" ht="18.75" customHeight="1" thickBot="1" x14ac:dyDescent="0.3">
      <c r="A64" s="369"/>
      <c r="B64" s="292"/>
      <c r="C64" s="66" t="s">
        <v>11</v>
      </c>
      <c r="D64" s="67" t="s">
        <v>12</v>
      </c>
      <c r="E64" s="66" t="s">
        <v>13</v>
      </c>
      <c r="F64" s="67" t="s">
        <v>14</v>
      </c>
      <c r="G64" s="66" t="s">
        <v>15</v>
      </c>
      <c r="H64" s="66" t="s">
        <v>11</v>
      </c>
      <c r="I64" s="67" t="s">
        <v>12</v>
      </c>
      <c r="J64" s="66" t="s">
        <v>13</v>
      </c>
      <c r="K64" s="67" t="s">
        <v>14</v>
      </c>
      <c r="L64" s="66" t="s">
        <v>15</v>
      </c>
      <c r="M64" s="66" t="s">
        <v>11</v>
      </c>
      <c r="N64" s="67" t="s">
        <v>12</v>
      </c>
      <c r="O64" s="66" t="s">
        <v>13</v>
      </c>
      <c r="P64" s="67" t="s">
        <v>14</v>
      </c>
      <c r="Q64" s="66" t="s">
        <v>15</v>
      </c>
      <c r="R64" s="66" t="s">
        <v>11</v>
      </c>
      <c r="S64" s="67" t="s">
        <v>12</v>
      </c>
      <c r="T64" s="66" t="s">
        <v>13</v>
      </c>
      <c r="U64" s="67" t="s">
        <v>14</v>
      </c>
      <c r="V64" s="66" t="s">
        <v>15</v>
      </c>
      <c r="W64" s="66" t="s">
        <v>11</v>
      </c>
      <c r="X64" s="67" t="s">
        <v>12</v>
      </c>
      <c r="Y64" s="66" t="s">
        <v>13</v>
      </c>
      <c r="Z64" s="67" t="s">
        <v>14</v>
      </c>
      <c r="AA64" s="66" t="s">
        <v>15</v>
      </c>
      <c r="AB64" s="66" t="s">
        <v>11</v>
      </c>
      <c r="AC64" s="67" t="s">
        <v>12</v>
      </c>
      <c r="AD64" s="66" t="s">
        <v>13</v>
      </c>
      <c r="AE64" s="67" t="s">
        <v>14</v>
      </c>
      <c r="AF64" s="66" t="s">
        <v>15</v>
      </c>
    </row>
    <row r="65" spans="1:32" ht="27.75" customHeight="1" x14ac:dyDescent="0.25">
      <c r="A65" s="333" t="s">
        <v>45</v>
      </c>
      <c r="B65" s="70" t="s">
        <v>46</v>
      </c>
      <c r="C65" s="5"/>
      <c r="D65" s="6"/>
      <c r="E65" s="6"/>
      <c r="F65" s="6"/>
      <c r="G65" s="7"/>
      <c r="H65" s="5"/>
      <c r="I65" s="6"/>
      <c r="J65" s="6"/>
      <c r="K65" s="6"/>
      <c r="L65" s="7"/>
      <c r="M65" s="5"/>
      <c r="N65" s="6"/>
      <c r="O65" s="6"/>
      <c r="P65" s="6"/>
      <c r="Q65" s="7"/>
      <c r="R65" s="5"/>
      <c r="S65" s="6"/>
      <c r="T65" s="6"/>
      <c r="U65" s="6"/>
      <c r="V65" s="7"/>
      <c r="W65" s="5"/>
      <c r="X65" s="6"/>
      <c r="Y65" s="6"/>
      <c r="Z65" s="6"/>
      <c r="AA65" s="7"/>
      <c r="AB65" s="5"/>
      <c r="AC65" s="6"/>
      <c r="AD65" s="6"/>
      <c r="AE65" s="6"/>
      <c r="AF65" s="7"/>
    </row>
    <row r="66" spans="1:32" ht="27.75" customHeight="1" thickBot="1" x14ac:dyDescent="0.3">
      <c r="A66" s="342"/>
      <c r="B66" s="69" t="s">
        <v>47</v>
      </c>
      <c r="C66" s="8"/>
      <c r="D66" s="9"/>
      <c r="E66" s="9"/>
      <c r="F66" s="9"/>
      <c r="G66" s="10"/>
      <c r="H66" s="11"/>
      <c r="I66" s="12"/>
      <c r="J66" s="12"/>
      <c r="K66" s="12"/>
      <c r="L66" s="13"/>
      <c r="M66" s="11"/>
      <c r="N66" s="12"/>
      <c r="O66" s="12"/>
      <c r="P66" s="12"/>
      <c r="Q66" s="13"/>
      <c r="R66" s="11"/>
      <c r="S66" s="12"/>
      <c r="T66" s="12"/>
      <c r="U66" s="12"/>
      <c r="V66" s="13"/>
      <c r="W66" s="11"/>
      <c r="X66" s="12"/>
      <c r="Y66" s="12"/>
      <c r="Z66" s="12"/>
      <c r="AA66" s="13"/>
      <c r="AB66" s="11"/>
      <c r="AC66" s="12"/>
      <c r="AD66" s="12"/>
      <c r="AE66" s="12"/>
      <c r="AF66" s="13"/>
    </row>
    <row r="67" spans="1:32" ht="25.5" customHeight="1" thickBot="1" x14ac:dyDescent="0.3">
      <c r="A67" s="334"/>
      <c r="B67" s="73" t="s">
        <v>3</v>
      </c>
      <c r="C67" s="41"/>
      <c r="D67" s="42"/>
      <c r="E67" s="42"/>
      <c r="F67" s="42"/>
      <c r="G67" s="43"/>
      <c r="H67" s="41"/>
      <c r="I67" s="42"/>
      <c r="J67" s="42"/>
      <c r="K67" s="42"/>
      <c r="L67" s="43"/>
      <c r="M67" s="41"/>
      <c r="N67" s="42"/>
      <c r="O67" s="42"/>
      <c r="P67" s="42"/>
      <c r="Q67" s="43"/>
      <c r="R67" s="41"/>
      <c r="S67" s="42"/>
      <c r="T67" s="42"/>
      <c r="U67" s="42"/>
      <c r="V67" s="43"/>
      <c r="W67" s="41"/>
      <c r="X67" s="42"/>
      <c r="Y67" s="42"/>
      <c r="Z67" s="42"/>
      <c r="AA67" s="43"/>
      <c r="AB67" s="41"/>
      <c r="AC67" s="42"/>
      <c r="AD67" s="42"/>
      <c r="AE67" s="42"/>
      <c r="AF67" s="43"/>
    </row>
    <row r="68" spans="1:32" ht="30" customHeight="1" thickBot="1" x14ac:dyDescent="0.3">
      <c r="A68" s="388" t="s">
        <v>4</v>
      </c>
      <c r="B68" s="389"/>
      <c r="C68" s="335"/>
      <c r="D68" s="336"/>
      <c r="E68" s="337"/>
      <c r="F68" s="30" t="s">
        <v>5</v>
      </c>
      <c r="G68" s="31"/>
      <c r="H68" s="296"/>
      <c r="I68" s="297"/>
      <c r="J68" s="338"/>
      <c r="K68" s="30" t="s">
        <v>5</v>
      </c>
      <c r="L68" s="31"/>
      <c r="M68" s="296"/>
      <c r="N68" s="297"/>
      <c r="O68" s="298"/>
      <c r="P68" s="32" t="s">
        <v>5</v>
      </c>
      <c r="Q68" s="31"/>
      <c r="R68" s="296"/>
      <c r="S68" s="297"/>
      <c r="T68" s="298"/>
      <c r="U68" s="32" t="s">
        <v>5</v>
      </c>
      <c r="V68" s="31"/>
      <c r="W68" s="296"/>
      <c r="X68" s="297"/>
      <c r="Y68" s="298"/>
      <c r="Z68" s="32" t="s">
        <v>5</v>
      </c>
      <c r="AA68" s="31"/>
      <c r="AB68" s="296"/>
      <c r="AC68" s="297"/>
      <c r="AD68" s="298"/>
      <c r="AE68" s="32" t="s">
        <v>5</v>
      </c>
      <c r="AF68" s="31"/>
    </row>
    <row r="69" spans="1:32" ht="29.25" customHeight="1" thickBot="1" x14ac:dyDescent="0.3">
      <c r="A69" s="396" t="s">
        <v>10</v>
      </c>
      <c r="B69" s="397"/>
      <c r="C69" s="20"/>
      <c r="D69" s="21"/>
      <c r="E69" s="21"/>
      <c r="F69" s="21"/>
      <c r="G69" s="22"/>
      <c r="H69" s="20"/>
      <c r="I69" s="21"/>
      <c r="J69" s="21"/>
      <c r="K69" s="21"/>
      <c r="L69" s="23"/>
      <c r="M69" s="24"/>
      <c r="N69" s="21"/>
      <c r="O69" s="21"/>
      <c r="P69" s="21"/>
      <c r="Q69" s="22"/>
      <c r="R69" s="20"/>
      <c r="S69" s="21"/>
      <c r="T69" s="21"/>
      <c r="U69" s="21"/>
      <c r="V69" s="23"/>
      <c r="W69" s="24"/>
      <c r="X69" s="21"/>
      <c r="Y69" s="21"/>
      <c r="Z69" s="21"/>
      <c r="AA69" s="47"/>
      <c r="AB69" s="48"/>
      <c r="AC69" s="49"/>
      <c r="AD69" s="49"/>
      <c r="AE69" s="49"/>
      <c r="AF69" s="50"/>
    </row>
    <row r="70" spans="1:32" ht="39" customHeight="1" thickBot="1" x14ac:dyDescent="0.3">
      <c r="A70" s="398" t="s">
        <v>16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401"/>
    </row>
    <row r="71" spans="1:32" ht="54" customHeight="1" thickBot="1" x14ac:dyDescent="0.3">
      <c r="A71" s="36" t="s">
        <v>28</v>
      </c>
      <c r="B71" s="37" t="s">
        <v>17</v>
      </c>
      <c r="C71" s="33" t="s">
        <v>21</v>
      </c>
      <c r="D71" s="33" t="s">
        <v>25</v>
      </c>
      <c r="E71" s="449" t="s">
        <v>18</v>
      </c>
      <c r="F71" s="450"/>
      <c r="G71" s="450"/>
      <c r="H71" s="450"/>
      <c r="I71" s="451"/>
      <c r="J71" s="33" t="s">
        <v>22</v>
      </c>
      <c r="K71" s="33" t="s">
        <v>24</v>
      </c>
      <c r="L71" s="408" t="s">
        <v>26</v>
      </c>
      <c r="M71" s="409"/>
      <c r="N71" s="452" t="s">
        <v>28</v>
      </c>
      <c r="O71" s="453"/>
      <c r="P71" s="454" t="s">
        <v>17</v>
      </c>
      <c r="Q71" s="455"/>
      <c r="R71" s="455"/>
      <c r="S71" s="455"/>
      <c r="T71" s="455"/>
      <c r="U71" s="456"/>
      <c r="V71" s="33" t="s">
        <v>21</v>
      </c>
      <c r="W71" s="33" t="s">
        <v>25</v>
      </c>
      <c r="X71" s="449" t="s">
        <v>18</v>
      </c>
      <c r="Y71" s="450"/>
      <c r="Z71" s="450"/>
      <c r="AA71" s="450"/>
      <c r="AB71" s="451"/>
      <c r="AC71" s="33" t="s">
        <v>22</v>
      </c>
      <c r="AD71" s="33" t="s">
        <v>24</v>
      </c>
      <c r="AE71" s="408" t="s">
        <v>26</v>
      </c>
      <c r="AF71" s="409"/>
    </row>
    <row r="72" spans="1:32" ht="37.5" customHeight="1" x14ac:dyDescent="0.25">
      <c r="A72" s="58"/>
      <c r="B72" s="59"/>
      <c r="C72" s="60"/>
      <c r="D72" s="60"/>
      <c r="E72" s="457"/>
      <c r="F72" s="458"/>
      <c r="G72" s="458"/>
      <c r="H72" s="458"/>
      <c r="I72" s="459"/>
      <c r="J72" s="60"/>
      <c r="K72" s="60"/>
      <c r="L72" s="60"/>
      <c r="M72" s="61"/>
      <c r="N72" s="370"/>
      <c r="O72" s="390"/>
      <c r="P72" s="391"/>
      <c r="Q72" s="392"/>
      <c r="R72" s="392"/>
      <c r="S72" s="392"/>
      <c r="T72" s="392"/>
      <c r="U72" s="390"/>
      <c r="V72" s="80"/>
      <c r="W72" s="81"/>
      <c r="X72" s="393"/>
      <c r="Y72" s="394"/>
      <c r="Z72" s="394"/>
      <c r="AA72" s="394"/>
      <c r="AB72" s="395"/>
      <c r="AC72" s="82"/>
      <c r="AD72" s="82"/>
      <c r="AE72" s="82"/>
      <c r="AF72" s="83"/>
    </row>
    <row r="73" spans="1:32" ht="37.5" customHeight="1" x14ac:dyDescent="0.25">
      <c r="A73" s="62"/>
      <c r="B73" s="35"/>
      <c r="C73" s="29"/>
      <c r="D73" s="29"/>
      <c r="E73" s="376"/>
      <c r="F73" s="377"/>
      <c r="G73" s="377"/>
      <c r="H73" s="377"/>
      <c r="I73" s="378"/>
      <c r="J73" s="29"/>
      <c r="K73" s="29"/>
      <c r="L73" s="29"/>
      <c r="M73" s="3"/>
      <c r="N73" s="371"/>
      <c r="O73" s="372"/>
      <c r="P73" s="373"/>
      <c r="Q73" s="374"/>
      <c r="R73" s="374"/>
      <c r="S73" s="374"/>
      <c r="T73" s="374"/>
      <c r="U73" s="375"/>
      <c r="V73" s="1"/>
      <c r="W73" s="29"/>
      <c r="X73" s="376"/>
      <c r="Y73" s="377"/>
      <c r="Z73" s="377"/>
      <c r="AA73" s="377"/>
      <c r="AB73" s="378"/>
      <c r="AC73" s="51"/>
      <c r="AD73" s="51"/>
      <c r="AE73" s="51"/>
      <c r="AF73" s="52"/>
    </row>
    <row r="74" spans="1:32" ht="37.5" customHeight="1" x14ac:dyDescent="0.25">
      <c r="A74" s="62"/>
      <c r="B74" s="35"/>
      <c r="C74" s="29"/>
      <c r="D74" s="29"/>
      <c r="E74" s="376"/>
      <c r="F74" s="377"/>
      <c r="G74" s="377"/>
      <c r="H74" s="377"/>
      <c r="I74" s="378"/>
      <c r="J74" s="29"/>
      <c r="K74" s="29"/>
      <c r="L74" s="29"/>
      <c r="M74" s="3"/>
      <c r="N74" s="371"/>
      <c r="O74" s="372"/>
      <c r="P74" s="373"/>
      <c r="Q74" s="374"/>
      <c r="R74" s="374"/>
      <c r="S74" s="374"/>
      <c r="T74" s="374"/>
      <c r="U74" s="375"/>
      <c r="V74" s="1"/>
      <c r="W74" s="29"/>
      <c r="X74" s="376"/>
      <c r="Y74" s="377"/>
      <c r="Z74" s="377"/>
      <c r="AA74" s="377"/>
      <c r="AB74" s="378"/>
      <c r="AC74" s="51"/>
      <c r="AD74" s="51"/>
      <c r="AE74" s="51"/>
      <c r="AF74" s="52"/>
    </row>
    <row r="75" spans="1:32" ht="37.5" customHeight="1" x14ac:dyDescent="0.25">
      <c r="A75" s="62"/>
      <c r="B75" s="35"/>
      <c r="C75" s="29"/>
      <c r="D75" s="29"/>
      <c r="E75" s="376"/>
      <c r="F75" s="377"/>
      <c r="G75" s="377"/>
      <c r="H75" s="377"/>
      <c r="I75" s="378"/>
      <c r="J75" s="29"/>
      <c r="K75" s="29"/>
      <c r="L75" s="29"/>
      <c r="M75" s="3"/>
      <c r="N75" s="371"/>
      <c r="O75" s="372"/>
      <c r="P75" s="373"/>
      <c r="Q75" s="374"/>
      <c r="R75" s="374"/>
      <c r="S75" s="374"/>
      <c r="T75" s="374"/>
      <c r="U75" s="375"/>
      <c r="V75" s="1"/>
      <c r="W75" s="29"/>
      <c r="X75" s="376"/>
      <c r="Y75" s="377"/>
      <c r="Z75" s="377"/>
      <c r="AA75" s="377"/>
      <c r="AB75" s="378"/>
      <c r="AC75" s="51"/>
      <c r="AD75" s="51"/>
      <c r="AE75" s="51"/>
      <c r="AF75" s="52"/>
    </row>
    <row r="76" spans="1:32" ht="37.5" customHeight="1" x14ac:dyDescent="0.25">
      <c r="A76" s="62"/>
      <c r="B76" s="35"/>
      <c r="C76" s="29"/>
      <c r="D76" s="29"/>
      <c r="E76" s="215"/>
      <c r="F76" s="216"/>
      <c r="G76" s="216"/>
      <c r="H76" s="216"/>
      <c r="I76" s="217"/>
      <c r="J76" s="29"/>
      <c r="K76" s="29"/>
      <c r="L76" s="29"/>
      <c r="M76" s="3"/>
      <c r="N76" s="371"/>
      <c r="O76" s="372"/>
      <c r="P76" s="373"/>
      <c r="Q76" s="374"/>
      <c r="R76" s="374"/>
      <c r="S76" s="374"/>
      <c r="T76" s="374"/>
      <c r="U76" s="375"/>
      <c r="V76" s="1"/>
      <c r="W76" s="29"/>
      <c r="X76" s="215"/>
      <c r="Y76" s="216"/>
      <c r="Z76" s="216"/>
      <c r="AA76" s="216"/>
      <c r="AB76" s="217"/>
      <c r="AC76" s="51"/>
      <c r="AD76" s="51"/>
      <c r="AE76" s="51"/>
      <c r="AF76" s="52"/>
    </row>
    <row r="77" spans="1:32" ht="37.5" customHeight="1" x14ac:dyDescent="0.25">
      <c r="A77" s="62"/>
      <c r="B77" s="35"/>
      <c r="C77" s="29"/>
      <c r="D77" s="29"/>
      <c r="E77" s="215"/>
      <c r="F77" s="216"/>
      <c r="G77" s="216"/>
      <c r="H77" s="216"/>
      <c r="I77" s="217"/>
      <c r="J77" s="29"/>
      <c r="K77" s="29"/>
      <c r="L77" s="29"/>
      <c r="M77" s="3"/>
      <c r="N77" s="371"/>
      <c r="O77" s="372"/>
      <c r="P77" s="373"/>
      <c r="Q77" s="374"/>
      <c r="R77" s="374"/>
      <c r="S77" s="374"/>
      <c r="T77" s="374"/>
      <c r="U77" s="375"/>
      <c r="V77" s="1"/>
      <c r="W77" s="29"/>
      <c r="X77" s="215"/>
      <c r="Y77" s="216"/>
      <c r="Z77" s="216"/>
      <c r="AA77" s="216"/>
      <c r="AB77" s="217"/>
      <c r="AC77" s="51"/>
      <c r="AD77" s="51"/>
      <c r="AE77" s="51"/>
      <c r="AF77" s="52"/>
    </row>
    <row r="78" spans="1:32" ht="37.5" customHeight="1" x14ac:dyDescent="0.25">
      <c r="A78" s="62"/>
      <c r="B78" s="35"/>
      <c r="C78" s="29"/>
      <c r="D78" s="29"/>
      <c r="E78" s="215"/>
      <c r="F78" s="216"/>
      <c r="G78" s="216"/>
      <c r="H78" s="216"/>
      <c r="I78" s="217"/>
      <c r="J78" s="29"/>
      <c r="K78" s="29"/>
      <c r="L78" s="29"/>
      <c r="M78" s="3"/>
      <c r="N78" s="371"/>
      <c r="O78" s="372"/>
      <c r="P78" s="373"/>
      <c r="Q78" s="374"/>
      <c r="R78" s="374"/>
      <c r="S78" s="374"/>
      <c r="T78" s="374"/>
      <c r="U78" s="375"/>
      <c r="V78" s="1"/>
      <c r="W78" s="29"/>
      <c r="X78" s="215"/>
      <c r="Y78" s="216"/>
      <c r="Z78" s="216"/>
      <c r="AA78" s="216"/>
      <c r="AB78" s="217"/>
      <c r="AC78" s="51"/>
      <c r="AD78" s="51"/>
      <c r="AE78" s="51"/>
      <c r="AF78" s="52"/>
    </row>
    <row r="79" spans="1:32" ht="37.5" customHeight="1" x14ac:dyDescent="0.25">
      <c r="A79" s="62"/>
      <c r="B79" s="35"/>
      <c r="C79" s="29"/>
      <c r="D79" s="29"/>
      <c r="E79" s="215"/>
      <c r="F79" s="216"/>
      <c r="G79" s="216"/>
      <c r="H79" s="216"/>
      <c r="I79" s="217"/>
      <c r="J79" s="29"/>
      <c r="K79" s="29"/>
      <c r="L79" s="29"/>
      <c r="M79" s="3"/>
      <c r="N79" s="371"/>
      <c r="O79" s="372"/>
      <c r="P79" s="373"/>
      <c r="Q79" s="374"/>
      <c r="R79" s="374"/>
      <c r="S79" s="374"/>
      <c r="T79" s="374"/>
      <c r="U79" s="375"/>
      <c r="V79" s="1"/>
      <c r="W79" s="29"/>
      <c r="X79" s="215"/>
      <c r="Y79" s="216"/>
      <c r="Z79" s="216"/>
      <c r="AA79" s="216"/>
      <c r="AB79" s="217"/>
      <c r="AC79" s="51"/>
      <c r="AD79" s="51"/>
      <c r="AE79" s="51"/>
      <c r="AF79" s="52"/>
    </row>
    <row r="80" spans="1:32" ht="37.5" customHeight="1" x14ac:dyDescent="0.25">
      <c r="A80" s="62"/>
      <c r="B80" s="35"/>
      <c r="C80" s="29"/>
      <c r="D80" s="29"/>
      <c r="E80" s="215"/>
      <c r="F80" s="216"/>
      <c r="G80" s="216"/>
      <c r="H80" s="216"/>
      <c r="I80" s="217"/>
      <c r="J80" s="29"/>
      <c r="K80" s="29"/>
      <c r="L80" s="29"/>
      <c r="M80" s="3"/>
      <c r="N80" s="371"/>
      <c r="O80" s="372"/>
      <c r="P80" s="373"/>
      <c r="Q80" s="374"/>
      <c r="R80" s="374"/>
      <c r="S80" s="374"/>
      <c r="T80" s="374"/>
      <c r="U80" s="375"/>
      <c r="V80" s="1"/>
      <c r="W80" s="29"/>
      <c r="X80" s="215"/>
      <c r="Y80" s="216"/>
      <c r="Z80" s="216"/>
      <c r="AA80" s="216"/>
      <c r="AB80" s="217"/>
      <c r="AC80" s="51"/>
      <c r="AD80" s="51"/>
      <c r="AE80" s="51"/>
      <c r="AF80" s="52"/>
    </row>
    <row r="81" spans="1:32" ht="37.5" customHeight="1" x14ac:dyDescent="0.25">
      <c r="A81" s="62"/>
      <c r="B81" s="35"/>
      <c r="C81" s="29"/>
      <c r="D81" s="29"/>
      <c r="E81" s="215"/>
      <c r="F81" s="216"/>
      <c r="G81" s="216"/>
      <c r="H81" s="216"/>
      <c r="I81" s="217"/>
      <c r="J81" s="29"/>
      <c r="K81" s="29"/>
      <c r="L81" s="29"/>
      <c r="M81" s="3"/>
      <c r="N81" s="371"/>
      <c r="O81" s="372"/>
      <c r="P81" s="373"/>
      <c r="Q81" s="374"/>
      <c r="R81" s="374"/>
      <c r="S81" s="374"/>
      <c r="T81" s="374"/>
      <c r="U81" s="375"/>
      <c r="V81" s="1"/>
      <c r="W81" s="29"/>
      <c r="X81" s="215"/>
      <c r="Y81" s="216"/>
      <c r="Z81" s="216"/>
      <c r="AA81" s="216"/>
      <c r="AB81" s="217"/>
      <c r="AC81" s="51"/>
      <c r="AD81" s="51"/>
      <c r="AE81" s="51"/>
      <c r="AF81" s="52"/>
    </row>
    <row r="82" spans="1:32" ht="37.5" customHeight="1" x14ac:dyDescent="0.25">
      <c r="A82" s="62"/>
      <c r="B82" s="35"/>
      <c r="C82" s="29"/>
      <c r="D82" s="29"/>
      <c r="E82" s="215"/>
      <c r="F82" s="216"/>
      <c r="G82" s="216"/>
      <c r="H82" s="216"/>
      <c r="I82" s="217"/>
      <c r="J82" s="29"/>
      <c r="K82" s="29"/>
      <c r="L82" s="29"/>
      <c r="M82" s="3"/>
      <c r="N82" s="371"/>
      <c r="O82" s="372"/>
      <c r="P82" s="373"/>
      <c r="Q82" s="374"/>
      <c r="R82" s="374"/>
      <c r="S82" s="374"/>
      <c r="T82" s="374"/>
      <c r="U82" s="375"/>
      <c r="V82" s="1"/>
      <c r="W82" s="29"/>
      <c r="X82" s="215"/>
      <c r="Y82" s="216"/>
      <c r="Z82" s="216"/>
      <c r="AA82" s="216"/>
      <c r="AB82" s="217"/>
      <c r="AC82" s="51"/>
      <c r="AD82" s="51"/>
      <c r="AE82" s="51"/>
      <c r="AF82" s="52"/>
    </row>
    <row r="83" spans="1:32" ht="37.5" customHeight="1" x14ac:dyDescent="0.25">
      <c r="A83" s="62"/>
      <c r="B83" s="35"/>
      <c r="C83" s="29"/>
      <c r="D83" s="29"/>
      <c r="E83" s="215"/>
      <c r="F83" s="216"/>
      <c r="G83" s="216"/>
      <c r="H83" s="216"/>
      <c r="I83" s="217"/>
      <c r="J83" s="29"/>
      <c r="K83" s="29"/>
      <c r="L83" s="29"/>
      <c r="M83" s="3"/>
      <c r="N83" s="371"/>
      <c r="O83" s="372"/>
      <c r="P83" s="373"/>
      <c r="Q83" s="374"/>
      <c r="R83" s="374"/>
      <c r="S83" s="374"/>
      <c r="T83" s="374"/>
      <c r="U83" s="375"/>
      <c r="V83" s="1"/>
      <c r="W83" s="29"/>
      <c r="X83" s="215"/>
      <c r="Y83" s="216"/>
      <c r="Z83" s="216"/>
      <c r="AA83" s="216"/>
      <c r="AB83" s="217"/>
      <c r="AC83" s="51"/>
      <c r="AD83" s="51"/>
      <c r="AE83" s="51"/>
      <c r="AF83" s="52"/>
    </row>
    <row r="84" spans="1:32" ht="37.5" customHeight="1" x14ac:dyDescent="0.25">
      <c r="A84" s="62"/>
      <c r="B84" s="35"/>
      <c r="C84" s="29"/>
      <c r="D84" s="29"/>
      <c r="E84" s="215"/>
      <c r="F84" s="216"/>
      <c r="G84" s="216"/>
      <c r="H84" s="216"/>
      <c r="I84" s="217"/>
      <c r="J84" s="29"/>
      <c r="K84" s="29"/>
      <c r="L84" s="29"/>
      <c r="M84" s="3"/>
      <c r="N84" s="371"/>
      <c r="O84" s="372"/>
      <c r="P84" s="373"/>
      <c r="Q84" s="374"/>
      <c r="R84" s="374"/>
      <c r="S84" s="374"/>
      <c r="T84" s="374"/>
      <c r="U84" s="375"/>
      <c r="V84" s="1"/>
      <c r="W84" s="29"/>
      <c r="X84" s="215"/>
      <c r="Y84" s="216"/>
      <c r="Z84" s="216"/>
      <c r="AA84" s="216"/>
      <c r="AB84" s="217"/>
      <c r="AC84" s="51"/>
      <c r="AD84" s="51"/>
      <c r="AE84" s="51"/>
      <c r="AF84" s="52"/>
    </row>
    <row r="85" spans="1:32" ht="37.5" customHeight="1" x14ac:dyDescent="0.25">
      <c r="A85" s="62"/>
      <c r="B85" s="35"/>
      <c r="C85" s="29"/>
      <c r="D85" s="29"/>
      <c r="E85" s="215"/>
      <c r="F85" s="216"/>
      <c r="G85" s="216"/>
      <c r="H85" s="216"/>
      <c r="I85" s="217"/>
      <c r="J85" s="29"/>
      <c r="K85" s="29"/>
      <c r="L85" s="29"/>
      <c r="M85" s="3"/>
      <c r="N85" s="371"/>
      <c r="O85" s="372"/>
      <c r="P85" s="373"/>
      <c r="Q85" s="374"/>
      <c r="R85" s="374"/>
      <c r="S85" s="374"/>
      <c r="T85" s="374"/>
      <c r="U85" s="375"/>
      <c r="V85" s="1"/>
      <c r="W85" s="29"/>
      <c r="X85" s="215"/>
      <c r="Y85" s="216"/>
      <c r="Z85" s="216"/>
      <c r="AA85" s="216"/>
      <c r="AB85" s="217"/>
      <c r="AC85" s="51"/>
      <c r="AD85" s="51"/>
      <c r="AE85" s="51"/>
      <c r="AF85" s="52"/>
    </row>
    <row r="86" spans="1:32" ht="37.5" customHeight="1" x14ac:dyDescent="0.25">
      <c r="A86" s="62"/>
      <c r="B86" s="35"/>
      <c r="C86" s="29"/>
      <c r="D86" s="29"/>
      <c r="E86" s="215"/>
      <c r="F86" s="216"/>
      <c r="G86" s="216"/>
      <c r="H86" s="216"/>
      <c r="I86" s="217"/>
      <c r="J86" s="29"/>
      <c r="K86" s="29"/>
      <c r="L86" s="29"/>
      <c r="M86" s="3"/>
      <c r="N86" s="371"/>
      <c r="O86" s="372"/>
      <c r="P86" s="373"/>
      <c r="Q86" s="374"/>
      <c r="R86" s="374"/>
      <c r="S86" s="374"/>
      <c r="T86" s="374"/>
      <c r="U86" s="375"/>
      <c r="V86" s="1"/>
      <c r="W86" s="29"/>
      <c r="X86" s="215"/>
      <c r="Y86" s="216"/>
      <c r="Z86" s="216"/>
      <c r="AA86" s="216"/>
      <c r="AB86" s="217"/>
      <c r="AC86" s="51"/>
      <c r="AD86" s="51"/>
      <c r="AE86" s="51"/>
      <c r="AF86" s="52"/>
    </row>
    <row r="87" spans="1:32" ht="37.5" customHeight="1" x14ac:dyDescent="0.25">
      <c r="A87" s="62"/>
      <c r="B87" s="35"/>
      <c r="C87" s="29"/>
      <c r="D87" s="29"/>
      <c r="E87" s="215"/>
      <c r="F87" s="216"/>
      <c r="G87" s="216"/>
      <c r="H87" s="216"/>
      <c r="I87" s="217"/>
      <c r="J87" s="29"/>
      <c r="K87" s="29"/>
      <c r="L87" s="29"/>
      <c r="M87" s="3"/>
      <c r="N87" s="371"/>
      <c r="O87" s="372"/>
      <c r="P87" s="373"/>
      <c r="Q87" s="374"/>
      <c r="R87" s="374"/>
      <c r="S87" s="374"/>
      <c r="T87" s="374"/>
      <c r="U87" s="375"/>
      <c r="V87" s="1"/>
      <c r="W87" s="29"/>
      <c r="X87" s="215"/>
      <c r="Y87" s="216"/>
      <c r="Z87" s="216"/>
      <c r="AA87" s="216"/>
      <c r="AB87" s="217"/>
      <c r="AC87" s="51"/>
      <c r="AD87" s="51"/>
      <c r="AE87" s="51"/>
      <c r="AF87" s="52"/>
    </row>
    <row r="88" spans="1:32" ht="37.5" customHeight="1" x14ac:dyDescent="0.25">
      <c r="A88" s="62"/>
      <c r="B88" s="35"/>
      <c r="C88" s="29"/>
      <c r="D88" s="29"/>
      <c r="E88" s="215"/>
      <c r="F88" s="216"/>
      <c r="G88" s="216"/>
      <c r="H88" s="216"/>
      <c r="I88" s="217"/>
      <c r="J88" s="29"/>
      <c r="K88" s="29"/>
      <c r="L88" s="29"/>
      <c r="M88" s="3"/>
      <c r="N88" s="371"/>
      <c r="O88" s="372"/>
      <c r="P88" s="373"/>
      <c r="Q88" s="374"/>
      <c r="R88" s="374"/>
      <c r="S88" s="374"/>
      <c r="T88" s="374"/>
      <c r="U88" s="375"/>
      <c r="V88" s="1"/>
      <c r="W88" s="29"/>
      <c r="X88" s="215"/>
      <c r="Y88" s="216"/>
      <c r="Z88" s="216"/>
      <c r="AA88" s="216"/>
      <c r="AB88" s="217"/>
      <c r="AC88" s="51"/>
      <c r="AD88" s="51"/>
      <c r="AE88" s="51"/>
      <c r="AF88" s="52"/>
    </row>
    <row r="89" spans="1:32" ht="37.5" customHeight="1" thickBot="1" x14ac:dyDescent="0.3">
      <c r="A89" s="88"/>
      <c r="B89" s="89"/>
      <c r="C89" s="90"/>
      <c r="D89" s="90"/>
      <c r="E89" s="85"/>
      <c r="F89" s="86"/>
      <c r="G89" s="86"/>
      <c r="H89" s="86"/>
      <c r="I89" s="87"/>
      <c r="J89" s="90"/>
      <c r="K89" s="90"/>
      <c r="L89" s="90"/>
      <c r="M89" s="91"/>
      <c r="N89" s="371"/>
      <c r="O89" s="372"/>
      <c r="P89" s="373"/>
      <c r="Q89" s="374"/>
      <c r="R89" s="374"/>
      <c r="S89" s="374"/>
      <c r="T89" s="374"/>
      <c r="U89" s="375"/>
      <c r="V89" s="1"/>
      <c r="W89" s="29"/>
      <c r="X89" s="215"/>
      <c r="Y89" s="216"/>
      <c r="Z89" s="216"/>
      <c r="AA89" s="216"/>
      <c r="AB89" s="217"/>
      <c r="AC89" s="51"/>
      <c r="AD89" s="92"/>
      <c r="AE89" s="92"/>
      <c r="AF89" s="93"/>
    </row>
    <row r="90" spans="1:32" ht="27" customHeight="1" thickBot="1" x14ac:dyDescent="0.3">
      <c r="A90" s="427" t="s">
        <v>20</v>
      </c>
      <c r="B90" s="428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5"/>
      <c r="N90" s="429" t="s">
        <v>23</v>
      </c>
      <c r="O90" s="430"/>
      <c r="P90" s="430"/>
      <c r="Q90" s="430"/>
      <c r="R90" s="430"/>
      <c r="S90" s="430"/>
      <c r="T90" s="430"/>
      <c r="U90" s="430"/>
      <c r="V90" s="430"/>
      <c r="W90" s="430"/>
      <c r="X90" s="430"/>
      <c r="Y90" s="430"/>
      <c r="Z90" s="430"/>
      <c r="AA90" s="430"/>
      <c r="AB90" s="431"/>
      <c r="AC90" s="84"/>
      <c r="AD90" s="412"/>
      <c r="AE90" s="413"/>
      <c r="AF90" s="414"/>
    </row>
    <row r="91" spans="1:32" ht="23.25" customHeight="1" x14ac:dyDescent="0.25">
      <c r="A91" s="96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8"/>
    </row>
    <row r="92" spans="1:32" ht="23.25" customHeight="1" x14ac:dyDescent="0.25">
      <c r="A92" s="99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1"/>
    </row>
    <row r="93" spans="1:32" ht="23.25" customHeight="1" x14ac:dyDescent="0.25">
      <c r="A93" s="102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4"/>
    </row>
    <row r="94" spans="1:32" ht="23.25" customHeight="1" x14ac:dyDescent="0.25">
      <c r="A94" s="99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1"/>
    </row>
    <row r="95" spans="1:32" ht="23.25" customHeight="1" x14ac:dyDescent="0.25">
      <c r="A95" s="102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4"/>
    </row>
    <row r="96" spans="1:32" ht="23.25" customHeight="1" x14ac:dyDescent="0.25">
      <c r="A96" s="99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1"/>
    </row>
    <row r="97" spans="1:32" ht="23.25" customHeight="1" x14ac:dyDescent="0.25">
      <c r="A97" s="102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4"/>
    </row>
    <row r="98" spans="1:32" ht="23.25" customHeight="1" x14ac:dyDescent="0.25">
      <c r="A98" s="99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1"/>
    </row>
    <row r="99" spans="1:32" ht="23.25" customHeight="1" x14ac:dyDescent="0.25">
      <c r="A99" s="102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/>
    </row>
    <row r="100" spans="1:32" ht="23.25" customHeight="1" x14ac:dyDescent="0.25">
      <c r="A100" s="99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1"/>
    </row>
    <row r="101" spans="1:32" ht="23.25" customHeight="1" x14ac:dyDescent="0.25">
      <c r="A101" s="102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4"/>
    </row>
    <row r="102" spans="1:32" ht="23.25" customHeight="1" x14ac:dyDescent="0.25">
      <c r="A102" s="99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1"/>
    </row>
    <row r="103" spans="1:32" ht="23.25" customHeight="1" x14ac:dyDescent="0.25">
      <c r="A103" s="102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4"/>
    </row>
    <row r="104" spans="1:32" ht="23.25" customHeight="1" x14ac:dyDescent="0.25">
      <c r="A104" s="99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1"/>
    </row>
    <row r="105" spans="1:32" ht="23.25" customHeight="1" x14ac:dyDescent="0.25">
      <c r="A105" s="102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4"/>
    </row>
    <row r="106" spans="1:32" ht="23.25" customHeight="1" x14ac:dyDescent="0.25">
      <c r="A106" s="99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1"/>
    </row>
    <row r="107" spans="1:32" s="76" customFormat="1" ht="23.25" customHeight="1" x14ac:dyDescent="0.25">
      <c r="A107" s="102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4"/>
    </row>
    <row r="108" spans="1:32" s="76" customFormat="1" ht="23.25" customHeight="1" x14ac:dyDescent="0.25">
      <c r="A108" s="99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1"/>
    </row>
    <row r="109" spans="1:32" s="76" customFormat="1" ht="23.25" customHeight="1" x14ac:dyDescent="0.25">
      <c r="A109" s="102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4"/>
    </row>
    <row r="110" spans="1:32" s="76" customFormat="1" ht="23.25" customHeight="1" x14ac:dyDescent="0.25">
      <c r="A110" s="99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1"/>
    </row>
    <row r="111" spans="1:32" s="76" customFormat="1" ht="23.25" customHeight="1" x14ac:dyDescent="0.25">
      <c r="A111" s="102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4"/>
    </row>
    <row r="112" spans="1:32" ht="23.25" customHeight="1" x14ac:dyDescent="0.25">
      <c r="A112" s="99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1"/>
    </row>
    <row r="113" spans="1:32" ht="23.25" customHeight="1" x14ac:dyDescent="0.25">
      <c r="A113" s="102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4"/>
    </row>
    <row r="114" spans="1:32" ht="23.25" customHeight="1" x14ac:dyDescent="0.25">
      <c r="A114" s="99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1"/>
    </row>
    <row r="115" spans="1:32" ht="23.25" customHeight="1" x14ac:dyDescent="0.25">
      <c r="A115" s="105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8"/>
    </row>
    <row r="116" spans="1:32" ht="23.25" customHeight="1" x14ac:dyDescent="0.25">
      <c r="A116" s="105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8"/>
    </row>
    <row r="117" spans="1:32" ht="23.25" customHeight="1" x14ac:dyDescent="0.25">
      <c r="A117" s="102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4"/>
    </row>
    <row r="118" spans="1:32" ht="23.25" customHeight="1" x14ac:dyDescent="0.25">
      <c r="A118" s="99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1"/>
    </row>
    <row r="119" spans="1:32" ht="23.25" customHeight="1" x14ac:dyDescent="0.25">
      <c r="A119" s="102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4"/>
    </row>
    <row r="120" spans="1:32" ht="23.25" customHeight="1" x14ac:dyDescent="0.25">
      <c r="A120" s="99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1"/>
    </row>
    <row r="121" spans="1:32" ht="23.25" customHeight="1" x14ac:dyDescent="0.25">
      <c r="A121" s="102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4"/>
    </row>
    <row r="122" spans="1:32" ht="23.25" customHeight="1" x14ac:dyDescent="0.25">
      <c r="A122" s="99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1"/>
    </row>
    <row r="123" spans="1:32" ht="23.25" customHeight="1" x14ac:dyDescent="0.25">
      <c r="A123" s="102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4"/>
    </row>
    <row r="124" spans="1:32" ht="23.25" customHeight="1" thickBot="1" x14ac:dyDescent="0.3">
      <c r="A124" s="106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8"/>
    </row>
    <row r="125" spans="1:32" ht="42" customHeight="1" x14ac:dyDescent="0.25">
      <c r="A125" s="415" t="s">
        <v>52</v>
      </c>
      <c r="B125" s="416"/>
      <c r="C125" s="416"/>
      <c r="D125" s="416"/>
      <c r="E125" s="416"/>
      <c r="F125" s="416"/>
      <c r="G125" s="416"/>
      <c r="H125" s="416"/>
      <c r="I125" s="416"/>
      <c r="J125" s="416"/>
      <c r="K125" s="416"/>
      <c r="L125" s="416"/>
      <c r="M125" s="416"/>
      <c r="N125" s="416" t="s">
        <v>53</v>
      </c>
      <c r="O125" s="416"/>
      <c r="P125" s="416"/>
      <c r="Q125" s="416"/>
      <c r="R125" s="416"/>
      <c r="S125" s="416"/>
      <c r="T125" s="416"/>
      <c r="U125" s="416"/>
      <c r="V125" s="416"/>
      <c r="W125" s="416"/>
      <c r="X125" s="416"/>
      <c r="Y125" s="416"/>
      <c r="Z125" s="416"/>
      <c r="AA125" s="416"/>
      <c r="AB125" s="416"/>
      <c r="AC125" s="416"/>
      <c r="AD125" s="416"/>
      <c r="AE125" s="416"/>
      <c r="AF125" s="417"/>
    </row>
    <row r="126" spans="1:32" ht="39.75" customHeight="1" x14ac:dyDescent="0.25">
      <c r="A126" s="418" t="s">
        <v>54</v>
      </c>
      <c r="B126" s="419"/>
      <c r="C126" s="419"/>
      <c r="D126" s="419"/>
      <c r="E126" s="419"/>
      <c r="F126" s="419"/>
      <c r="G126" s="419"/>
      <c r="H126" s="419"/>
      <c r="I126" s="419"/>
      <c r="J126" s="419"/>
      <c r="K126" s="419"/>
      <c r="L126" s="419"/>
      <c r="M126" s="419"/>
      <c r="N126" s="419" t="s">
        <v>55</v>
      </c>
      <c r="O126" s="419"/>
      <c r="P126" s="419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  <c r="AA126" s="419"/>
      <c r="AB126" s="419"/>
      <c r="AC126" s="419"/>
      <c r="AD126" s="419"/>
      <c r="AE126" s="419"/>
      <c r="AF126" s="420"/>
    </row>
    <row r="127" spans="1:32" ht="50.25" customHeight="1" x14ac:dyDescent="0.25">
      <c r="A127" s="418" t="s">
        <v>86</v>
      </c>
      <c r="B127" s="419"/>
      <c r="C127" s="419"/>
      <c r="D127" s="419"/>
      <c r="E127" s="421"/>
      <c r="F127" s="421"/>
      <c r="G127" s="421"/>
      <c r="H127" s="421"/>
      <c r="I127" s="421"/>
      <c r="J127" s="421"/>
      <c r="K127" s="421"/>
      <c r="L127" s="421"/>
      <c r="M127" s="421"/>
      <c r="N127" s="421"/>
      <c r="O127" s="421"/>
      <c r="P127" s="421"/>
      <c r="Q127" s="421"/>
      <c r="R127" s="421"/>
      <c r="S127" s="421"/>
      <c r="T127" s="421"/>
      <c r="U127" s="421"/>
      <c r="V127" s="421"/>
      <c r="W127" s="421"/>
      <c r="X127" s="421"/>
      <c r="Y127" s="421"/>
      <c r="Z127" s="421"/>
      <c r="AA127" s="421"/>
      <c r="AB127" s="421"/>
      <c r="AC127" s="421"/>
      <c r="AD127" s="421"/>
      <c r="AE127" s="421"/>
      <c r="AF127" s="422"/>
    </row>
    <row r="128" spans="1:32" ht="74.25" customHeight="1" x14ac:dyDescent="0.25">
      <c r="A128" s="423" t="s">
        <v>19</v>
      </c>
      <c r="B128" s="424"/>
      <c r="C128" s="424"/>
      <c r="D128" s="424"/>
      <c r="E128" s="425"/>
      <c r="F128" s="425"/>
      <c r="G128" s="425"/>
      <c r="H128" s="425"/>
      <c r="I128" s="425"/>
      <c r="J128" s="425"/>
      <c r="K128" s="425"/>
      <c r="L128" s="425"/>
      <c r="M128" s="425"/>
      <c r="N128" s="425"/>
      <c r="O128" s="425"/>
      <c r="P128" s="425"/>
      <c r="Q128" s="425"/>
      <c r="R128" s="425"/>
      <c r="S128" s="425"/>
      <c r="T128" s="425"/>
      <c r="U128" s="425"/>
      <c r="V128" s="425"/>
      <c r="W128" s="425"/>
      <c r="X128" s="425"/>
      <c r="Y128" s="425"/>
      <c r="Z128" s="425"/>
      <c r="AA128" s="425"/>
      <c r="AB128" s="425"/>
      <c r="AC128" s="425"/>
      <c r="AD128" s="425"/>
      <c r="AE128" s="425"/>
      <c r="AF128" s="426"/>
    </row>
    <row r="129" spans="1:32" s="76" customFormat="1" ht="65.25" customHeight="1" thickBot="1" x14ac:dyDescent="0.3">
      <c r="A129" s="461" t="s">
        <v>147</v>
      </c>
      <c r="B129" s="462"/>
      <c r="C129" s="462"/>
      <c r="D129" s="462"/>
      <c r="E129" s="462"/>
      <c r="F129" s="462"/>
      <c r="G129" s="462"/>
      <c r="H129" s="462"/>
      <c r="I129" s="462"/>
      <c r="J129" s="462"/>
      <c r="K129" s="462"/>
      <c r="L129" s="462"/>
      <c r="M129" s="462"/>
      <c r="N129" s="462"/>
      <c r="O129" s="462"/>
      <c r="P129" s="462"/>
      <c r="Q129" s="462"/>
      <c r="R129" s="462"/>
      <c r="S129" s="462"/>
      <c r="T129" s="462"/>
      <c r="U129" s="462"/>
      <c r="V129" s="462"/>
      <c r="W129" s="462"/>
      <c r="X129" s="462"/>
      <c r="Y129" s="462"/>
      <c r="Z129" s="462"/>
      <c r="AA129" s="462"/>
      <c r="AB129" s="462"/>
      <c r="AC129" s="462"/>
      <c r="AD129" s="462"/>
      <c r="AE129" s="462"/>
      <c r="AF129" s="463"/>
    </row>
    <row r="130" spans="1:32" ht="23.25" customHeight="1" x14ac:dyDescent="0.25">
      <c r="A130" s="99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1"/>
    </row>
  </sheetData>
  <mergeCells count="246">
    <mergeCell ref="A129:AF129"/>
    <mergeCell ref="AD90:AF90"/>
    <mergeCell ref="A125:M125"/>
    <mergeCell ref="N125:AF125"/>
    <mergeCell ref="A126:M126"/>
    <mergeCell ref="N126:AF126"/>
    <mergeCell ref="A127:D127"/>
    <mergeCell ref="E127:AF127"/>
    <mergeCell ref="A128:D128"/>
    <mergeCell ref="E128:AF128"/>
    <mergeCell ref="N88:O88"/>
    <mergeCell ref="P88:U88"/>
    <mergeCell ref="N89:O89"/>
    <mergeCell ref="P89:U89"/>
    <mergeCell ref="A90:B90"/>
    <mergeCell ref="N90:AB90"/>
    <mergeCell ref="N85:O85"/>
    <mergeCell ref="P85:U85"/>
    <mergeCell ref="N86:O86"/>
    <mergeCell ref="P86:U86"/>
    <mergeCell ref="N87:O87"/>
    <mergeCell ref="P87:U87"/>
    <mergeCell ref="N82:O82"/>
    <mergeCell ref="P82:U82"/>
    <mergeCell ref="N83:O83"/>
    <mergeCell ref="P83:U83"/>
    <mergeCell ref="N84:O84"/>
    <mergeCell ref="P84:U84"/>
    <mergeCell ref="N79:O79"/>
    <mergeCell ref="P79:U79"/>
    <mergeCell ref="N80:O80"/>
    <mergeCell ref="P80:U80"/>
    <mergeCell ref="N81:O81"/>
    <mergeCell ref="P81:U81"/>
    <mergeCell ref="N76:O76"/>
    <mergeCell ref="P76:U76"/>
    <mergeCell ref="N77:O77"/>
    <mergeCell ref="P77:U77"/>
    <mergeCell ref="N78:O78"/>
    <mergeCell ref="P78:U78"/>
    <mergeCell ref="E74:I74"/>
    <mergeCell ref="N74:O74"/>
    <mergeCell ref="P74:U74"/>
    <mergeCell ref="E75:I75"/>
    <mergeCell ref="N75:O75"/>
    <mergeCell ref="P75:U75"/>
    <mergeCell ref="X75:AB75"/>
    <mergeCell ref="E72:I72"/>
    <mergeCell ref="N72:O72"/>
    <mergeCell ref="P72:U72"/>
    <mergeCell ref="X72:AB72"/>
    <mergeCell ref="E73:I73"/>
    <mergeCell ref="N73:O73"/>
    <mergeCell ref="P73:U73"/>
    <mergeCell ref="X73:AB73"/>
    <mergeCell ref="A69:B69"/>
    <mergeCell ref="A70:AF70"/>
    <mergeCell ref="E71:I71"/>
    <mergeCell ref="L71:M71"/>
    <mergeCell ref="N71:O71"/>
    <mergeCell ref="P71:U71"/>
    <mergeCell ref="X71:AB71"/>
    <mergeCell ref="AE71:AF71"/>
    <mergeCell ref="X74:AB74"/>
    <mergeCell ref="W62:AA63"/>
    <mergeCell ref="AB62:AF63"/>
    <mergeCell ref="C63:D63"/>
    <mergeCell ref="E63:G63"/>
    <mergeCell ref="A65:A67"/>
    <mergeCell ref="A68:B68"/>
    <mergeCell ref="C68:E68"/>
    <mergeCell ref="H68:J68"/>
    <mergeCell ref="M68:O68"/>
    <mergeCell ref="R68:T68"/>
    <mergeCell ref="A62:A64"/>
    <mergeCell ref="B62:B64"/>
    <mergeCell ref="D62:G62"/>
    <mergeCell ref="H62:L63"/>
    <mergeCell ref="M62:Q63"/>
    <mergeCell ref="R62:V63"/>
    <mergeCell ref="W68:Y68"/>
    <mergeCell ref="AB68:AD68"/>
    <mergeCell ref="C61:G61"/>
    <mergeCell ref="H61:L61"/>
    <mergeCell ref="M61:V61"/>
    <mergeCell ref="W61:AA61"/>
    <mergeCell ref="AB61:AF61"/>
    <mergeCell ref="A58:A59"/>
    <mergeCell ref="A60:B60"/>
    <mergeCell ref="C60:E60"/>
    <mergeCell ref="H60:J60"/>
    <mergeCell ref="M60:O60"/>
    <mergeCell ref="R60:T60"/>
    <mergeCell ref="A54:A56"/>
    <mergeCell ref="A57:B57"/>
    <mergeCell ref="C57:E57"/>
    <mergeCell ref="H57:J57"/>
    <mergeCell ref="M57:O57"/>
    <mergeCell ref="R57:T57"/>
    <mergeCell ref="W57:Y57"/>
    <mergeCell ref="AB57:AD57"/>
    <mergeCell ref="W60:Y60"/>
    <mergeCell ref="AB60:AD60"/>
    <mergeCell ref="W47:AA48"/>
    <mergeCell ref="AB47:AF48"/>
    <mergeCell ref="C48:D48"/>
    <mergeCell ref="E48:G48"/>
    <mergeCell ref="A50:A52"/>
    <mergeCell ref="A53:B53"/>
    <mergeCell ref="C53:E53"/>
    <mergeCell ref="H53:J53"/>
    <mergeCell ref="M53:O53"/>
    <mergeCell ref="R53:T53"/>
    <mergeCell ref="A47:A49"/>
    <mergeCell ref="B47:B49"/>
    <mergeCell ref="D47:G47"/>
    <mergeCell ref="H47:L48"/>
    <mergeCell ref="M47:Q48"/>
    <mergeCell ref="R47:V48"/>
    <mergeCell ref="W53:Y53"/>
    <mergeCell ref="AB53:AD53"/>
    <mergeCell ref="C46:G46"/>
    <mergeCell ref="H46:L46"/>
    <mergeCell ref="M46:V46"/>
    <mergeCell ref="W46:AA46"/>
    <mergeCell ref="AB46:AF46"/>
    <mergeCell ref="A43:A44"/>
    <mergeCell ref="A45:B45"/>
    <mergeCell ref="C45:E45"/>
    <mergeCell ref="H45:J45"/>
    <mergeCell ref="M45:O45"/>
    <mergeCell ref="R45:T45"/>
    <mergeCell ref="A39:A41"/>
    <mergeCell ref="A42:B42"/>
    <mergeCell ref="C42:E42"/>
    <mergeCell ref="H42:J42"/>
    <mergeCell ref="M42:O42"/>
    <mergeCell ref="R42:T42"/>
    <mergeCell ref="W42:Y42"/>
    <mergeCell ref="AB42:AD42"/>
    <mergeCell ref="W45:Y45"/>
    <mergeCell ref="AB45:AD45"/>
    <mergeCell ref="W32:AA33"/>
    <mergeCell ref="AB32:AF33"/>
    <mergeCell ref="C33:D33"/>
    <mergeCell ref="E33:G33"/>
    <mergeCell ref="A35:A37"/>
    <mergeCell ref="A38:B38"/>
    <mergeCell ref="C38:E38"/>
    <mergeCell ref="H38:J38"/>
    <mergeCell ref="M38:O38"/>
    <mergeCell ref="R38:T38"/>
    <mergeCell ref="A32:A34"/>
    <mergeCell ref="B32:B34"/>
    <mergeCell ref="D32:G32"/>
    <mergeCell ref="H32:L33"/>
    <mergeCell ref="M32:Q33"/>
    <mergeCell ref="R32:V33"/>
    <mergeCell ref="W38:Y38"/>
    <mergeCell ref="AB38:AD38"/>
    <mergeCell ref="W30:Y30"/>
    <mergeCell ref="AB30:AD30"/>
    <mergeCell ref="C31:G31"/>
    <mergeCell ref="H31:L31"/>
    <mergeCell ref="M31:V31"/>
    <mergeCell ref="W31:AA31"/>
    <mergeCell ref="AB31:AF31"/>
    <mergeCell ref="A28:A29"/>
    <mergeCell ref="A30:B30"/>
    <mergeCell ref="C30:E30"/>
    <mergeCell ref="H30:J30"/>
    <mergeCell ref="M30:O30"/>
    <mergeCell ref="R30:T30"/>
    <mergeCell ref="AB23:AD23"/>
    <mergeCell ref="A24:A26"/>
    <mergeCell ref="A27:B27"/>
    <mergeCell ref="C27:E27"/>
    <mergeCell ref="H27:J27"/>
    <mergeCell ref="M27:O27"/>
    <mergeCell ref="R27:T27"/>
    <mergeCell ref="W27:Y27"/>
    <mergeCell ref="AB27:AD27"/>
    <mergeCell ref="A23:B23"/>
    <mergeCell ref="C23:E23"/>
    <mergeCell ref="H23:J23"/>
    <mergeCell ref="M23:O23"/>
    <mergeCell ref="R23:T23"/>
    <mergeCell ref="W23:Y23"/>
    <mergeCell ref="A20:A22"/>
    <mergeCell ref="C16:G16"/>
    <mergeCell ref="H16:L16"/>
    <mergeCell ref="W16:AA16"/>
    <mergeCell ref="AB16:AF16"/>
    <mergeCell ref="A17:A19"/>
    <mergeCell ref="B17:B19"/>
    <mergeCell ref="D17:G17"/>
    <mergeCell ref="H17:L18"/>
    <mergeCell ref="M17:Q18"/>
    <mergeCell ref="A13:A14"/>
    <mergeCell ref="A15:B15"/>
    <mergeCell ref="C15:E15"/>
    <mergeCell ref="H15:J15"/>
    <mergeCell ref="M15:O15"/>
    <mergeCell ref="R15:T15"/>
    <mergeCell ref="W15:Y15"/>
    <mergeCell ref="AB15:AD15"/>
    <mergeCell ref="R17:V18"/>
    <mergeCell ref="W17:AA18"/>
    <mergeCell ref="AB17:AF18"/>
    <mergeCell ref="C18:D18"/>
    <mergeCell ref="E18:G18"/>
    <mergeCell ref="M16:T16"/>
    <mergeCell ref="U16:V16"/>
    <mergeCell ref="W7:AA8"/>
    <mergeCell ref="AB7:AF8"/>
    <mergeCell ref="C8:D8"/>
    <mergeCell ref="E8:G8"/>
    <mergeCell ref="A10:A11"/>
    <mergeCell ref="A12:B12"/>
    <mergeCell ref="C12:E12"/>
    <mergeCell ref="H12:J12"/>
    <mergeCell ref="M12:O12"/>
    <mergeCell ref="R12:T12"/>
    <mergeCell ref="A7:A9"/>
    <mergeCell ref="B7:B9"/>
    <mergeCell ref="D7:G7"/>
    <mergeCell ref="H7:L8"/>
    <mergeCell ref="M7:Q8"/>
    <mergeCell ref="R7:V8"/>
    <mergeCell ref="W12:Y12"/>
    <mergeCell ref="AB12:AD12"/>
    <mergeCell ref="A6:B6"/>
    <mergeCell ref="C6:G6"/>
    <mergeCell ref="H6:L6"/>
    <mergeCell ref="M6:V6"/>
    <mergeCell ref="W6:AA6"/>
    <mergeCell ref="AB6:AF6"/>
    <mergeCell ref="C1:U4"/>
    <mergeCell ref="V1:AF1"/>
    <mergeCell ref="V2:AF2"/>
    <mergeCell ref="V3:AF3"/>
    <mergeCell ref="V4:AF4"/>
    <mergeCell ref="A5:B5"/>
    <mergeCell ref="C5:L5"/>
    <mergeCell ref="M5:V5"/>
    <mergeCell ref="W5:AF5"/>
  </mergeCells>
  <pageMargins left="0.39370078740157483" right="0.19685039370078741" top="0" bottom="0" header="0" footer="0"/>
  <pageSetup paperSize="41" scale="32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XT130"/>
  <sheetViews>
    <sheetView zoomScale="40" zoomScaleNormal="40" zoomScaleSheetLayoutView="130" workbookViewId="0">
      <selection activeCell="M61" sqref="M61:V61"/>
    </sheetView>
  </sheetViews>
  <sheetFormatPr baseColWidth="10" defaultRowHeight="15" x14ac:dyDescent="0.25"/>
  <cols>
    <col min="1" max="1" width="21.28515625" style="46" customWidth="1"/>
    <col min="2" max="2" width="74.85546875" style="57" customWidth="1"/>
    <col min="3" max="32" width="13.140625" style="46" customWidth="1"/>
    <col min="33" max="16384" width="11.42578125" style="77"/>
  </cols>
  <sheetData>
    <row r="1" spans="1:32" s="44" customFormat="1" ht="18" customHeight="1" x14ac:dyDescent="0.3">
      <c r="A1" s="173"/>
      <c r="B1" s="174" t="s">
        <v>77</v>
      </c>
      <c r="C1" s="309" t="s">
        <v>78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432" t="s">
        <v>105</v>
      </c>
      <c r="W1" s="433"/>
      <c r="X1" s="433"/>
      <c r="Y1" s="433"/>
      <c r="Z1" s="433"/>
      <c r="AA1" s="434"/>
      <c r="AB1" s="434"/>
      <c r="AC1" s="434"/>
      <c r="AD1" s="434"/>
      <c r="AE1" s="434"/>
      <c r="AF1" s="435"/>
    </row>
    <row r="2" spans="1:32" s="44" customFormat="1" ht="18" customHeight="1" x14ac:dyDescent="0.3">
      <c r="A2" s="175"/>
      <c r="B2" s="176" t="s">
        <v>79</v>
      </c>
      <c r="C2" s="311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436" t="s">
        <v>80</v>
      </c>
      <c r="W2" s="437"/>
      <c r="X2" s="437"/>
      <c r="Y2" s="437"/>
      <c r="Z2" s="437"/>
      <c r="AA2" s="438"/>
      <c r="AB2" s="438"/>
      <c r="AC2" s="438"/>
      <c r="AD2" s="438"/>
      <c r="AE2" s="438"/>
      <c r="AF2" s="439"/>
    </row>
    <row r="3" spans="1:32" s="44" customFormat="1" ht="18" customHeight="1" x14ac:dyDescent="0.3">
      <c r="A3" s="177"/>
      <c r="B3" s="176" t="s">
        <v>81</v>
      </c>
      <c r="C3" s="311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440" t="s">
        <v>82</v>
      </c>
      <c r="W3" s="441"/>
      <c r="X3" s="441"/>
      <c r="Y3" s="441"/>
      <c r="Z3" s="441"/>
      <c r="AA3" s="438"/>
      <c r="AB3" s="438"/>
      <c r="AC3" s="438"/>
      <c r="AD3" s="438"/>
      <c r="AE3" s="438"/>
      <c r="AF3" s="439"/>
    </row>
    <row r="4" spans="1:32" s="44" customFormat="1" ht="18" customHeight="1" thickBot="1" x14ac:dyDescent="0.35">
      <c r="A4" s="178"/>
      <c r="B4" s="179" t="s">
        <v>83</v>
      </c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442" t="s">
        <v>84</v>
      </c>
      <c r="W4" s="443"/>
      <c r="X4" s="443"/>
      <c r="Y4" s="443"/>
      <c r="Z4" s="443"/>
      <c r="AA4" s="444"/>
      <c r="AB4" s="444"/>
      <c r="AC4" s="444"/>
      <c r="AD4" s="444"/>
      <c r="AE4" s="444"/>
      <c r="AF4" s="445"/>
    </row>
    <row r="5" spans="1:32" s="65" customFormat="1" ht="32.25" customHeight="1" thickBot="1" x14ac:dyDescent="0.3">
      <c r="A5" s="261" t="s">
        <v>7</v>
      </c>
      <c r="B5" s="329"/>
      <c r="C5" s="330" t="s">
        <v>49</v>
      </c>
      <c r="D5" s="331"/>
      <c r="E5" s="331"/>
      <c r="F5" s="331"/>
      <c r="G5" s="331"/>
      <c r="H5" s="331"/>
      <c r="I5" s="331"/>
      <c r="J5" s="331"/>
      <c r="K5" s="331"/>
      <c r="L5" s="331"/>
      <c r="M5" s="259" t="s">
        <v>6</v>
      </c>
      <c r="N5" s="259"/>
      <c r="O5" s="259"/>
      <c r="P5" s="259"/>
      <c r="Q5" s="259"/>
      <c r="R5" s="259"/>
      <c r="S5" s="259"/>
      <c r="T5" s="259"/>
      <c r="U5" s="259"/>
      <c r="V5" s="259"/>
      <c r="W5" s="259" t="s">
        <v>76</v>
      </c>
      <c r="X5" s="259"/>
      <c r="Y5" s="259"/>
      <c r="Z5" s="259"/>
      <c r="AA5" s="259"/>
      <c r="AB5" s="259"/>
      <c r="AC5" s="259"/>
      <c r="AD5" s="259"/>
      <c r="AE5" s="259"/>
      <c r="AF5" s="260"/>
    </row>
    <row r="6" spans="1:32" s="65" customFormat="1" ht="32.25" customHeight="1" thickBot="1" x14ac:dyDescent="0.3">
      <c r="A6" s="261" t="s">
        <v>8</v>
      </c>
      <c r="B6" s="262"/>
      <c r="C6" s="464"/>
      <c r="D6" s="264"/>
      <c r="E6" s="264"/>
      <c r="F6" s="264"/>
      <c r="G6" s="265"/>
      <c r="H6" s="266" t="s">
        <v>9</v>
      </c>
      <c r="I6" s="266"/>
      <c r="J6" s="266"/>
      <c r="K6" s="266"/>
      <c r="L6" s="266"/>
      <c r="M6" s="470" t="s">
        <v>155</v>
      </c>
      <c r="N6" s="471"/>
      <c r="O6" s="471"/>
      <c r="P6" s="471"/>
      <c r="Q6" s="471"/>
      <c r="R6" s="471"/>
      <c r="S6" s="471"/>
      <c r="T6" s="471"/>
      <c r="U6" s="471"/>
      <c r="V6" s="472"/>
      <c r="W6" s="270" t="s">
        <v>27</v>
      </c>
      <c r="X6" s="271"/>
      <c r="Y6" s="271"/>
      <c r="Z6" s="271"/>
      <c r="AA6" s="272"/>
      <c r="AB6" s="273">
        <v>2</v>
      </c>
      <c r="AC6" s="476"/>
      <c r="AD6" s="476"/>
      <c r="AE6" s="476"/>
      <c r="AF6" s="477"/>
    </row>
    <row r="7" spans="1:32" s="44" customFormat="1" ht="26.25" customHeight="1" thickBot="1" x14ac:dyDescent="0.3">
      <c r="A7" s="287" t="s">
        <v>29</v>
      </c>
      <c r="B7" s="290" t="s">
        <v>0</v>
      </c>
      <c r="C7" s="68" t="s">
        <v>1</v>
      </c>
      <c r="D7" s="293"/>
      <c r="E7" s="294"/>
      <c r="F7" s="294"/>
      <c r="G7" s="295"/>
      <c r="H7" s="276" t="s">
        <v>1</v>
      </c>
      <c r="I7" s="277"/>
      <c r="J7" s="277"/>
      <c r="K7" s="277"/>
      <c r="L7" s="278"/>
      <c r="M7" s="276" t="s">
        <v>1</v>
      </c>
      <c r="N7" s="277"/>
      <c r="O7" s="277"/>
      <c r="P7" s="277"/>
      <c r="Q7" s="278"/>
      <c r="R7" s="276" t="s">
        <v>1</v>
      </c>
      <c r="S7" s="277"/>
      <c r="T7" s="277"/>
      <c r="U7" s="277"/>
      <c r="V7" s="278"/>
      <c r="W7" s="276" t="s">
        <v>1</v>
      </c>
      <c r="X7" s="277"/>
      <c r="Y7" s="277"/>
      <c r="Z7" s="277"/>
      <c r="AA7" s="278"/>
      <c r="AB7" s="276" t="s">
        <v>1</v>
      </c>
      <c r="AC7" s="277"/>
      <c r="AD7" s="277"/>
      <c r="AE7" s="277"/>
      <c r="AF7" s="278"/>
    </row>
    <row r="8" spans="1:32" s="44" customFormat="1" ht="26.25" customHeight="1" thickBot="1" x14ac:dyDescent="0.3">
      <c r="A8" s="288"/>
      <c r="B8" s="291"/>
      <c r="C8" s="282" t="s">
        <v>2</v>
      </c>
      <c r="D8" s="283"/>
      <c r="E8" s="284"/>
      <c r="F8" s="285"/>
      <c r="G8" s="286"/>
      <c r="H8" s="279"/>
      <c r="I8" s="280"/>
      <c r="J8" s="280"/>
      <c r="K8" s="280"/>
      <c r="L8" s="281"/>
      <c r="M8" s="279"/>
      <c r="N8" s="280"/>
      <c r="O8" s="280"/>
      <c r="P8" s="280"/>
      <c r="Q8" s="281"/>
      <c r="R8" s="279"/>
      <c r="S8" s="280"/>
      <c r="T8" s="280"/>
      <c r="U8" s="280"/>
      <c r="V8" s="281"/>
      <c r="W8" s="279"/>
      <c r="X8" s="280"/>
      <c r="Y8" s="280"/>
      <c r="Z8" s="280"/>
      <c r="AA8" s="281"/>
      <c r="AB8" s="279"/>
      <c r="AC8" s="280"/>
      <c r="AD8" s="280"/>
      <c r="AE8" s="280"/>
      <c r="AF8" s="281"/>
    </row>
    <row r="9" spans="1:32" s="75" customFormat="1" ht="19.5" customHeight="1" thickBot="1" x14ac:dyDescent="0.3">
      <c r="A9" s="289"/>
      <c r="B9" s="292"/>
      <c r="C9" s="66" t="s">
        <v>11</v>
      </c>
      <c r="D9" s="67" t="s">
        <v>12</v>
      </c>
      <c r="E9" s="66" t="s">
        <v>13</v>
      </c>
      <c r="F9" s="67" t="s">
        <v>14</v>
      </c>
      <c r="G9" s="66" t="s">
        <v>15</v>
      </c>
      <c r="H9" s="66" t="s">
        <v>11</v>
      </c>
      <c r="I9" s="67" t="s">
        <v>12</v>
      </c>
      <c r="J9" s="66" t="s">
        <v>13</v>
      </c>
      <c r="K9" s="67" t="s">
        <v>14</v>
      </c>
      <c r="L9" s="66" t="s">
        <v>15</v>
      </c>
      <c r="M9" s="66" t="s">
        <v>11</v>
      </c>
      <c r="N9" s="67" t="s">
        <v>12</v>
      </c>
      <c r="O9" s="66" t="s">
        <v>13</v>
      </c>
      <c r="P9" s="67" t="s">
        <v>14</v>
      </c>
      <c r="Q9" s="66" t="s">
        <v>15</v>
      </c>
      <c r="R9" s="66" t="s">
        <v>11</v>
      </c>
      <c r="S9" s="67" t="s">
        <v>12</v>
      </c>
      <c r="T9" s="66" t="s">
        <v>13</v>
      </c>
      <c r="U9" s="67" t="s">
        <v>14</v>
      </c>
      <c r="V9" s="66" t="s">
        <v>15</v>
      </c>
      <c r="W9" s="66" t="s">
        <v>11</v>
      </c>
      <c r="X9" s="67" t="s">
        <v>12</v>
      </c>
      <c r="Y9" s="66" t="s">
        <v>13</v>
      </c>
      <c r="Z9" s="67" t="s">
        <v>14</v>
      </c>
      <c r="AA9" s="66" t="s">
        <v>15</v>
      </c>
      <c r="AB9" s="66" t="s">
        <v>11</v>
      </c>
      <c r="AC9" s="67" t="s">
        <v>12</v>
      </c>
      <c r="AD9" s="66" t="s">
        <v>13</v>
      </c>
      <c r="AE9" s="67" t="s">
        <v>14</v>
      </c>
      <c r="AF9" s="66" t="s">
        <v>15</v>
      </c>
    </row>
    <row r="10" spans="1:32" s="44" customFormat="1" ht="29.25" customHeight="1" thickBot="1" x14ac:dyDescent="0.3">
      <c r="A10" s="333" t="s">
        <v>30</v>
      </c>
      <c r="B10" s="72" t="s">
        <v>31</v>
      </c>
      <c r="C10" s="5"/>
      <c r="D10" s="6"/>
      <c r="E10" s="6"/>
      <c r="F10" s="6"/>
      <c r="G10" s="7"/>
      <c r="H10" s="5"/>
      <c r="I10" s="6"/>
      <c r="J10" s="6"/>
      <c r="K10" s="6"/>
      <c r="L10" s="7"/>
      <c r="M10" s="5"/>
      <c r="N10" s="6"/>
      <c r="O10" s="6"/>
      <c r="P10" s="6"/>
      <c r="Q10" s="7"/>
      <c r="R10" s="5"/>
      <c r="S10" s="6"/>
      <c r="T10" s="6"/>
      <c r="U10" s="6"/>
      <c r="V10" s="7"/>
      <c r="W10" s="5"/>
      <c r="X10" s="6"/>
      <c r="Y10" s="6"/>
      <c r="Z10" s="6"/>
      <c r="AA10" s="7"/>
      <c r="AB10" s="5"/>
      <c r="AC10" s="6"/>
      <c r="AD10" s="6"/>
      <c r="AE10" s="6"/>
      <c r="AF10" s="7"/>
    </row>
    <row r="11" spans="1:32" s="44" customFormat="1" ht="28.5" customHeight="1" thickBot="1" x14ac:dyDescent="0.3">
      <c r="A11" s="334"/>
      <c r="B11" s="73" t="s">
        <v>3</v>
      </c>
      <c r="C11" s="41"/>
      <c r="D11" s="42"/>
      <c r="E11" s="42"/>
      <c r="F11" s="42"/>
      <c r="G11" s="43"/>
      <c r="H11" s="41"/>
      <c r="I11" s="42"/>
      <c r="J11" s="42"/>
      <c r="K11" s="42"/>
      <c r="L11" s="43"/>
      <c r="M11" s="41"/>
      <c r="N11" s="42"/>
      <c r="O11" s="42"/>
      <c r="P11" s="42"/>
      <c r="Q11" s="43"/>
      <c r="R11" s="41"/>
      <c r="S11" s="41"/>
      <c r="T11" s="42"/>
      <c r="U11" s="42"/>
      <c r="V11" s="43"/>
      <c r="W11" s="41"/>
      <c r="X11" s="42"/>
      <c r="Y11" s="42"/>
      <c r="Z11" s="42"/>
      <c r="AA11" s="43"/>
      <c r="AB11" s="41"/>
      <c r="AC11" s="42"/>
      <c r="AD11" s="42"/>
      <c r="AE11" s="42"/>
      <c r="AF11" s="43"/>
    </row>
    <row r="12" spans="1:32" s="44" customFormat="1" ht="30" customHeight="1" thickBot="1" x14ac:dyDescent="0.3">
      <c r="A12" s="301" t="s">
        <v>4</v>
      </c>
      <c r="B12" s="302"/>
      <c r="C12" s="335"/>
      <c r="D12" s="336"/>
      <c r="E12" s="337"/>
      <c r="F12" s="30" t="s">
        <v>5</v>
      </c>
      <c r="G12" s="31"/>
      <c r="H12" s="296"/>
      <c r="I12" s="297"/>
      <c r="J12" s="338"/>
      <c r="K12" s="30" t="s">
        <v>5</v>
      </c>
      <c r="L12" s="31"/>
      <c r="M12" s="296"/>
      <c r="N12" s="297"/>
      <c r="O12" s="298"/>
      <c r="P12" s="32" t="s">
        <v>5</v>
      </c>
      <c r="Q12" s="31"/>
      <c r="R12" s="296"/>
      <c r="S12" s="297"/>
      <c r="T12" s="298"/>
      <c r="U12" s="32" t="s">
        <v>5</v>
      </c>
      <c r="V12" s="31"/>
      <c r="W12" s="296"/>
      <c r="X12" s="297"/>
      <c r="Y12" s="298"/>
      <c r="Z12" s="32" t="s">
        <v>5</v>
      </c>
      <c r="AA12" s="31"/>
      <c r="AB12" s="296"/>
      <c r="AC12" s="297"/>
      <c r="AD12" s="298"/>
      <c r="AE12" s="32" t="s">
        <v>5</v>
      </c>
      <c r="AF12" s="31"/>
    </row>
    <row r="13" spans="1:32" s="44" customFormat="1" ht="29.25" customHeight="1" thickBot="1" x14ac:dyDescent="0.3">
      <c r="A13" s="299" t="s">
        <v>32</v>
      </c>
      <c r="B13" s="70" t="s">
        <v>33</v>
      </c>
      <c r="C13" s="14"/>
      <c r="D13" s="15"/>
      <c r="E13" s="15"/>
      <c r="F13" s="15"/>
      <c r="G13" s="16"/>
      <c r="H13" s="14"/>
      <c r="I13" s="15"/>
      <c r="J13" s="15"/>
      <c r="K13" s="15"/>
      <c r="L13" s="16"/>
      <c r="M13" s="14"/>
      <c r="N13" s="15"/>
      <c r="O13" s="15"/>
      <c r="P13" s="15"/>
      <c r="Q13" s="16"/>
      <c r="R13" s="14"/>
      <c r="S13" s="15"/>
      <c r="T13" s="15"/>
      <c r="U13" s="15"/>
      <c r="V13" s="16"/>
      <c r="W13" s="14"/>
      <c r="X13" s="15"/>
      <c r="Y13" s="15"/>
      <c r="Z13" s="15"/>
      <c r="AA13" s="16"/>
      <c r="AB13" s="14"/>
      <c r="AC13" s="15"/>
      <c r="AD13" s="15"/>
      <c r="AE13" s="15"/>
      <c r="AF13" s="16"/>
    </row>
    <row r="14" spans="1:32" s="44" customFormat="1" ht="29.25" customHeight="1" thickBot="1" x14ac:dyDescent="0.3">
      <c r="A14" s="300"/>
      <c r="B14" s="73" t="s">
        <v>3</v>
      </c>
      <c r="C14" s="41"/>
      <c r="D14" s="42"/>
      <c r="E14" s="42"/>
      <c r="F14" s="42"/>
      <c r="G14" s="43"/>
      <c r="H14" s="41"/>
      <c r="I14" s="42"/>
      <c r="J14" s="42"/>
      <c r="K14" s="42"/>
      <c r="L14" s="43"/>
      <c r="M14" s="41"/>
      <c r="N14" s="42"/>
      <c r="O14" s="42"/>
      <c r="P14" s="42"/>
      <c r="Q14" s="43"/>
      <c r="R14" s="41"/>
      <c r="S14" s="42"/>
      <c r="T14" s="42"/>
      <c r="U14" s="42"/>
      <c r="V14" s="43"/>
      <c r="W14" s="41"/>
      <c r="X14" s="42"/>
      <c r="Y14" s="42"/>
      <c r="Z14" s="42"/>
      <c r="AA14" s="43"/>
      <c r="AB14" s="41"/>
      <c r="AC14" s="42"/>
      <c r="AD14" s="42"/>
      <c r="AE14" s="42"/>
      <c r="AF14" s="43"/>
    </row>
    <row r="15" spans="1:32" s="44" customFormat="1" ht="30" customHeight="1" thickBot="1" x14ac:dyDescent="0.3">
      <c r="A15" s="301" t="s">
        <v>4</v>
      </c>
      <c r="B15" s="302"/>
      <c r="C15" s="303"/>
      <c r="D15" s="304"/>
      <c r="E15" s="305"/>
      <c r="F15" s="25" t="s">
        <v>5</v>
      </c>
      <c r="G15" s="26"/>
      <c r="H15" s="306"/>
      <c r="I15" s="307"/>
      <c r="J15" s="308"/>
      <c r="K15" s="25" t="s">
        <v>5</v>
      </c>
      <c r="L15" s="26"/>
      <c r="M15" s="306"/>
      <c r="N15" s="307"/>
      <c r="O15" s="332"/>
      <c r="P15" s="27" t="s">
        <v>5</v>
      </c>
      <c r="Q15" s="28"/>
      <c r="R15" s="306"/>
      <c r="S15" s="307"/>
      <c r="T15" s="332"/>
      <c r="U15" s="27" t="s">
        <v>5</v>
      </c>
      <c r="V15" s="28"/>
      <c r="W15" s="306"/>
      <c r="X15" s="307"/>
      <c r="Y15" s="332"/>
      <c r="Z15" s="27" t="s">
        <v>5</v>
      </c>
      <c r="AA15" s="28"/>
      <c r="AB15" s="306"/>
      <c r="AC15" s="307"/>
      <c r="AD15" s="332"/>
      <c r="AE15" s="27" t="s">
        <v>5</v>
      </c>
      <c r="AF15" s="28"/>
    </row>
    <row r="16" spans="1:32" s="65" customFormat="1" ht="30" customHeight="1" thickBot="1" x14ac:dyDescent="0.3">
      <c r="A16" s="63" t="s">
        <v>7</v>
      </c>
      <c r="B16" s="64" t="s">
        <v>50</v>
      </c>
      <c r="C16" s="464"/>
      <c r="D16" s="264"/>
      <c r="E16" s="264"/>
      <c r="F16" s="264"/>
      <c r="G16" s="265"/>
      <c r="H16" s="346" t="s">
        <v>9</v>
      </c>
      <c r="I16" s="266"/>
      <c r="J16" s="266"/>
      <c r="K16" s="266"/>
      <c r="L16" s="266"/>
      <c r="M16" s="267" t="s">
        <v>156</v>
      </c>
      <c r="N16" s="268"/>
      <c r="O16" s="268"/>
      <c r="P16" s="268"/>
      <c r="Q16" s="268"/>
      <c r="R16" s="268"/>
      <c r="S16" s="268"/>
      <c r="T16" s="268"/>
      <c r="U16" s="268"/>
      <c r="V16" s="269"/>
      <c r="W16" s="270" t="s">
        <v>27</v>
      </c>
      <c r="X16" s="271"/>
      <c r="Y16" s="271"/>
      <c r="Z16" s="271"/>
      <c r="AA16" s="272"/>
      <c r="AB16" s="273">
        <v>2</v>
      </c>
      <c r="AC16" s="476"/>
      <c r="AD16" s="476"/>
      <c r="AE16" s="476"/>
      <c r="AF16" s="477"/>
    </row>
    <row r="17" spans="1:32" s="44" customFormat="1" ht="26.25" customHeight="1" thickBot="1" x14ac:dyDescent="0.3">
      <c r="A17" s="473" t="s">
        <v>34</v>
      </c>
      <c r="B17" s="290" t="s">
        <v>0</v>
      </c>
      <c r="C17" s="68" t="s">
        <v>1</v>
      </c>
      <c r="D17" s="293"/>
      <c r="E17" s="294"/>
      <c r="F17" s="294"/>
      <c r="G17" s="295"/>
      <c r="H17" s="276" t="s">
        <v>1</v>
      </c>
      <c r="I17" s="277"/>
      <c r="J17" s="277"/>
      <c r="K17" s="277"/>
      <c r="L17" s="278"/>
      <c r="M17" s="276" t="s">
        <v>1</v>
      </c>
      <c r="N17" s="277"/>
      <c r="O17" s="277"/>
      <c r="P17" s="277"/>
      <c r="Q17" s="278"/>
      <c r="R17" s="276" t="s">
        <v>1</v>
      </c>
      <c r="S17" s="277"/>
      <c r="T17" s="277"/>
      <c r="U17" s="277"/>
      <c r="V17" s="278"/>
      <c r="W17" s="276" t="s">
        <v>1</v>
      </c>
      <c r="X17" s="277"/>
      <c r="Y17" s="277"/>
      <c r="Z17" s="277"/>
      <c r="AA17" s="278"/>
      <c r="AB17" s="276"/>
      <c r="AC17" s="277"/>
      <c r="AD17" s="277"/>
      <c r="AE17" s="277"/>
      <c r="AF17" s="278"/>
    </row>
    <row r="18" spans="1:32" s="44" customFormat="1" ht="26.25" customHeight="1" thickBot="1" x14ac:dyDescent="0.3">
      <c r="A18" s="474"/>
      <c r="B18" s="291"/>
      <c r="C18" s="282" t="s">
        <v>2</v>
      </c>
      <c r="D18" s="283"/>
      <c r="E18" s="284">
        <f>E63-1</f>
        <v>9510190</v>
      </c>
      <c r="F18" s="285"/>
      <c r="G18" s="286"/>
      <c r="H18" s="279"/>
      <c r="I18" s="280"/>
      <c r="J18" s="280"/>
      <c r="K18" s="280"/>
      <c r="L18" s="281"/>
      <c r="M18" s="279"/>
      <c r="N18" s="280"/>
      <c r="O18" s="280"/>
      <c r="P18" s="280"/>
      <c r="Q18" s="281"/>
      <c r="R18" s="279"/>
      <c r="S18" s="280"/>
      <c r="T18" s="280"/>
      <c r="U18" s="280"/>
      <c r="V18" s="281"/>
      <c r="W18" s="279"/>
      <c r="X18" s="280"/>
      <c r="Y18" s="280"/>
      <c r="Z18" s="280"/>
      <c r="AA18" s="281"/>
      <c r="AB18" s="279"/>
      <c r="AC18" s="280"/>
      <c r="AD18" s="280"/>
      <c r="AE18" s="280"/>
      <c r="AF18" s="281"/>
    </row>
    <row r="19" spans="1:32" s="75" customFormat="1" ht="18.75" customHeight="1" thickBot="1" x14ac:dyDescent="0.3">
      <c r="A19" s="475"/>
      <c r="B19" s="292"/>
      <c r="C19" s="66" t="s">
        <v>11</v>
      </c>
      <c r="D19" s="67" t="s">
        <v>12</v>
      </c>
      <c r="E19" s="66" t="s">
        <v>13</v>
      </c>
      <c r="F19" s="67" t="s">
        <v>14</v>
      </c>
      <c r="G19" s="66" t="s">
        <v>15</v>
      </c>
      <c r="H19" s="66" t="s">
        <v>11</v>
      </c>
      <c r="I19" s="67" t="s">
        <v>12</v>
      </c>
      <c r="J19" s="66" t="s">
        <v>13</v>
      </c>
      <c r="K19" s="67" t="s">
        <v>14</v>
      </c>
      <c r="L19" s="66" t="s">
        <v>15</v>
      </c>
      <c r="M19" s="66" t="s">
        <v>11</v>
      </c>
      <c r="N19" s="67" t="s">
        <v>12</v>
      </c>
      <c r="O19" s="66" t="s">
        <v>13</v>
      </c>
      <c r="P19" s="67" t="s">
        <v>14</v>
      </c>
      <c r="Q19" s="66" t="s">
        <v>15</v>
      </c>
      <c r="R19" s="66" t="s">
        <v>11</v>
      </c>
      <c r="S19" s="67" t="s">
        <v>12</v>
      </c>
      <c r="T19" s="66" t="s">
        <v>13</v>
      </c>
      <c r="U19" s="67" t="s">
        <v>14</v>
      </c>
      <c r="V19" s="66" t="s">
        <v>15</v>
      </c>
      <c r="W19" s="66" t="s">
        <v>11</v>
      </c>
      <c r="X19" s="67" t="s">
        <v>12</v>
      </c>
      <c r="Y19" s="66" t="s">
        <v>13</v>
      </c>
      <c r="Z19" s="67" t="s">
        <v>14</v>
      </c>
      <c r="AA19" s="66" t="s">
        <v>15</v>
      </c>
      <c r="AB19" s="66" t="s">
        <v>11</v>
      </c>
      <c r="AC19" s="67" t="s">
        <v>12</v>
      </c>
      <c r="AD19" s="66" t="s">
        <v>13</v>
      </c>
      <c r="AE19" s="67" t="s">
        <v>14</v>
      </c>
      <c r="AF19" s="66" t="s">
        <v>15</v>
      </c>
    </row>
    <row r="20" spans="1:32" s="44" customFormat="1" ht="29.25" customHeight="1" x14ac:dyDescent="0.25">
      <c r="A20" s="333" t="s">
        <v>35</v>
      </c>
      <c r="B20" s="200" t="s">
        <v>92</v>
      </c>
      <c r="C20" s="5"/>
      <c r="D20" s="6"/>
      <c r="E20" s="6"/>
      <c r="F20" s="6"/>
      <c r="G20" s="7"/>
      <c r="H20" s="5"/>
      <c r="I20" s="6"/>
      <c r="J20" s="6"/>
      <c r="K20" s="6"/>
      <c r="L20" s="7"/>
      <c r="M20" s="5"/>
      <c r="N20" s="6"/>
      <c r="O20" s="6"/>
      <c r="P20" s="6"/>
      <c r="Q20" s="7"/>
      <c r="R20" s="5"/>
      <c r="S20" s="6"/>
      <c r="T20" s="6"/>
      <c r="U20" s="6"/>
      <c r="V20" s="7"/>
      <c r="W20" s="5"/>
      <c r="X20" s="6"/>
      <c r="Y20" s="6"/>
      <c r="Z20" s="6"/>
      <c r="AA20" s="7"/>
      <c r="AB20" s="5"/>
      <c r="AC20" s="6"/>
      <c r="AD20" s="6"/>
      <c r="AE20" s="6"/>
      <c r="AF20" s="7"/>
    </row>
    <row r="21" spans="1:32" s="44" customFormat="1" ht="29.25" customHeight="1" thickBot="1" x14ac:dyDescent="0.3">
      <c r="A21" s="342"/>
      <c r="B21" s="201" t="s">
        <v>108</v>
      </c>
      <c r="C21" s="8"/>
      <c r="D21" s="9"/>
      <c r="E21" s="9"/>
      <c r="F21" s="9"/>
      <c r="G21" s="10"/>
      <c r="H21" s="11"/>
      <c r="I21" s="12"/>
      <c r="J21" s="12"/>
      <c r="K21" s="12"/>
      <c r="L21" s="13"/>
      <c r="M21" s="11"/>
      <c r="N21" s="12"/>
      <c r="O21" s="12"/>
      <c r="P21" s="12"/>
      <c r="Q21" s="13"/>
      <c r="R21" s="11"/>
      <c r="S21" s="12"/>
      <c r="T21" s="12"/>
      <c r="U21" s="12"/>
      <c r="V21" s="13"/>
      <c r="W21" s="11"/>
      <c r="X21" s="12"/>
      <c r="Y21" s="12"/>
      <c r="Z21" s="12"/>
      <c r="AA21" s="13"/>
      <c r="AB21" s="11"/>
      <c r="AC21" s="12"/>
      <c r="AD21" s="12"/>
      <c r="AE21" s="12"/>
      <c r="AF21" s="13"/>
    </row>
    <row r="22" spans="1:32" s="44" customFormat="1" ht="27.75" customHeight="1" thickBot="1" x14ac:dyDescent="0.3">
      <c r="A22" s="334"/>
      <c r="B22" s="73" t="s">
        <v>3</v>
      </c>
      <c r="C22" s="41"/>
      <c r="D22" s="42"/>
      <c r="E22" s="42"/>
      <c r="F22" s="42"/>
      <c r="G22" s="43"/>
      <c r="H22" s="41"/>
      <c r="I22" s="42"/>
      <c r="J22" s="42"/>
      <c r="K22" s="42"/>
      <c r="L22" s="43"/>
      <c r="M22" s="41"/>
      <c r="N22" s="42"/>
      <c r="O22" s="42"/>
      <c r="P22" s="42"/>
      <c r="Q22" s="43"/>
      <c r="R22" s="41"/>
      <c r="S22" s="42"/>
      <c r="T22" s="42"/>
      <c r="U22" s="42"/>
      <c r="V22" s="43"/>
      <c r="W22" s="41"/>
      <c r="X22" s="42"/>
      <c r="Y22" s="42"/>
      <c r="Z22" s="42"/>
      <c r="AA22" s="43"/>
      <c r="AB22" s="41"/>
      <c r="AC22" s="42"/>
      <c r="AD22" s="42"/>
      <c r="AE22" s="42"/>
      <c r="AF22" s="43"/>
    </row>
    <row r="23" spans="1:32" s="44" customFormat="1" ht="30" customHeight="1" thickBot="1" x14ac:dyDescent="0.3">
      <c r="A23" s="301" t="s">
        <v>4</v>
      </c>
      <c r="B23" s="302"/>
      <c r="C23" s="335"/>
      <c r="D23" s="336"/>
      <c r="E23" s="337"/>
      <c r="F23" s="30" t="s">
        <v>5</v>
      </c>
      <c r="G23" s="31"/>
      <c r="H23" s="296"/>
      <c r="I23" s="297"/>
      <c r="J23" s="338"/>
      <c r="K23" s="30" t="s">
        <v>5</v>
      </c>
      <c r="L23" s="31"/>
      <c r="M23" s="296"/>
      <c r="N23" s="297"/>
      <c r="O23" s="298"/>
      <c r="P23" s="32" t="s">
        <v>5</v>
      </c>
      <c r="Q23" s="31"/>
      <c r="R23" s="296"/>
      <c r="S23" s="297"/>
      <c r="T23" s="298"/>
      <c r="U23" s="32" t="s">
        <v>5</v>
      </c>
      <c r="V23" s="31"/>
      <c r="W23" s="296"/>
      <c r="X23" s="297"/>
      <c r="Y23" s="298"/>
      <c r="Z23" s="32" t="s">
        <v>5</v>
      </c>
      <c r="AA23" s="31"/>
      <c r="AB23" s="296"/>
      <c r="AC23" s="297"/>
      <c r="AD23" s="298"/>
      <c r="AE23" s="32" t="s">
        <v>5</v>
      </c>
      <c r="AF23" s="31"/>
    </row>
    <row r="24" spans="1:32" s="44" customFormat="1" ht="29.25" customHeight="1" x14ac:dyDescent="0.25">
      <c r="A24" s="351" t="s">
        <v>36</v>
      </c>
      <c r="B24" s="202" t="s">
        <v>119</v>
      </c>
      <c r="C24" s="14"/>
      <c r="D24" s="15"/>
      <c r="E24" s="15"/>
      <c r="F24" s="15"/>
      <c r="G24" s="16"/>
      <c r="H24" s="14"/>
      <c r="I24" s="15"/>
      <c r="J24" s="15"/>
      <c r="K24" s="15"/>
      <c r="L24" s="16"/>
      <c r="M24" s="14"/>
      <c r="N24" s="15"/>
      <c r="O24" s="15"/>
      <c r="P24" s="15"/>
      <c r="Q24" s="16"/>
      <c r="R24" s="14"/>
      <c r="S24" s="15"/>
      <c r="T24" s="15"/>
      <c r="U24" s="15"/>
      <c r="V24" s="16"/>
      <c r="W24" s="14"/>
      <c r="X24" s="15"/>
      <c r="Y24" s="15"/>
      <c r="Z24" s="15"/>
      <c r="AA24" s="16"/>
      <c r="AB24" s="14"/>
      <c r="AC24" s="15"/>
      <c r="AD24" s="15"/>
      <c r="AE24" s="15"/>
      <c r="AF24" s="16"/>
    </row>
    <row r="25" spans="1:32" s="44" customFormat="1" ht="29.25" customHeight="1" thickBot="1" x14ac:dyDescent="0.3">
      <c r="A25" s="299"/>
      <c r="B25" s="203" t="s">
        <v>109</v>
      </c>
      <c r="C25" s="19"/>
      <c r="D25" s="17"/>
      <c r="E25" s="17"/>
      <c r="F25" s="17"/>
      <c r="G25" s="18"/>
      <c r="H25" s="19"/>
      <c r="I25" s="17"/>
      <c r="J25" s="17"/>
      <c r="K25" s="17"/>
      <c r="L25" s="18"/>
      <c r="M25" s="19"/>
      <c r="N25" s="17"/>
      <c r="O25" s="17"/>
      <c r="P25" s="17"/>
      <c r="Q25" s="18"/>
      <c r="R25" s="19"/>
      <c r="S25" s="17"/>
      <c r="T25" s="17"/>
      <c r="U25" s="17"/>
      <c r="V25" s="18"/>
      <c r="W25" s="19"/>
      <c r="X25" s="17"/>
      <c r="Y25" s="17"/>
      <c r="Z25" s="17"/>
      <c r="AA25" s="18"/>
      <c r="AB25" s="19"/>
      <c r="AC25" s="17"/>
      <c r="AD25" s="17"/>
      <c r="AE25" s="17"/>
      <c r="AF25" s="18"/>
    </row>
    <row r="26" spans="1:32" s="44" customFormat="1" ht="30" customHeight="1" thickBot="1" x14ac:dyDescent="0.3">
      <c r="A26" s="300"/>
      <c r="B26" s="74" t="s">
        <v>3</v>
      </c>
      <c r="C26" s="41"/>
      <c r="D26" s="42"/>
      <c r="E26" s="42"/>
      <c r="F26" s="42"/>
      <c r="G26" s="43"/>
      <c r="H26" s="41"/>
      <c r="I26" s="42"/>
      <c r="J26" s="42"/>
      <c r="K26" s="42"/>
      <c r="L26" s="43"/>
      <c r="M26" s="41"/>
      <c r="N26" s="42"/>
      <c r="O26" s="42"/>
      <c r="P26" s="42"/>
      <c r="Q26" s="43"/>
      <c r="R26" s="41"/>
      <c r="S26" s="42"/>
      <c r="T26" s="42"/>
      <c r="U26" s="42"/>
      <c r="V26" s="43"/>
      <c r="W26" s="41"/>
      <c r="X26" s="42"/>
      <c r="Y26" s="42"/>
      <c r="Z26" s="42"/>
      <c r="AA26" s="43"/>
      <c r="AB26" s="41"/>
      <c r="AC26" s="42"/>
      <c r="AD26" s="42"/>
      <c r="AE26" s="42"/>
      <c r="AF26" s="43"/>
    </row>
    <row r="27" spans="1:32" s="44" customFormat="1" ht="30" customHeight="1" thickBot="1" x14ac:dyDescent="0.3">
      <c r="A27" s="301" t="s">
        <v>4</v>
      </c>
      <c r="B27" s="302"/>
      <c r="C27" s="335"/>
      <c r="D27" s="336"/>
      <c r="E27" s="337"/>
      <c r="F27" s="30" t="s">
        <v>5</v>
      </c>
      <c r="G27" s="31"/>
      <c r="H27" s="296"/>
      <c r="I27" s="297"/>
      <c r="J27" s="338"/>
      <c r="K27" s="30" t="s">
        <v>5</v>
      </c>
      <c r="L27" s="31"/>
      <c r="M27" s="296"/>
      <c r="N27" s="297"/>
      <c r="O27" s="298"/>
      <c r="P27" s="32" t="s">
        <v>5</v>
      </c>
      <c r="Q27" s="31"/>
      <c r="R27" s="296"/>
      <c r="S27" s="297"/>
      <c r="T27" s="298"/>
      <c r="U27" s="32" t="s">
        <v>5</v>
      </c>
      <c r="V27" s="31"/>
      <c r="W27" s="296"/>
      <c r="X27" s="297"/>
      <c r="Y27" s="298"/>
      <c r="Z27" s="32" t="s">
        <v>5</v>
      </c>
      <c r="AA27" s="31"/>
      <c r="AB27" s="296"/>
      <c r="AC27" s="297"/>
      <c r="AD27" s="298"/>
      <c r="AE27" s="32" t="s">
        <v>5</v>
      </c>
      <c r="AF27" s="31"/>
    </row>
    <row r="28" spans="1:32" s="44" customFormat="1" ht="29.25" customHeight="1" thickBot="1" x14ac:dyDescent="0.3">
      <c r="A28" s="357" t="s">
        <v>37</v>
      </c>
      <c r="B28" s="204" t="s">
        <v>110</v>
      </c>
      <c r="C28" s="34"/>
      <c r="D28" s="15"/>
      <c r="E28" s="15"/>
      <c r="F28" s="15"/>
      <c r="G28" s="16"/>
      <c r="H28" s="14"/>
      <c r="I28" s="15"/>
      <c r="J28" s="15"/>
      <c r="K28" s="15"/>
      <c r="L28" s="16"/>
      <c r="M28" s="14"/>
      <c r="N28" s="15"/>
      <c r="O28" s="15"/>
      <c r="P28" s="15"/>
      <c r="Q28" s="16"/>
      <c r="R28" s="14"/>
      <c r="S28" s="15"/>
      <c r="T28" s="15"/>
      <c r="U28" s="15"/>
      <c r="V28" s="16"/>
      <c r="W28" s="14"/>
      <c r="X28" s="15"/>
      <c r="Y28" s="15"/>
      <c r="Z28" s="15"/>
      <c r="AA28" s="16"/>
      <c r="AB28" s="14"/>
      <c r="AC28" s="15"/>
      <c r="AD28" s="15"/>
      <c r="AE28" s="15"/>
      <c r="AF28" s="16"/>
    </row>
    <row r="29" spans="1:32" s="44" customFormat="1" ht="29.25" customHeight="1" thickBot="1" x14ac:dyDescent="0.3">
      <c r="A29" s="358"/>
      <c r="B29" s="73" t="s">
        <v>3</v>
      </c>
      <c r="C29" s="45"/>
      <c r="D29" s="42"/>
      <c r="E29" s="42"/>
      <c r="F29" s="42"/>
      <c r="G29" s="43"/>
      <c r="H29" s="41"/>
      <c r="I29" s="42"/>
      <c r="J29" s="42"/>
      <c r="K29" s="42"/>
      <c r="L29" s="43"/>
      <c r="M29" s="41"/>
      <c r="N29" s="42"/>
      <c r="O29" s="42"/>
      <c r="P29" s="42"/>
      <c r="Q29" s="43"/>
      <c r="R29" s="41"/>
      <c r="S29" s="42"/>
      <c r="T29" s="42"/>
      <c r="U29" s="42"/>
      <c r="V29" s="43"/>
      <c r="W29" s="41"/>
      <c r="X29" s="42"/>
      <c r="Y29" s="42"/>
      <c r="Z29" s="42"/>
      <c r="AA29" s="43"/>
      <c r="AB29" s="41"/>
      <c r="AC29" s="42"/>
      <c r="AD29" s="42"/>
      <c r="AE29" s="42"/>
      <c r="AF29" s="43"/>
    </row>
    <row r="30" spans="1:32" s="44" customFormat="1" ht="30" customHeight="1" thickBot="1" x14ac:dyDescent="0.3">
      <c r="A30" s="301" t="s">
        <v>4</v>
      </c>
      <c r="B30" s="302"/>
      <c r="C30" s="335"/>
      <c r="D30" s="336"/>
      <c r="E30" s="337"/>
      <c r="F30" s="30" t="s">
        <v>5</v>
      </c>
      <c r="G30" s="31"/>
      <c r="H30" s="296"/>
      <c r="I30" s="297"/>
      <c r="J30" s="338"/>
      <c r="K30" s="30" t="s">
        <v>5</v>
      </c>
      <c r="L30" s="31"/>
      <c r="M30" s="296"/>
      <c r="N30" s="297"/>
      <c r="O30" s="298"/>
      <c r="P30" s="32" t="s">
        <v>5</v>
      </c>
      <c r="Q30" s="31"/>
      <c r="R30" s="296"/>
      <c r="S30" s="297"/>
      <c r="T30" s="298"/>
      <c r="U30" s="32" t="s">
        <v>5</v>
      </c>
      <c r="V30" s="31"/>
      <c r="W30" s="296"/>
      <c r="X30" s="297"/>
      <c r="Y30" s="298"/>
      <c r="Z30" s="32" t="s">
        <v>5</v>
      </c>
      <c r="AA30" s="31"/>
      <c r="AB30" s="296"/>
      <c r="AC30" s="297"/>
      <c r="AD30" s="298"/>
      <c r="AE30" s="32" t="s">
        <v>5</v>
      </c>
      <c r="AF30" s="31"/>
    </row>
    <row r="31" spans="1:32" s="76" customFormat="1" ht="30" customHeight="1" thickBot="1" x14ac:dyDescent="0.3">
      <c r="A31" s="63" t="s">
        <v>7</v>
      </c>
      <c r="B31" s="64" t="s">
        <v>50</v>
      </c>
      <c r="C31" s="464"/>
      <c r="D31" s="264"/>
      <c r="E31" s="264"/>
      <c r="F31" s="264"/>
      <c r="G31" s="265"/>
      <c r="H31" s="352" t="s">
        <v>9</v>
      </c>
      <c r="I31" s="353"/>
      <c r="J31" s="353"/>
      <c r="K31" s="353"/>
      <c r="L31" s="353"/>
      <c r="M31" s="267" t="s">
        <v>157</v>
      </c>
      <c r="N31" s="268"/>
      <c r="O31" s="268"/>
      <c r="P31" s="268"/>
      <c r="Q31" s="268"/>
      <c r="R31" s="268"/>
      <c r="S31" s="268"/>
      <c r="T31" s="268"/>
      <c r="U31" s="268"/>
      <c r="V31" s="269"/>
      <c r="W31" s="354" t="s">
        <v>27</v>
      </c>
      <c r="X31" s="355"/>
      <c r="Y31" s="355"/>
      <c r="Z31" s="355"/>
      <c r="AA31" s="356"/>
      <c r="AB31" s="273">
        <v>2</v>
      </c>
      <c r="AC31" s="476"/>
      <c r="AD31" s="476"/>
      <c r="AE31" s="476"/>
      <c r="AF31" s="477"/>
    </row>
    <row r="32" spans="1:32" ht="26.25" customHeight="1" thickBot="1" x14ac:dyDescent="0.3">
      <c r="A32" s="287" t="s">
        <v>38</v>
      </c>
      <c r="B32" s="290" t="s">
        <v>0</v>
      </c>
      <c r="C32" s="68" t="s">
        <v>1</v>
      </c>
      <c r="D32" s="293"/>
      <c r="E32" s="294"/>
      <c r="F32" s="294"/>
      <c r="G32" s="295"/>
      <c r="H32" s="276" t="s">
        <v>1</v>
      </c>
      <c r="I32" s="277"/>
      <c r="J32" s="277"/>
      <c r="K32" s="277"/>
      <c r="L32" s="278"/>
      <c r="M32" s="276" t="s">
        <v>1</v>
      </c>
      <c r="N32" s="277"/>
      <c r="O32" s="277"/>
      <c r="P32" s="277"/>
      <c r="Q32" s="278"/>
      <c r="R32" s="276" t="s">
        <v>1</v>
      </c>
      <c r="S32" s="277"/>
      <c r="T32" s="277"/>
      <c r="U32" s="277"/>
      <c r="V32" s="278"/>
      <c r="W32" s="276" t="s">
        <v>1</v>
      </c>
      <c r="X32" s="277"/>
      <c r="Y32" s="277"/>
      <c r="Z32" s="277"/>
      <c r="AA32" s="278"/>
      <c r="AB32" s="276" t="s">
        <v>1</v>
      </c>
      <c r="AC32" s="277"/>
      <c r="AD32" s="277"/>
      <c r="AE32" s="277"/>
      <c r="AF32" s="278"/>
    </row>
    <row r="33" spans="1:32" ht="26.25" customHeight="1" thickBot="1" x14ac:dyDescent="0.3">
      <c r="A33" s="288"/>
      <c r="B33" s="291"/>
      <c r="C33" s="282" t="s">
        <v>2</v>
      </c>
      <c r="D33" s="283"/>
      <c r="E33" s="284">
        <f>E18-1</f>
        <v>9510189</v>
      </c>
      <c r="F33" s="285"/>
      <c r="G33" s="286"/>
      <c r="H33" s="279"/>
      <c r="I33" s="280"/>
      <c r="J33" s="280"/>
      <c r="K33" s="280"/>
      <c r="L33" s="281"/>
      <c r="M33" s="279"/>
      <c r="N33" s="280"/>
      <c r="O33" s="280"/>
      <c r="P33" s="280"/>
      <c r="Q33" s="281"/>
      <c r="R33" s="279"/>
      <c r="S33" s="280"/>
      <c r="T33" s="280"/>
      <c r="U33" s="280"/>
      <c r="V33" s="281"/>
      <c r="W33" s="279"/>
      <c r="X33" s="280"/>
      <c r="Y33" s="280"/>
      <c r="Z33" s="280"/>
      <c r="AA33" s="281"/>
      <c r="AB33" s="279"/>
      <c r="AC33" s="280"/>
      <c r="AD33" s="280"/>
      <c r="AE33" s="280"/>
      <c r="AF33" s="281"/>
    </row>
    <row r="34" spans="1:32" s="78" customFormat="1" ht="18.75" customHeight="1" thickBot="1" x14ac:dyDescent="0.3">
      <c r="A34" s="288"/>
      <c r="B34" s="292"/>
      <c r="C34" s="66" t="s">
        <v>11</v>
      </c>
      <c r="D34" s="67" t="s">
        <v>12</v>
      </c>
      <c r="E34" s="66" t="s">
        <v>13</v>
      </c>
      <c r="F34" s="67" t="s">
        <v>14</v>
      </c>
      <c r="G34" s="66" t="s">
        <v>15</v>
      </c>
      <c r="H34" s="66" t="s">
        <v>11</v>
      </c>
      <c r="I34" s="67" t="s">
        <v>12</v>
      </c>
      <c r="J34" s="66" t="s">
        <v>13</v>
      </c>
      <c r="K34" s="67" t="s">
        <v>14</v>
      </c>
      <c r="L34" s="66" t="s">
        <v>15</v>
      </c>
      <c r="M34" s="66" t="s">
        <v>11</v>
      </c>
      <c r="N34" s="67" t="s">
        <v>12</v>
      </c>
      <c r="O34" s="66" t="s">
        <v>13</v>
      </c>
      <c r="P34" s="67" t="s">
        <v>14</v>
      </c>
      <c r="Q34" s="66" t="s">
        <v>15</v>
      </c>
      <c r="R34" s="66" t="s">
        <v>11</v>
      </c>
      <c r="S34" s="67" t="s">
        <v>12</v>
      </c>
      <c r="T34" s="66" t="s">
        <v>13</v>
      </c>
      <c r="U34" s="67" t="s">
        <v>14</v>
      </c>
      <c r="V34" s="66" t="s">
        <v>15</v>
      </c>
      <c r="W34" s="66" t="s">
        <v>11</v>
      </c>
      <c r="X34" s="67" t="s">
        <v>12</v>
      </c>
      <c r="Y34" s="66" t="s">
        <v>13</v>
      </c>
      <c r="Z34" s="67" t="s">
        <v>14</v>
      </c>
      <c r="AA34" s="66" t="s">
        <v>15</v>
      </c>
      <c r="AB34" s="66" t="s">
        <v>11</v>
      </c>
      <c r="AC34" s="67" t="s">
        <v>12</v>
      </c>
      <c r="AD34" s="66" t="s">
        <v>13</v>
      </c>
      <c r="AE34" s="67" t="s">
        <v>14</v>
      </c>
      <c r="AF34" s="66" t="s">
        <v>15</v>
      </c>
    </row>
    <row r="35" spans="1:32" ht="30" customHeight="1" thickBot="1" x14ac:dyDescent="0.3">
      <c r="A35" s="359" t="s">
        <v>39</v>
      </c>
      <c r="B35" s="205" t="s">
        <v>92</v>
      </c>
      <c r="C35" s="5"/>
      <c r="D35" s="6"/>
      <c r="E35" s="6"/>
      <c r="F35" s="6"/>
      <c r="G35" s="7"/>
      <c r="H35" s="5"/>
      <c r="I35" s="6"/>
      <c r="J35" s="6"/>
      <c r="K35" s="6"/>
      <c r="L35" s="7"/>
      <c r="M35" s="5"/>
      <c r="N35" s="6"/>
      <c r="O35" s="6"/>
      <c r="P35" s="6"/>
      <c r="Q35" s="7"/>
      <c r="R35" s="5"/>
      <c r="S35" s="6"/>
      <c r="T35" s="6"/>
      <c r="U35" s="6"/>
      <c r="V35" s="7"/>
      <c r="W35" s="5"/>
      <c r="X35" s="6"/>
      <c r="Y35" s="6"/>
      <c r="Z35" s="6"/>
      <c r="AA35" s="7"/>
      <c r="AB35" s="5"/>
      <c r="AC35" s="6"/>
      <c r="AD35" s="6"/>
      <c r="AE35" s="6"/>
      <c r="AF35" s="7"/>
    </row>
    <row r="36" spans="1:32" ht="30" customHeight="1" thickBot="1" x14ac:dyDescent="0.3">
      <c r="A36" s="360"/>
      <c r="B36" s="201" t="s">
        <v>142</v>
      </c>
      <c r="C36" s="8"/>
      <c r="D36" s="9"/>
      <c r="E36" s="9"/>
      <c r="F36" s="9"/>
      <c r="G36" s="10"/>
      <c r="H36" s="11"/>
      <c r="I36" s="12"/>
      <c r="J36" s="12"/>
      <c r="K36" s="12"/>
      <c r="L36" s="13"/>
      <c r="M36" s="11"/>
      <c r="N36" s="12"/>
      <c r="O36" s="12"/>
      <c r="P36" s="12"/>
      <c r="Q36" s="13"/>
      <c r="R36" s="11"/>
      <c r="S36" s="12"/>
      <c r="T36" s="12"/>
      <c r="U36" s="12"/>
      <c r="V36" s="13"/>
      <c r="W36" s="11"/>
      <c r="X36" s="12"/>
      <c r="Y36" s="12"/>
      <c r="Z36" s="12"/>
      <c r="AA36" s="13"/>
      <c r="AB36" s="11"/>
      <c r="AC36" s="12"/>
      <c r="AD36" s="12"/>
      <c r="AE36" s="12"/>
      <c r="AF36" s="13"/>
    </row>
    <row r="37" spans="1:32" ht="28.5" customHeight="1" thickBot="1" x14ac:dyDescent="0.3">
      <c r="A37" s="361"/>
      <c r="B37" s="73" t="s">
        <v>3</v>
      </c>
      <c r="C37" s="41"/>
      <c r="D37" s="42"/>
      <c r="E37" s="42"/>
      <c r="F37" s="42"/>
      <c r="G37" s="43"/>
      <c r="H37" s="41"/>
      <c r="I37" s="42"/>
      <c r="J37" s="42"/>
      <c r="K37" s="42"/>
      <c r="L37" s="43"/>
      <c r="M37" s="41"/>
      <c r="N37" s="42"/>
      <c r="O37" s="42"/>
      <c r="P37" s="42"/>
      <c r="Q37" s="43"/>
      <c r="R37" s="41"/>
      <c r="S37" s="42"/>
      <c r="T37" s="42"/>
      <c r="U37" s="42"/>
      <c r="V37" s="43"/>
      <c r="W37" s="41"/>
      <c r="X37" s="42"/>
      <c r="Y37" s="42"/>
      <c r="Z37" s="42"/>
      <c r="AA37" s="43"/>
      <c r="AB37" s="41"/>
      <c r="AC37" s="42"/>
      <c r="AD37" s="42"/>
      <c r="AE37" s="42"/>
      <c r="AF37" s="43"/>
    </row>
    <row r="38" spans="1:32" ht="30" customHeight="1" thickBot="1" x14ac:dyDescent="0.3">
      <c r="A38" s="301" t="s">
        <v>4</v>
      </c>
      <c r="B38" s="302"/>
      <c r="C38" s="335"/>
      <c r="D38" s="336"/>
      <c r="E38" s="337"/>
      <c r="F38" s="30" t="s">
        <v>5</v>
      </c>
      <c r="G38" s="31"/>
      <c r="H38" s="296"/>
      <c r="I38" s="297"/>
      <c r="J38" s="338"/>
      <c r="K38" s="30" t="s">
        <v>5</v>
      </c>
      <c r="L38" s="31"/>
      <c r="M38" s="296"/>
      <c r="N38" s="297"/>
      <c r="O38" s="298"/>
      <c r="P38" s="32" t="s">
        <v>5</v>
      </c>
      <c r="Q38" s="31"/>
      <c r="R38" s="296"/>
      <c r="S38" s="297"/>
      <c r="T38" s="298"/>
      <c r="U38" s="32" t="s">
        <v>5</v>
      </c>
      <c r="V38" s="31"/>
      <c r="W38" s="296"/>
      <c r="X38" s="297"/>
      <c r="Y38" s="298"/>
      <c r="Z38" s="32" t="s">
        <v>5</v>
      </c>
      <c r="AA38" s="31"/>
      <c r="AB38" s="296"/>
      <c r="AC38" s="297"/>
      <c r="AD38" s="298"/>
      <c r="AE38" s="32" t="s">
        <v>5</v>
      </c>
      <c r="AF38" s="31"/>
    </row>
    <row r="39" spans="1:32" ht="27.75" customHeight="1" x14ac:dyDescent="0.25">
      <c r="A39" s="299" t="s">
        <v>36</v>
      </c>
      <c r="B39" s="200" t="s">
        <v>120</v>
      </c>
      <c r="C39" s="14"/>
      <c r="D39" s="15"/>
      <c r="E39" s="15"/>
      <c r="F39" s="15"/>
      <c r="G39" s="16"/>
      <c r="H39" s="14"/>
      <c r="I39" s="15"/>
      <c r="J39" s="15"/>
      <c r="K39" s="15"/>
      <c r="L39" s="16"/>
      <c r="M39" s="14"/>
      <c r="N39" s="15"/>
      <c r="O39" s="15"/>
      <c r="P39" s="15"/>
      <c r="Q39" s="16"/>
      <c r="R39" s="14"/>
      <c r="S39" s="15"/>
      <c r="T39" s="15"/>
      <c r="U39" s="15"/>
      <c r="V39" s="16"/>
      <c r="W39" s="14"/>
      <c r="X39" s="15"/>
      <c r="Y39" s="15"/>
      <c r="Z39" s="15"/>
      <c r="AA39" s="16"/>
      <c r="AB39" s="14"/>
      <c r="AC39" s="15"/>
      <c r="AD39" s="15"/>
      <c r="AE39" s="15"/>
      <c r="AF39" s="16"/>
    </row>
    <row r="40" spans="1:32" ht="27" customHeight="1" thickBot="1" x14ac:dyDescent="0.3">
      <c r="A40" s="299"/>
      <c r="B40" s="202" t="s">
        <v>40</v>
      </c>
      <c r="C40" s="19"/>
      <c r="D40" s="17"/>
      <c r="E40" s="17"/>
      <c r="F40" s="17"/>
      <c r="G40" s="18"/>
      <c r="H40" s="19"/>
      <c r="I40" s="17"/>
      <c r="J40" s="17"/>
      <c r="K40" s="17"/>
      <c r="L40" s="18"/>
      <c r="M40" s="19"/>
      <c r="N40" s="17"/>
      <c r="O40" s="17"/>
      <c r="P40" s="17"/>
      <c r="Q40" s="18"/>
      <c r="R40" s="19"/>
      <c r="S40" s="17"/>
      <c r="T40" s="17"/>
      <c r="U40" s="17"/>
      <c r="V40" s="18"/>
      <c r="W40" s="19"/>
      <c r="X40" s="17"/>
      <c r="Y40" s="17"/>
      <c r="Z40" s="17"/>
      <c r="AA40" s="18"/>
      <c r="AB40" s="19"/>
      <c r="AC40" s="17"/>
      <c r="AD40" s="17"/>
      <c r="AE40" s="17"/>
      <c r="AF40" s="18"/>
    </row>
    <row r="41" spans="1:32" ht="25.5" customHeight="1" thickBot="1" x14ac:dyDescent="0.3">
      <c r="A41" s="300"/>
      <c r="B41" s="73" t="s">
        <v>3</v>
      </c>
      <c r="C41" s="41"/>
      <c r="D41" s="42"/>
      <c r="E41" s="42"/>
      <c r="F41" s="42"/>
      <c r="G41" s="43"/>
      <c r="H41" s="41"/>
      <c r="I41" s="42"/>
      <c r="J41" s="42"/>
      <c r="K41" s="42"/>
      <c r="L41" s="43"/>
      <c r="M41" s="41"/>
      <c r="N41" s="42"/>
      <c r="O41" s="42"/>
      <c r="P41" s="42"/>
      <c r="Q41" s="43"/>
      <c r="R41" s="41"/>
      <c r="S41" s="42"/>
      <c r="T41" s="42"/>
      <c r="U41" s="42"/>
      <c r="V41" s="43"/>
      <c r="W41" s="41"/>
      <c r="X41" s="42"/>
      <c r="Y41" s="42"/>
      <c r="Z41" s="42"/>
      <c r="AA41" s="43"/>
      <c r="AB41" s="41"/>
      <c r="AC41" s="42"/>
      <c r="AD41" s="42"/>
      <c r="AE41" s="42"/>
      <c r="AF41" s="43"/>
    </row>
    <row r="42" spans="1:32" ht="30" customHeight="1" thickBot="1" x14ac:dyDescent="0.3">
      <c r="A42" s="301" t="s">
        <v>4</v>
      </c>
      <c r="B42" s="302"/>
      <c r="C42" s="335"/>
      <c r="D42" s="336"/>
      <c r="E42" s="337"/>
      <c r="F42" s="30" t="s">
        <v>5</v>
      </c>
      <c r="G42" s="31"/>
      <c r="H42" s="296"/>
      <c r="I42" s="297"/>
      <c r="J42" s="338"/>
      <c r="K42" s="30" t="s">
        <v>5</v>
      </c>
      <c r="L42" s="31"/>
      <c r="M42" s="296"/>
      <c r="N42" s="297"/>
      <c r="O42" s="298"/>
      <c r="P42" s="32" t="s">
        <v>5</v>
      </c>
      <c r="Q42" s="31"/>
      <c r="R42" s="296"/>
      <c r="S42" s="297"/>
      <c r="T42" s="298"/>
      <c r="U42" s="32" t="s">
        <v>5</v>
      </c>
      <c r="V42" s="31"/>
      <c r="W42" s="296"/>
      <c r="X42" s="297"/>
      <c r="Y42" s="298"/>
      <c r="Z42" s="32" t="s">
        <v>5</v>
      </c>
      <c r="AA42" s="31"/>
      <c r="AB42" s="296"/>
      <c r="AC42" s="297"/>
      <c r="AD42" s="298"/>
      <c r="AE42" s="32" t="s">
        <v>5</v>
      </c>
      <c r="AF42" s="31"/>
    </row>
    <row r="43" spans="1:32" ht="30" customHeight="1" thickBot="1" x14ac:dyDescent="0.3">
      <c r="A43" s="362" t="s">
        <v>48</v>
      </c>
      <c r="B43" s="204" t="s">
        <v>110</v>
      </c>
      <c r="C43" s="34"/>
      <c r="D43" s="15"/>
      <c r="E43" s="15"/>
      <c r="F43" s="15"/>
      <c r="G43" s="16"/>
      <c r="H43" s="14"/>
      <c r="I43" s="15"/>
      <c r="J43" s="15"/>
      <c r="K43" s="15"/>
      <c r="L43" s="16"/>
      <c r="M43" s="14"/>
      <c r="N43" s="15"/>
      <c r="O43" s="15"/>
      <c r="P43" s="15"/>
      <c r="Q43" s="16"/>
      <c r="R43" s="14"/>
      <c r="S43" s="15"/>
      <c r="T43" s="15"/>
      <c r="U43" s="15"/>
      <c r="V43" s="16"/>
      <c r="W43" s="14"/>
      <c r="X43" s="15"/>
      <c r="Y43" s="15"/>
      <c r="Z43" s="15"/>
      <c r="AA43" s="16"/>
      <c r="AB43" s="14"/>
      <c r="AC43" s="15"/>
      <c r="AD43" s="15"/>
      <c r="AE43" s="15"/>
      <c r="AF43" s="16"/>
    </row>
    <row r="44" spans="1:32" ht="29.25" customHeight="1" thickBot="1" x14ac:dyDescent="0.3">
      <c r="A44" s="363"/>
      <c r="B44" s="73" t="s">
        <v>3</v>
      </c>
      <c r="C44" s="45"/>
      <c r="D44" s="42"/>
      <c r="E44" s="42"/>
      <c r="F44" s="42"/>
      <c r="G44" s="43"/>
      <c r="H44" s="41"/>
      <c r="I44" s="42"/>
      <c r="J44" s="42"/>
      <c r="K44" s="42"/>
      <c r="L44" s="43"/>
      <c r="M44" s="41"/>
      <c r="N44" s="42"/>
      <c r="O44" s="42"/>
      <c r="P44" s="42"/>
      <c r="Q44" s="43"/>
      <c r="R44" s="41"/>
      <c r="S44" s="42"/>
      <c r="T44" s="42"/>
      <c r="U44" s="42"/>
      <c r="V44" s="43"/>
      <c r="W44" s="41"/>
      <c r="X44" s="42"/>
      <c r="Y44" s="42"/>
      <c r="Z44" s="42"/>
      <c r="AA44" s="43"/>
      <c r="AB44" s="41"/>
      <c r="AC44" s="42"/>
      <c r="AD44" s="42"/>
      <c r="AE44" s="42"/>
      <c r="AF44" s="43"/>
    </row>
    <row r="45" spans="1:32" ht="30" customHeight="1" thickBot="1" x14ac:dyDescent="0.3">
      <c r="A45" s="301" t="s">
        <v>4</v>
      </c>
      <c r="B45" s="302"/>
      <c r="C45" s="335"/>
      <c r="D45" s="336"/>
      <c r="E45" s="337"/>
      <c r="F45" s="30" t="s">
        <v>5</v>
      </c>
      <c r="G45" s="31"/>
      <c r="H45" s="296"/>
      <c r="I45" s="297"/>
      <c r="J45" s="338"/>
      <c r="K45" s="30" t="s">
        <v>5</v>
      </c>
      <c r="L45" s="31"/>
      <c r="M45" s="296"/>
      <c r="N45" s="297"/>
      <c r="O45" s="298"/>
      <c r="P45" s="32" t="s">
        <v>5</v>
      </c>
      <c r="Q45" s="31"/>
      <c r="R45" s="296"/>
      <c r="S45" s="297"/>
      <c r="T45" s="298"/>
      <c r="U45" s="32" t="s">
        <v>5</v>
      </c>
      <c r="V45" s="31"/>
      <c r="W45" s="296"/>
      <c r="X45" s="297"/>
      <c r="Y45" s="298"/>
      <c r="Z45" s="32" t="s">
        <v>5</v>
      </c>
      <c r="AA45" s="31"/>
      <c r="AB45" s="296"/>
      <c r="AC45" s="297"/>
      <c r="AD45" s="298"/>
      <c r="AE45" s="32" t="s">
        <v>5</v>
      </c>
      <c r="AF45" s="31"/>
    </row>
    <row r="46" spans="1:32" s="76" customFormat="1" ht="30" customHeight="1" thickBot="1" x14ac:dyDescent="0.3">
      <c r="A46" s="63" t="s">
        <v>7</v>
      </c>
      <c r="B46" s="64" t="s">
        <v>50</v>
      </c>
      <c r="C46" s="464"/>
      <c r="D46" s="264"/>
      <c r="E46" s="264"/>
      <c r="F46" s="264"/>
      <c r="G46" s="265"/>
      <c r="H46" s="352" t="s">
        <v>9</v>
      </c>
      <c r="I46" s="353"/>
      <c r="J46" s="353"/>
      <c r="K46" s="353"/>
      <c r="L46" s="353"/>
      <c r="M46" s="267" t="s">
        <v>158</v>
      </c>
      <c r="N46" s="268"/>
      <c r="O46" s="268"/>
      <c r="P46" s="268"/>
      <c r="Q46" s="268"/>
      <c r="R46" s="268"/>
      <c r="S46" s="268"/>
      <c r="T46" s="268"/>
      <c r="U46" s="268"/>
      <c r="V46" s="269"/>
      <c r="W46" s="354" t="s">
        <v>27</v>
      </c>
      <c r="X46" s="355"/>
      <c r="Y46" s="355"/>
      <c r="Z46" s="355"/>
      <c r="AA46" s="356"/>
      <c r="AB46" s="273">
        <v>2</v>
      </c>
      <c r="AC46" s="476"/>
      <c r="AD46" s="476"/>
      <c r="AE46" s="476"/>
      <c r="AF46" s="477"/>
    </row>
    <row r="47" spans="1:32" ht="26.25" customHeight="1" thickBot="1" x14ac:dyDescent="0.3">
      <c r="A47" s="368" t="s">
        <v>41</v>
      </c>
      <c r="B47" s="290" t="s">
        <v>0</v>
      </c>
      <c r="C47" s="68" t="s">
        <v>1</v>
      </c>
      <c r="D47" s="293"/>
      <c r="E47" s="294"/>
      <c r="F47" s="294"/>
      <c r="G47" s="295"/>
      <c r="H47" s="276" t="s">
        <v>1</v>
      </c>
      <c r="I47" s="277"/>
      <c r="J47" s="277"/>
      <c r="K47" s="277"/>
      <c r="L47" s="278"/>
      <c r="M47" s="276" t="s">
        <v>1</v>
      </c>
      <c r="N47" s="277"/>
      <c r="O47" s="277"/>
      <c r="P47" s="277"/>
      <c r="Q47" s="278"/>
      <c r="R47" s="276" t="s">
        <v>1</v>
      </c>
      <c r="S47" s="277"/>
      <c r="T47" s="277"/>
      <c r="U47" s="277"/>
      <c r="V47" s="278"/>
      <c r="W47" s="276" t="s">
        <v>1</v>
      </c>
      <c r="X47" s="277"/>
      <c r="Y47" s="277"/>
      <c r="Z47" s="277"/>
      <c r="AA47" s="278"/>
      <c r="AB47" s="276" t="s">
        <v>1</v>
      </c>
      <c r="AC47" s="277"/>
      <c r="AD47" s="277"/>
      <c r="AE47" s="277"/>
      <c r="AF47" s="278"/>
    </row>
    <row r="48" spans="1:32" ht="26.25" customHeight="1" thickBot="1" x14ac:dyDescent="0.3">
      <c r="A48" s="369"/>
      <c r="B48" s="291"/>
      <c r="C48" s="282" t="s">
        <v>2</v>
      </c>
      <c r="D48" s="283"/>
      <c r="E48" s="284">
        <f>E33-1</f>
        <v>9510188</v>
      </c>
      <c r="F48" s="285"/>
      <c r="G48" s="286"/>
      <c r="H48" s="279"/>
      <c r="I48" s="280"/>
      <c r="J48" s="280"/>
      <c r="K48" s="280"/>
      <c r="L48" s="281"/>
      <c r="M48" s="279"/>
      <c r="N48" s="280"/>
      <c r="O48" s="280"/>
      <c r="P48" s="280"/>
      <c r="Q48" s="281"/>
      <c r="R48" s="279"/>
      <c r="S48" s="280"/>
      <c r="T48" s="280"/>
      <c r="U48" s="280"/>
      <c r="V48" s="281"/>
      <c r="W48" s="279"/>
      <c r="X48" s="280"/>
      <c r="Y48" s="280"/>
      <c r="Z48" s="280"/>
      <c r="AA48" s="281"/>
      <c r="AB48" s="279"/>
      <c r="AC48" s="280"/>
      <c r="AD48" s="280"/>
      <c r="AE48" s="280"/>
      <c r="AF48" s="281"/>
    </row>
    <row r="49" spans="1:32 12133:12136" s="78" customFormat="1" ht="18.75" customHeight="1" thickBot="1" x14ac:dyDescent="0.3">
      <c r="A49" s="369"/>
      <c r="B49" s="292"/>
      <c r="C49" s="66" t="s">
        <v>11</v>
      </c>
      <c r="D49" s="67" t="s">
        <v>12</v>
      </c>
      <c r="E49" s="66" t="s">
        <v>13</v>
      </c>
      <c r="F49" s="67" t="s">
        <v>14</v>
      </c>
      <c r="G49" s="66" t="s">
        <v>15</v>
      </c>
      <c r="H49" s="66" t="s">
        <v>11</v>
      </c>
      <c r="I49" s="67" t="s">
        <v>12</v>
      </c>
      <c r="J49" s="66" t="s">
        <v>13</v>
      </c>
      <c r="K49" s="67" t="s">
        <v>14</v>
      </c>
      <c r="L49" s="66" t="s">
        <v>15</v>
      </c>
      <c r="M49" s="66" t="s">
        <v>11</v>
      </c>
      <c r="N49" s="67" t="s">
        <v>12</v>
      </c>
      <c r="O49" s="66" t="s">
        <v>13</v>
      </c>
      <c r="P49" s="67" t="s">
        <v>14</v>
      </c>
      <c r="Q49" s="66" t="s">
        <v>15</v>
      </c>
      <c r="R49" s="66" t="s">
        <v>11</v>
      </c>
      <c r="S49" s="67" t="s">
        <v>12</v>
      </c>
      <c r="T49" s="66" t="s">
        <v>13</v>
      </c>
      <c r="U49" s="67" t="s">
        <v>14</v>
      </c>
      <c r="V49" s="66" t="s">
        <v>15</v>
      </c>
      <c r="W49" s="66" t="s">
        <v>11</v>
      </c>
      <c r="X49" s="67" t="s">
        <v>12</v>
      </c>
      <c r="Y49" s="66" t="s">
        <v>13</v>
      </c>
      <c r="Z49" s="67" t="s">
        <v>14</v>
      </c>
      <c r="AA49" s="66" t="s">
        <v>15</v>
      </c>
      <c r="AB49" s="66" t="s">
        <v>11</v>
      </c>
      <c r="AC49" s="67" t="s">
        <v>12</v>
      </c>
      <c r="AD49" s="66" t="s">
        <v>13</v>
      </c>
      <c r="AE49" s="67" t="s">
        <v>14</v>
      </c>
      <c r="AF49" s="66" t="s">
        <v>15</v>
      </c>
    </row>
    <row r="50" spans="1:32 12133:12136" ht="30" customHeight="1" thickBot="1" x14ac:dyDescent="0.3">
      <c r="A50" s="359" t="s">
        <v>39</v>
      </c>
      <c r="B50" s="204" t="s">
        <v>92</v>
      </c>
      <c r="C50" s="5"/>
      <c r="D50" s="6"/>
      <c r="E50" s="6"/>
      <c r="F50" s="6"/>
      <c r="G50" s="7"/>
      <c r="H50" s="5"/>
      <c r="I50" s="6"/>
      <c r="J50" s="6"/>
      <c r="K50" s="6"/>
      <c r="L50" s="7"/>
      <c r="M50" s="5"/>
      <c r="N50" s="6"/>
      <c r="O50" s="6"/>
      <c r="P50" s="6"/>
      <c r="Q50" s="7"/>
      <c r="R50" s="5"/>
      <c r="S50" s="6"/>
      <c r="T50" s="6"/>
      <c r="U50" s="6"/>
      <c r="V50" s="7"/>
      <c r="W50" s="5"/>
      <c r="X50" s="6"/>
      <c r="Y50" s="6"/>
      <c r="Z50" s="6"/>
      <c r="AA50" s="7"/>
      <c r="AB50" s="5"/>
      <c r="AC50" s="6"/>
      <c r="AD50" s="6"/>
      <c r="AE50" s="6"/>
      <c r="AF50" s="7"/>
    </row>
    <row r="51" spans="1:32 12133:12136" ht="30" customHeight="1" thickBot="1" x14ac:dyDescent="0.3">
      <c r="A51" s="360"/>
      <c r="B51" s="38" t="s">
        <v>123</v>
      </c>
      <c r="C51" s="8"/>
      <c r="D51" s="9"/>
      <c r="E51" s="9"/>
      <c r="F51" s="9"/>
      <c r="G51" s="10"/>
      <c r="H51" s="11"/>
      <c r="I51" s="12"/>
      <c r="J51" s="12"/>
      <c r="K51" s="12"/>
      <c r="L51" s="13"/>
      <c r="M51" s="11"/>
      <c r="N51" s="12"/>
      <c r="O51" s="12"/>
      <c r="P51" s="12"/>
      <c r="Q51" s="13"/>
      <c r="R51" s="11"/>
      <c r="S51" s="12"/>
      <c r="T51" s="12"/>
      <c r="U51" s="12"/>
      <c r="V51" s="13"/>
      <c r="W51" s="11"/>
      <c r="X51" s="12"/>
      <c r="Y51" s="12"/>
      <c r="Z51" s="12"/>
      <c r="AA51" s="13"/>
      <c r="AB51" s="11"/>
      <c r="AC51" s="12"/>
      <c r="AD51" s="12"/>
      <c r="AE51" s="12"/>
      <c r="AF51" s="13"/>
      <c r="QXQ51" s="79"/>
      <c r="QXR51" s="79"/>
      <c r="QXT51" s="79"/>
    </row>
    <row r="52" spans="1:32 12133:12136" ht="27" customHeight="1" thickBot="1" x14ac:dyDescent="0.3">
      <c r="A52" s="361"/>
      <c r="B52" s="73" t="s">
        <v>3</v>
      </c>
      <c r="C52" s="41"/>
      <c r="D52" s="42"/>
      <c r="E52" s="42"/>
      <c r="F52" s="42"/>
      <c r="G52" s="43"/>
      <c r="H52" s="41"/>
      <c r="I52" s="42"/>
      <c r="J52" s="42"/>
      <c r="K52" s="42"/>
      <c r="L52" s="43"/>
      <c r="M52" s="41"/>
      <c r="N52" s="42"/>
      <c r="O52" s="42"/>
      <c r="P52" s="42"/>
      <c r="Q52" s="43"/>
      <c r="R52" s="41"/>
      <c r="S52" s="42"/>
      <c r="T52" s="42"/>
      <c r="U52" s="42"/>
      <c r="V52" s="43"/>
      <c r="W52" s="41"/>
      <c r="X52" s="42"/>
      <c r="Y52" s="42"/>
      <c r="Z52" s="42"/>
      <c r="AA52" s="43"/>
      <c r="AB52" s="41"/>
      <c r="AC52" s="42"/>
      <c r="AD52" s="42"/>
      <c r="AE52" s="42"/>
      <c r="AF52" s="43"/>
      <c r="QXQ52" s="79"/>
      <c r="QXR52" s="79"/>
    </row>
    <row r="53" spans="1:32 12133:12136" s="79" customFormat="1" ht="30" customHeight="1" thickBot="1" x14ac:dyDescent="0.3">
      <c r="A53" s="301"/>
      <c r="B53" s="302"/>
      <c r="C53" s="364"/>
      <c r="D53" s="365"/>
      <c r="E53" s="366"/>
      <c r="F53" s="30" t="s">
        <v>5</v>
      </c>
      <c r="G53" s="31"/>
      <c r="H53" s="364"/>
      <c r="I53" s="365"/>
      <c r="J53" s="366"/>
      <c r="K53" s="30" t="s">
        <v>5</v>
      </c>
      <c r="L53" s="31"/>
      <c r="M53" s="364"/>
      <c r="N53" s="365"/>
      <c r="O53" s="367"/>
      <c r="P53" s="30" t="s">
        <v>5</v>
      </c>
      <c r="Q53" s="31"/>
      <c r="R53" s="364"/>
      <c r="S53" s="365"/>
      <c r="T53" s="367"/>
      <c r="U53" s="40" t="s">
        <v>5</v>
      </c>
      <c r="V53" s="39"/>
      <c r="W53" s="364"/>
      <c r="X53" s="365"/>
      <c r="Y53" s="367"/>
      <c r="Z53" s="32" t="s">
        <v>5</v>
      </c>
      <c r="AA53" s="31"/>
      <c r="AB53" s="364"/>
      <c r="AC53" s="365"/>
      <c r="AD53" s="367"/>
      <c r="AE53" s="30" t="s">
        <v>5</v>
      </c>
      <c r="AF53" s="31"/>
    </row>
    <row r="54" spans="1:32 12133:12136" ht="30" customHeight="1" x14ac:dyDescent="0.25">
      <c r="A54" s="299" t="s">
        <v>36</v>
      </c>
      <c r="B54" s="200" t="s">
        <v>122</v>
      </c>
      <c r="C54" s="14"/>
      <c r="D54" s="15"/>
      <c r="E54" s="15"/>
      <c r="F54" s="15"/>
      <c r="G54" s="16"/>
      <c r="H54" s="14"/>
      <c r="I54" s="15"/>
      <c r="J54" s="15"/>
      <c r="K54" s="15"/>
      <c r="L54" s="16"/>
      <c r="M54" s="14"/>
      <c r="N54" s="15"/>
      <c r="O54" s="15"/>
      <c r="P54" s="15"/>
      <c r="Q54" s="16"/>
      <c r="R54" s="14"/>
      <c r="S54" s="15"/>
      <c r="T54" s="15"/>
      <c r="U54" s="15"/>
      <c r="V54" s="16"/>
      <c r="W54" s="14"/>
      <c r="X54" s="15"/>
      <c r="Y54" s="15"/>
      <c r="Z54" s="15"/>
      <c r="AA54" s="16"/>
      <c r="AB54" s="14"/>
      <c r="AC54" s="15"/>
      <c r="AD54" s="15"/>
      <c r="AE54" s="15"/>
      <c r="AF54" s="16"/>
      <c r="QXQ54" s="79"/>
    </row>
    <row r="55" spans="1:32 12133:12136" ht="30" customHeight="1" thickBot="1" x14ac:dyDescent="0.3">
      <c r="A55" s="299"/>
      <c r="B55" s="201" t="s">
        <v>42</v>
      </c>
      <c r="C55" s="19"/>
      <c r="D55" s="17"/>
      <c r="E55" s="17"/>
      <c r="F55" s="17"/>
      <c r="G55" s="18"/>
      <c r="H55" s="19"/>
      <c r="I55" s="17"/>
      <c r="J55" s="17"/>
      <c r="K55" s="17"/>
      <c r="L55" s="18"/>
      <c r="M55" s="19"/>
      <c r="N55" s="17"/>
      <c r="O55" s="17"/>
      <c r="P55" s="17"/>
      <c r="Q55" s="18"/>
      <c r="R55" s="19"/>
      <c r="S55" s="17"/>
      <c r="T55" s="17"/>
      <c r="U55" s="17"/>
      <c r="V55" s="18"/>
      <c r="W55" s="19"/>
      <c r="X55" s="17"/>
      <c r="Y55" s="17"/>
      <c r="Z55" s="17"/>
      <c r="AA55" s="18"/>
      <c r="AB55" s="19"/>
      <c r="AC55" s="17"/>
      <c r="AD55" s="17"/>
      <c r="AE55" s="17"/>
      <c r="AF55" s="18"/>
      <c r="QXQ55" s="79"/>
    </row>
    <row r="56" spans="1:32 12133:12136" ht="22.5" customHeight="1" thickBot="1" x14ac:dyDescent="0.3">
      <c r="A56" s="300"/>
      <c r="B56" s="73" t="s">
        <v>3</v>
      </c>
      <c r="C56" s="41"/>
      <c r="D56" s="42"/>
      <c r="E56" s="42"/>
      <c r="F56" s="42"/>
      <c r="G56" s="43"/>
      <c r="H56" s="41"/>
      <c r="I56" s="42"/>
      <c r="J56" s="42"/>
      <c r="K56" s="42"/>
      <c r="L56" s="43"/>
      <c r="M56" s="41"/>
      <c r="N56" s="42"/>
      <c r="O56" s="42"/>
      <c r="P56" s="42"/>
      <c r="Q56" s="43"/>
      <c r="R56" s="41"/>
      <c r="S56" s="42"/>
      <c r="T56" s="42"/>
      <c r="U56" s="42"/>
      <c r="V56" s="43"/>
      <c r="W56" s="41"/>
      <c r="X56" s="42"/>
      <c r="Y56" s="42"/>
      <c r="Z56" s="42"/>
      <c r="AA56" s="43"/>
      <c r="AB56" s="41"/>
      <c r="AC56" s="42"/>
      <c r="AD56" s="42"/>
      <c r="AE56" s="42"/>
      <c r="AF56" s="43"/>
      <c r="QXQ56" s="79"/>
    </row>
    <row r="57" spans="1:32 12133:12136" ht="30" customHeight="1" thickBot="1" x14ac:dyDescent="0.3">
      <c r="A57" s="301" t="s">
        <v>4</v>
      </c>
      <c r="B57" s="302"/>
      <c r="C57" s="335"/>
      <c r="D57" s="336"/>
      <c r="E57" s="337"/>
      <c r="F57" s="30" t="s">
        <v>5</v>
      </c>
      <c r="G57" s="31"/>
      <c r="H57" s="296"/>
      <c r="I57" s="297"/>
      <c r="J57" s="338"/>
      <c r="K57" s="30" t="s">
        <v>5</v>
      </c>
      <c r="L57" s="31"/>
      <c r="M57" s="296"/>
      <c r="N57" s="297"/>
      <c r="O57" s="298"/>
      <c r="P57" s="32" t="s">
        <v>5</v>
      </c>
      <c r="Q57" s="31"/>
      <c r="R57" s="296"/>
      <c r="S57" s="297"/>
      <c r="T57" s="298"/>
      <c r="U57" s="32" t="s">
        <v>5</v>
      </c>
      <c r="V57" s="31"/>
      <c r="W57" s="296"/>
      <c r="X57" s="297"/>
      <c r="Y57" s="298"/>
      <c r="Z57" s="32" t="s">
        <v>5</v>
      </c>
      <c r="AA57" s="31"/>
      <c r="AB57" s="296"/>
      <c r="AC57" s="297"/>
      <c r="AD57" s="298"/>
      <c r="AE57" s="32" t="s">
        <v>5</v>
      </c>
      <c r="AF57" s="31"/>
      <c r="QXQ57" s="79"/>
    </row>
    <row r="58" spans="1:32 12133:12136" ht="30" customHeight="1" thickBot="1" x14ac:dyDescent="0.3">
      <c r="A58" s="370" t="s">
        <v>37</v>
      </c>
      <c r="B58" s="204" t="s">
        <v>110</v>
      </c>
      <c r="C58" s="34"/>
      <c r="D58" s="15"/>
      <c r="E58" s="15"/>
      <c r="F58" s="15"/>
      <c r="G58" s="16"/>
      <c r="H58" s="14"/>
      <c r="I58" s="15"/>
      <c r="J58" s="15"/>
      <c r="K58" s="15"/>
      <c r="L58" s="16"/>
      <c r="M58" s="14"/>
      <c r="N58" s="15"/>
      <c r="O58" s="15"/>
      <c r="P58" s="15"/>
      <c r="Q58" s="16"/>
      <c r="R58" s="14"/>
      <c r="S58" s="15"/>
      <c r="T58" s="15"/>
      <c r="U58" s="15"/>
      <c r="V58" s="16"/>
      <c r="W58" s="14"/>
      <c r="X58" s="15"/>
      <c r="Y58" s="15"/>
      <c r="Z58" s="15"/>
      <c r="AA58" s="16"/>
      <c r="AB58" s="14"/>
      <c r="AC58" s="15"/>
      <c r="AD58" s="15"/>
      <c r="AE58" s="15"/>
      <c r="AF58" s="16"/>
      <c r="QXQ58" s="79"/>
    </row>
    <row r="59" spans="1:32 12133:12136" ht="25.5" customHeight="1" thickBot="1" x14ac:dyDescent="0.3">
      <c r="A59" s="358"/>
      <c r="B59" s="73" t="s">
        <v>3</v>
      </c>
      <c r="C59" s="45"/>
      <c r="D59" s="42"/>
      <c r="E59" s="42"/>
      <c r="F59" s="42"/>
      <c r="G59" s="43"/>
      <c r="H59" s="41"/>
      <c r="I59" s="42"/>
      <c r="J59" s="42"/>
      <c r="K59" s="42"/>
      <c r="L59" s="43"/>
      <c r="M59" s="41"/>
      <c r="N59" s="42"/>
      <c r="O59" s="42"/>
      <c r="P59" s="42"/>
      <c r="Q59" s="43"/>
      <c r="R59" s="41"/>
      <c r="S59" s="42"/>
      <c r="T59" s="42"/>
      <c r="U59" s="42"/>
      <c r="V59" s="43"/>
      <c r="W59" s="41"/>
      <c r="X59" s="42"/>
      <c r="Y59" s="42"/>
      <c r="Z59" s="42"/>
      <c r="AA59" s="43"/>
      <c r="AB59" s="41"/>
      <c r="AC59" s="42"/>
      <c r="AD59" s="42"/>
      <c r="AE59" s="42"/>
      <c r="AF59" s="43"/>
      <c r="QXQ59" s="79"/>
    </row>
    <row r="60" spans="1:32 12133:12136" ht="30" customHeight="1" thickBot="1" x14ac:dyDescent="0.3">
      <c r="A60" s="301" t="s">
        <v>4</v>
      </c>
      <c r="B60" s="302"/>
      <c r="C60" s="335"/>
      <c r="D60" s="336"/>
      <c r="E60" s="337"/>
      <c r="F60" s="30" t="s">
        <v>5</v>
      </c>
      <c r="G60" s="31"/>
      <c r="H60" s="296"/>
      <c r="I60" s="297"/>
      <c r="J60" s="338"/>
      <c r="K60" s="30" t="s">
        <v>5</v>
      </c>
      <c r="L60" s="31"/>
      <c r="M60" s="296"/>
      <c r="N60" s="297"/>
      <c r="O60" s="298"/>
      <c r="P60" s="32" t="s">
        <v>5</v>
      </c>
      <c r="Q60" s="31"/>
      <c r="R60" s="296"/>
      <c r="S60" s="297"/>
      <c r="T60" s="298"/>
      <c r="U60" s="32" t="s">
        <v>5</v>
      </c>
      <c r="V60" s="31"/>
      <c r="W60" s="296"/>
      <c r="X60" s="297"/>
      <c r="Y60" s="298"/>
      <c r="Z60" s="32" t="s">
        <v>5</v>
      </c>
      <c r="AA60" s="31"/>
      <c r="AB60" s="296"/>
      <c r="AC60" s="297"/>
      <c r="AD60" s="298"/>
      <c r="AE60" s="32" t="s">
        <v>5</v>
      </c>
      <c r="AF60" s="31"/>
      <c r="QXQ60" s="79"/>
    </row>
    <row r="61" spans="1:32 12133:12136" s="76" customFormat="1" ht="30" customHeight="1" thickBot="1" x14ac:dyDescent="0.3">
      <c r="A61" s="63"/>
      <c r="B61" s="64" t="s">
        <v>50</v>
      </c>
      <c r="C61" s="464"/>
      <c r="D61" s="264"/>
      <c r="E61" s="264"/>
      <c r="F61" s="264"/>
      <c r="G61" s="265"/>
      <c r="H61" s="352" t="s">
        <v>9</v>
      </c>
      <c r="I61" s="353"/>
      <c r="J61" s="353"/>
      <c r="K61" s="353"/>
      <c r="L61" s="353"/>
      <c r="M61" s="267" t="s">
        <v>148</v>
      </c>
      <c r="N61" s="268"/>
      <c r="O61" s="268"/>
      <c r="P61" s="268"/>
      <c r="Q61" s="268"/>
      <c r="R61" s="268"/>
      <c r="S61" s="268"/>
      <c r="T61" s="268"/>
      <c r="U61" s="268"/>
      <c r="V61" s="269"/>
      <c r="W61" s="354" t="s">
        <v>27</v>
      </c>
      <c r="X61" s="355"/>
      <c r="Y61" s="355"/>
      <c r="Z61" s="355"/>
      <c r="AA61" s="356"/>
      <c r="AB61" s="273">
        <v>2</v>
      </c>
      <c r="AC61" s="476"/>
      <c r="AD61" s="476"/>
      <c r="AE61" s="476"/>
      <c r="AF61" s="477"/>
      <c r="QXQ61" s="79"/>
    </row>
    <row r="62" spans="1:32 12133:12136" ht="26.25" customHeight="1" thickBot="1" x14ac:dyDescent="0.3">
      <c r="A62" s="368" t="s">
        <v>44</v>
      </c>
      <c r="B62" s="290" t="s">
        <v>0</v>
      </c>
      <c r="C62" s="68" t="s">
        <v>1</v>
      </c>
      <c r="D62" s="293"/>
      <c r="E62" s="294"/>
      <c r="F62" s="294"/>
      <c r="G62" s="295"/>
      <c r="H62" s="276" t="s">
        <v>1</v>
      </c>
      <c r="I62" s="277"/>
      <c r="J62" s="277"/>
      <c r="K62" s="277"/>
      <c r="L62" s="278"/>
      <c r="M62" s="276" t="s">
        <v>1</v>
      </c>
      <c r="N62" s="277"/>
      <c r="O62" s="277"/>
      <c r="P62" s="277"/>
      <c r="Q62" s="278"/>
      <c r="R62" s="276" t="s">
        <v>1</v>
      </c>
      <c r="S62" s="277"/>
      <c r="T62" s="277"/>
      <c r="U62" s="277"/>
      <c r="V62" s="278"/>
      <c r="W62" s="276" t="s">
        <v>1</v>
      </c>
      <c r="X62" s="277"/>
      <c r="Y62" s="277"/>
      <c r="Z62" s="277"/>
      <c r="AA62" s="278"/>
      <c r="AB62" s="382" t="s">
        <v>1</v>
      </c>
      <c r="AC62" s="383"/>
      <c r="AD62" s="383"/>
      <c r="AE62" s="383"/>
      <c r="AF62" s="384"/>
      <c r="QXQ62" s="79"/>
    </row>
    <row r="63" spans="1:32 12133:12136" ht="26.25" customHeight="1" thickBot="1" x14ac:dyDescent="0.3">
      <c r="A63" s="369"/>
      <c r="B63" s="291"/>
      <c r="C63" s="282" t="s">
        <v>2</v>
      </c>
      <c r="D63" s="283"/>
      <c r="E63" s="284">
        <v>9510191</v>
      </c>
      <c r="F63" s="285"/>
      <c r="G63" s="286"/>
      <c r="H63" s="279"/>
      <c r="I63" s="280"/>
      <c r="J63" s="280"/>
      <c r="K63" s="280"/>
      <c r="L63" s="281"/>
      <c r="M63" s="279"/>
      <c r="N63" s="280"/>
      <c r="O63" s="280"/>
      <c r="P63" s="280"/>
      <c r="Q63" s="281"/>
      <c r="R63" s="279"/>
      <c r="S63" s="280"/>
      <c r="T63" s="280"/>
      <c r="U63" s="280"/>
      <c r="V63" s="281"/>
      <c r="W63" s="279"/>
      <c r="X63" s="280"/>
      <c r="Y63" s="280"/>
      <c r="Z63" s="280"/>
      <c r="AA63" s="281"/>
      <c r="AB63" s="385"/>
      <c r="AC63" s="386"/>
      <c r="AD63" s="386"/>
      <c r="AE63" s="386"/>
      <c r="AF63" s="387"/>
    </row>
    <row r="64" spans="1:32 12133:12136" s="78" customFormat="1" ht="18.75" customHeight="1" thickBot="1" x14ac:dyDescent="0.3">
      <c r="A64" s="369"/>
      <c r="B64" s="292"/>
      <c r="C64" s="66" t="s">
        <v>11</v>
      </c>
      <c r="D64" s="67" t="s">
        <v>12</v>
      </c>
      <c r="E64" s="66" t="s">
        <v>13</v>
      </c>
      <c r="F64" s="67" t="s">
        <v>14</v>
      </c>
      <c r="G64" s="66" t="s">
        <v>15</v>
      </c>
      <c r="H64" s="66" t="s">
        <v>11</v>
      </c>
      <c r="I64" s="67" t="s">
        <v>12</v>
      </c>
      <c r="J64" s="66" t="s">
        <v>13</v>
      </c>
      <c r="K64" s="67" t="s">
        <v>14</v>
      </c>
      <c r="L64" s="66" t="s">
        <v>15</v>
      </c>
      <c r="M64" s="66" t="s">
        <v>11</v>
      </c>
      <c r="N64" s="67" t="s">
        <v>12</v>
      </c>
      <c r="O64" s="66" t="s">
        <v>13</v>
      </c>
      <c r="P64" s="67" t="s">
        <v>14</v>
      </c>
      <c r="Q64" s="66" t="s">
        <v>15</v>
      </c>
      <c r="R64" s="66" t="s">
        <v>11</v>
      </c>
      <c r="S64" s="67" t="s">
        <v>12</v>
      </c>
      <c r="T64" s="66" t="s">
        <v>13</v>
      </c>
      <c r="U64" s="67" t="s">
        <v>14</v>
      </c>
      <c r="V64" s="66" t="s">
        <v>15</v>
      </c>
      <c r="W64" s="66" t="s">
        <v>11</v>
      </c>
      <c r="X64" s="67" t="s">
        <v>12</v>
      </c>
      <c r="Y64" s="66" t="s">
        <v>13</v>
      </c>
      <c r="Z64" s="67" t="s">
        <v>14</v>
      </c>
      <c r="AA64" s="66" t="s">
        <v>15</v>
      </c>
      <c r="AB64" s="66" t="s">
        <v>11</v>
      </c>
      <c r="AC64" s="67" t="s">
        <v>12</v>
      </c>
      <c r="AD64" s="66" t="s">
        <v>13</v>
      </c>
      <c r="AE64" s="67" t="s">
        <v>14</v>
      </c>
      <c r="AF64" s="66" t="s">
        <v>15</v>
      </c>
    </row>
    <row r="65" spans="1:32" ht="27.75" customHeight="1" x14ac:dyDescent="0.25">
      <c r="A65" s="333" t="s">
        <v>45</v>
      </c>
      <c r="B65" s="70" t="s">
        <v>46</v>
      </c>
      <c r="C65" s="5"/>
      <c r="D65" s="6"/>
      <c r="E65" s="6"/>
      <c r="F65" s="6"/>
      <c r="G65" s="7"/>
      <c r="H65" s="5"/>
      <c r="I65" s="6"/>
      <c r="J65" s="6"/>
      <c r="K65" s="6"/>
      <c r="L65" s="7"/>
      <c r="M65" s="5"/>
      <c r="N65" s="6"/>
      <c r="O65" s="6"/>
      <c r="P65" s="6"/>
      <c r="Q65" s="7"/>
      <c r="R65" s="5"/>
      <c r="S65" s="6"/>
      <c r="T65" s="6"/>
      <c r="U65" s="6"/>
      <c r="V65" s="7"/>
      <c r="W65" s="5"/>
      <c r="X65" s="6"/>
      <c r="Y65" s="6"/>
      <c r="Z65" s="6"/>
      <c r="AA65" s="7"/>
      <c r="AB65" s="5"/>
      <c r="AC65" s="6"/>
      <c r="AD65" s="6"/>
      <c r="AE65" s="6"/>
      <c r="AF65" s="7"/>
    </row>
    <row r="66" spans="1:32" ht="27.75" customHeight="1" thickBot="1" x14ac:dyDescent="0.3">
      <c r="A66" s="342"/>
      <c r="B66" s="69" t="s">
        <v>47</v>
      </c>
      <c r="C66" s="8"/>
      <c r="D66" s="9"/>
      <c r="E66" s="9"/>
      <c r="F66" s="9"/>
      <c r="G66" s="10"/>
      <c r="H66" s="11"/>
      <c r="I66" s="12"/>
      <c r="J66" s="12"/>
      <c r="K66" s="12"/>
      <c r="L66" s="13"/>
      <c r="M66" s="11"/>
      <c r="N66" s="12"/>
      <c r="O66" s="12"/>
      <c r="P66" s="12"/>
      <c r="Q66" s="13"/>
      <c r="R66" s="11"/>
      <c r="S66" s="12"/>
      <c r="T66" s="12"/>
      <c r="U66" s="12"/>
      <c r="V66" s="13"/>
      <c r="W66" s="11"/>
      <c r="X66" s="12"/>
      <c r="Y66" s="12"/>
      <c r="Z66" s="12"/>
      <c r="AA66" s="13"/>
      <c r="AB66" s="11"/>
      <c r="AC66" s="12"/>
      <c r="AD66" s="12"/>
      <c r="AE66" s="12"/>
      <c r="AF66" s="13"/>
    </row>
    <row r="67" spans="1:32" ht="25.5" customHeight="1" thickBot="1" x14ac:dyDescent="0.3">
      <c r="A67" s="334"/>
      <c r="B67" s="73" t="s">
        <v>3</v>
      </c>
      <c r="C67" s="41"/>
      <c r="D67" s="42"/>
      <c r="E67" s="42"/>
      <c r="F67" s="42"/>
      <c r="G67" s="43"/>
      <c r="H67" s="41"/>
      <c r="I67" s="42"/>
      <c r="J67" s="42"/>
      <c r="K67" s="42"/>
      <c r="L67" s="43"/>
      <c r="M67" s="41"/>
      <c r="N67" s="42"/>
      <c r="O67" s="42"/>
      <c r="P67" s="42"/>
      <c r="Q67" s="43"/>
      <c r="R67" s="41"/>
      <c r="S67" s="42"/>
      <c r="T67" s="42"/>
      <c r="U67" s="42"/>
      <c r="V67" s="43"/>
      <c r="W67" s="41"/>
      <c r="X67" s="42"/>
      <c r="Y67" s="42"/>
      <c r="Z67" s="42"/>
      <c r="AA67" s="43"/>
      <c r="AB67" s="41"/>
      <c r="AC67" s="42"/>
      <c r="AD67" s="42"/>
      <c r="AE67" s="42"/>
      <c r="AF67" s="43"/>
    </row>
    <row r="68" spans="1:32" ht="30" customHeight="1" thickBot="1" x14ac:dyDescent="0.3">
      <c r="A68" s="388" t="s">
        <v>4</v>
      </c>
      <c r="B68" s="389"/>
      <c r="C68" s="335"/>
      <c r="D68" s="336"/>
      <c r="E68" s="337"/>
      <c r="F68" s="30" t="s">
        <v>5</v>
      </c>
      <c r="G68" s="31"/>
      <c r="H68" s="296"/>
      <c r="I68" s="297"/>
      <c r="J68" s="338"/>
      <c r="K68" s="30" t="s">
        <v>5</v>
      </c>
      <c r="L68" s="31"/>
      <c r="M68" s="296"/>
      <c r="N68" s="297"/>
      <c r="O68" s="298"/>
      <c r="P68" s="32" t="s">
        <v>5</v>
      </c>
      <c r="Q68" s="31"/>
      <c r="R68" s="296"/>
      <c r="S68" s="297"/>
      <c r="T68" s="298"/>
      <c r="U68" s="32" t="s">
        <v>5</v>
      </c>
      <c r="V68" s="31"/>
      <c r="W68" s="296"/>
      <c r="X68" s="297"/>
      <c r="Y68" s="298"/>
      <c r="Z68" s="32" t="s">
        <v>5</v>
      </c>
      <c r="AA68" s="31"/>
      <c r="AB68" s="296"/>
      <c r="AC68" s="297"/>
      <c r="AD68" s="298"/>
      <c r="AE68" s="32" t="s">
        <v>5</v>
      </c>
      <c r="AF68" s="31"/>
    </row>
    <row r="69" spans="1:32" ht="29.25" customHeight="1" thickBot="1" x14ac:dyDescent="0.3">
      <c r="A69" s="396" t="s">
        <v>10</v>
      </c>
      <c r="B69" s="397"/>
      <c r="C69" s="20"/>
      <c r="D69" s="21"/>
      <c r="E69" s="21"/>
      <c r="F69" s="21"/>
      <c r="G69" s="22"/>
      <c r="H69" s="20"/>
      <c r="I69" s="21"/>
      <c r="J69" s="21"/>
      <c r="K69" s="21"/>
      <c r="L69" s="23"/>
      <c r="M69" s="24"/>
      <c r="N69" s="21"/>
      <c r="O69" s="21"/>
      <c r="P69" s="21"/>
      <c r="Q69" s="22"/>
      <c r="R69" s="20"/>
      <c r="S69" s="21"/>
      <c r="T69" s="21"/>
      <c r="U69" s="21"/>
      <c r="V69" s="23"/>
      <c r="W69" s="24"/>
      <c r="X69" s="21"/>
      <c r="Y69" s="21"/>
      <c r="Z69" s="21"/>
      <c r="AA69" s="47"/>
      <c r="AB69" s="48"/>
      <c r="AC69" s="49"/>
      <c r="AD69" s="49"/>
      <c r="AE69" s="49"/>
      <c r="AF69" s="50"/>
    </row>
    <row r="70" spans="1:32" ht="39" customHeight="1" thickBot="1" x14ac:dyDescent="0.3">
      <c r="A70" s="398" t="s">
        <v>16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401"/>
    </row>
    <row r="71" spans="1:32" ht="54" customHeight="1" thickBot="1" x14ac:dyDescent="0.3">
      <c r="A71" s="36" t="s">
        <v>28</v>
      </c>
      <c r="B71" s="37" t="s">
        <v>17</v>
      </c>
      <c r="C71" s="33" t="s">
        <v>21</v>
      </c>
      <c r="D71" s="33" t="s">
        <v>25</v>
      </c>
      <c r="E71" s="449" t="s">
        <v>18</v>
      </c>
      <c r="F71" s="450"/>
      <c r="G71" s="450"/>
      <c r="H71" s="450"/>
      <c r="I71" s="451"/>
      <c r="J71" s="33" t="s">
        <v>22</v>
      </c>
      <c r="K71" s="33" t="s">
        <v>24</v>
      </c>
      <c r="L71" s="408" t="s">
        <v>26</v>
      </c>
      <c r="M71" s="409"/>
      <c r="N71" s="452" t="s">
        <v>28</v>
      </c>
      <c r="O71" s="453"/>
      <c r="P71" s="454" t="s">
        <v>17</v>
      </c>
      <c r="Q71" s="455"/>
      <c r="R71" s="455"/>
      <c r="S71" s="455"/>
      <c r="T71" s="455"/>
      <c r="U71" s="456"/>
      <c r="V71" s="33" t="s">
        <v>21</v>
      </c>
      <c r="W71" s="33" t="s">
        <v>25</v>
      </c>
      <c r="X71" s="449" t="s">
        <v>18</v>
      </c>
      <c r="Y71" s="450"/>
      <c r="Z71" s="450"/>
      <c r="AA71" s="450"/>
      <c r="AB71" s="451"/>
      <c r="AC71" s="33" t="s">
        <v>22</v>
      </c>
      <c r="AD71" s="33" t="s">
        <v>24</v>
      </c>
      <c r="AE71" s="408" t="s">
        <v>26</v>
      </c>
      <c r="AF71" s="409"/>
    </row>
    <row r="72" spans="1:32" ht="37.5" customHeight="1" x14ac:dyDescent="0.25">
      <c r="A72" s="58"/>
      <c r="B72" s="59"/>
      <c r="C72" s="60"/>
      <c r="D72" s="60"/>
      <c r="E72" s="457"/>
      <c r="F72" s="458"/>
      <c r="G72" s="458"/>
      <c r="H72" s="458"/>
      <c r="I72" s="459"/>
      <c r="J72" s="60"/>
      <c r="K72" s="60"/>
      <c r="L72" s="60"/>
      <c r="M72" s="61"/>
      <c r="N72" s="370"/>
      <c r="O72" s="390"/>
      <c r="P72" s="391"/>
      <c r="Q72" s="392"/>
      <c r="R72" s="392"/>
      <c r="S72" s="392"/>
      <c r="T72" s="392"/>
      <c r="U72" s="390"/>
      <c r="V72" s="80"/>
      <c r="W72" s="81"/>
      <c r="X72" s="393"/>
      <c r="Y72" s="394"/>
      <c r="Z72" s="394"/>
      <c r="AA72" s="394"/>
      <c r="AB72" s="395"/>
      <c r="AC72" s="82"/>
      <c r="AD72" s="82"/>
      <c r="AE72" s="82"/>
      <c r="AF72" s="83"/>
    </row>
    <row r="73" spans="1:32" ht="37.5" customHeight="1" x14ac:dyDescent="0.25">
      <c r="A73" s="62"/>
      <c r="B73" s="35"/>
      <c r="C73" s="29"/>
      <c r="D73" s="29"/>
      <c r="E73" s="376"/>
      <c r="F73" s="377"/>
      <c r="G73" s="377"/>
      <c r="H73" s="377"/>
      <c r="I73" s="378"/>
      <c r="J73" s="29"/>
      <c r="K73" s="29"/>
      <c r="L73" s="29"/>
      <c r="M73" s="3"/>
      <c r="N73" s="371"/>
      <c r="O73" s="372"/>
      <c r="P73" s="373"/>
      <c r="Q73" s="374"/>
      <c r="R73" s="374"/>
      <c r="S73" s="374"/>
      <c r="T73" s="374"/>
      <c r="U73" s="375"/>
      <c r="V73" s="1"/>
      <c r="W73" s="29"/>
      <c r="X73" s="376"/>
      <c r="Y73" s="377"/>
      <c r="Z73" s="377"/>
      <c r="AA73" s="377"/>
      <c r="AB73" s="378"/>
      <c r="AC73" s="51"/>
      <c r="AD73" s="51"/>
      <c r="AE73" s="51"/>
      <c r="AF73" s="52"/>
    </row>
    <row r="74" spans="1:32" ht="37.5" customHeight="1" x14ac:dyDescent="0.25">
      <c r="A74" s="62"/>
      <c r="B74" s="35"/>
      <c r="C74" s="29"/>
      <c r="D74" s="29"/>
      <c r="E74" s="376"/>
      <c r="F74" s="377"/>
      <c r="G74" s="377"/>
      <c r="H74" s="377"/>
      <c r="I74" s="378"/>
      <c r="J74" s="29"/>
      <c r="K74" s="29"/>
      <c r="L74" s="29"/>
      <c r="M74" s="3"/>
      <c r="N74" s="371"/>
      <c r="O74" s="372"/>
      <c r="P74" s="373"/>
      <c r="Q74" s="374"/>
      <c r="R74" s="374"/>
      <c r="S74" s="374"/>
      <c r="T74" s="374"/>
      <c r="U74" s="375"/>
      <c r="V74" s="1"/>
      <c r="W74" s="29"/>
      <c r="X74" s="376"/>
      <c r="Y74" s="377"/>
      <c r="Z74" s="377"/>
      <c r="AA74" s="377"/>
      <c r="AB74" s="378"/>
      <c r="AC74" s="51"/>
      <c r="AD74" s="51"/>
      <c r="AE74" s="51"/>
      <c r="AF74" s="52"/>
    </row>
    <row r="75" spans="1:32" ht="37.5" customHeight="1" x14ac:dyDescent="0.25">
      <c r="A75" s="62"/>
      <c r="B75" s="35"/>
      <c r="C75" s="29"/>
      <c r="D75" s="29"/>
      <c r="E75" s="376"/>
      <c r="F75" s="377"/>
      <c r="G75" s="377"/>
      <c r="H75" s="377"/>
      <c r="I75" s="378"/>
      <c r="J75" s="29"/>
      <c r="K75" s="29"/>
      <c r="L75" s="29"/>
      <c r="M75" s="3"/>
      <c r="N75" s="371"/>
      <c r="O75" s="372"/>
      <c r="P75" s="373"/>
      <c r="Q75" s="374"/>
      <c r="R75" s="374"/>
      <c r="S75" s="374"/>
      <c r="T75" s="374"/>
      <c r="U75" s="375"/>
      <c r="V75" s="1"/>
      <c r="W75" s="29"/>
      <c r="X75" s="376"/>
      <c r="Y75" s="377"/>
      <c r="Z75" s="377"/>
      <c r="AA75" s="377"/>
      <c r="AB75" s="378"/>
      <c r="AC75" s="51"/>
      <c r="AD75" s="51"/>
      <c r="AE75" s="51"/>
      <c r="AF75" s="52"/>
    </row>
    <row r="76" spans="1:32" ht="37.5" customHeight="1" x14ac:dyDescent="0.25">
      <c r="A76" s="62"/>
      <c r="B76" s="35"/>
      <c r="C76" s="29"/>
      <c r="D76" s="29"/>
      <c r="E76" s="215"/>
      <c r="F76" s="216"/>
      <c r="G76" s="216"/>
      <c r="H76" s="216"/>
      <c r="I76" s="217"/>
      <c r="J76" s="29"/>
      <c r="K76" s="29"/>
      <c r="L76" s="29"/>
      <c r="M76" s="3"/>
      <c r="N76" s="371"/>
      <c r="O76" s="372"/>
      <c r="P76" s="373"/>
      <c r="Q76" s="374"/>
      <c r="R76" s="374"/>
      <c r="S76" s="374"/>
      <c r="T76" s="374"/>
      <c r="U76" s="375"/>
      <c r="V76" s="1"/>
      <c r="W76" s="29"/>
      <c r="X76" s="215"/>
      <c r="Y76" s="216"/>
      <c r="Z76" s="216"/>
      <c r="AA76" s="216"/>
      <c r="AB76" s="217"/>
      <c r="AC76" s="51"/>
      <c r="AD76" s="51"/>
      <c r="AE76" s="51"/>
      <c r="AF76" s="52"/>
    </row>
    <row r="77" spans="1:32" ht="37.5" customHeight="1" x14ac:dyDescent="0.25">
      <c r="A77" s="62"/>
      <c r="B77" s="35"/>
      <c r="C77" s="29"/>
      <c r="D77" s="29"/>
      <c r="E77" s="215"/>
      <c r="F77" s="216"/>
      <c r="G77" s="216"/>
      <c r="H77" s="216"/>
      <c r="I77" s="217"/>
      <c r="J77" s="29"/>
      <c r="K77" s="29"/>
      <c r="L77" s="29"/>
      <c r="M77" s="3"/>
      <c r="N77" s="371"/>
      <c r="O77" s="372"/>
      <c r="P77" s="373"/>
      <c r="Q77" s="374"/>
      <c r="R77" s="374"/>
      <c r="S77" s="374"/>
      <c r="T77" s="374"/>
      <c r="U77" s="375"/>
      <c r="V77" s="1"/>
      <c r="W77" s="29"/>
      <c r="X77" s="215"/>
      <c r="Y77" s="216"/>
      <c r="Z77" s="216"/>
      <c r="AA77" s="216"/>
      <c r="AB77" s="217"/>
      <c r="AC77" s="51"/>
      <c r="AD77" s="51"/>
      <c r="AE77" s="51"/>
      <c r="AF77" s="52"/>
    </row>
    <row r="78" spans="1:32" ht="37.5" customHeight="1" x14ac:dyDescent="0.25">
      <c r="A78" s="62"/>
      <c r="B78" s="35"/>
      <c r="C78" s="29"/>
      <c r="D78" s="29"/>
      <c r="E78" s="215"/>
      <c r="F78" s="216"/>
      <c r="G78" s="216"/>
      <c r="H78" s="216"/>
      <c r="I78" s="217"/>
      <c r="J78" s="29"/>
      <c r="K78" s="29"/>
      <c r="L78" s="29"/>
      <c r="M78" s="3"/>
      <c r="N78" s="371"/>
      <c r="O78" s="372"/>
      <c r="P78" s="373"/>
      <c r="Q78" s="374"/>
      <c r="R78" s="374"/>
      <c r="S78" s="374"/>
      <c r="T78" s="374"/>
      <c r="U78" s="375"/>
      <c r="V78" s="1"/>
      <c r="W78" s="29"/>
      <c r="X78" s="215"/>
      <c r="Y78" s="216"/>
      <c r="Z78" s="216"/>
      <c r="AA78" s="216"/>
      <c r="AB78" s="217"/>
      <c r="AC78" s="51"/>
      <c r="AD78" s="51"/>
      <c r="AE78" s="51"/>
      <c r="AF78" s="52"/>
    </row>
    <row r="79" spans="1:32" ht="37.5" customHeight="1" x14ac:dyDescent="0.25">
      <c r="A79" s="62"/>
      <c r="B79" s="35"/>
      <c r="C79" s="29"/>
      <c r="D79" s="29"/>
      <c r="E79" s="215"/>
      <c r="F79" s="216"/>
      <c r="G79" s="216"/>
      <c r="H79" s="216"/>
      <c r="I79" s="217"/>
      <c r="J79" s="29"/>
      <c r="K79" s="29"/>
      <c r="L79" s="29"/>
      <c r="M79" s="3"/>
      <c r="N79" s="371"/>
      <c r="O79" s="372"/>
      <c r="P79" s="373"/>
      <c r="Q79" s="374"/>
      <c r="R79" s="374"/>
      <c r="S79" s="374"/>
      <c r="T79" s="374"/>
      <c r="U79" s="375"/>
      <c r="V79" s="1"/>
      <c r="W79" s="29"/>
      <c r="X79" s="215"/>
      <c r="Y79" s="216"/>
      <c r="Z79" s="216"/>
      <c r="AA79" s="216"/>
      <c r="AB79" s="217"/>
      <c r="AC79" s="51"/>
      <c r="AD79" s="51"/>
      <c r="AE79" s="51"/>
      <c r="AF79" s="52"/>
    </row>
    <row r="80" spans="1:32" ht="37.5" customHeight="1" x14ac:dyDescent="0.25">
      <c r="A80" s="62"/>
      <c r="B80" s="35"/>
      <c r="C80" s="29"/>
      <c r="D80" s="29"/>
      <c r="E80" s="215"/>
      <c r="F80" s="216"/>
      <c r="G80" s="216"/>
      <c r="H80" s="216"/>
      <c r="I80" s="217"/>
      <c r="J80" s="29"/>
      <c r="K80" s="29"/>
      <c r="L80" s="29"/>
      <c r="M80" s="3"/>
      <c r="N80" s="371"/>
      <c r="O80" s="372"/>
      <c r="P80" s="373"/>
      <c r="Q80" s="374"/>
      <c r="R80" s="374"/>
      <c r="S80" s="374"/>
      <c r="T80" s="374"/>
      <c r="U80" s="375"/>
      <c r="V80" s="1"/>
      <c r="W80" s="29"/>
      <c r="X80" s="215"/>
      <c r="Y80" s="216"/>
      <c r="Z80" s="216"/>
      <c r="AA80" s="216"/>
      <c r="AB80" s="217"/>
      <c r="AC80" s="51"/>
      <c r="AD80" s="51"/>
      <c r="AE80" s="51"/>
      <c r="AF80" s="52"/>
    </row>
    <row r="81" spans="1:32" ht="37.5" customHeight="1" x14ac:dyDescent="0.25">
      <c r="A81" s="62"/>
      <c r="B81" s="35"/>
      <c r="C81" s="29"/>
      <c r="D81" s="29"/>
      <c r="E81" s="215"/>
      <c r="F81" s="216"/>
      <c r="G81" s="216"/>
      <c r="H81" s="216"/>
      <c r="I81" s="217"/>
      <c r="J81" s="29"/>
      <c r="K81" s="29"/>
      <c r="L81" s="29"/>
      <c r="M81" s="3"/>
      <c r="N81" s="371"/>
      <c r="O81" s="372"/>
      <c r="P81" s="373"/>
      <c r="Q81" s="374"/>
      <c r="R81" s="374"/>
      <c r="S81" s="374"/>
      <c r="T81" s="374"/>
      <c r="U81" s="375"/>
      <c r="V81" s="1"/>
      <c r="W81" s="29"/>
      <c r="X81" s="215"/>
      <c r="Y81" s="216"/>
      <c r="Z81" s="216"/>
      <c r="AA81" s="216"/>
      <c r="AB81" s="217"/>
      <c r="AC81" s="51"/>
      <c r="AD81" s="51"/>
      <c r="AE81" s="51"/>
      <c r="AF81" s="52"/>
    </row>
    <row r="82" spans="1:32" ht="37.5" customHeight="1" x14ac:dyDescent="0.25">
      <c r="A82" s="62"/>
      <c r="B82" s="35"/>
      <c r="C82" s="29"/>
      <c r="D82" s="29"/>
      <c r="E82" s="215"/>
      <c r="F82" s="216"/>
      <c r="G82" s="216"/>
      <c r="H82" s="216"/>
      <c r="I82" s="217"/>
      <c r="J82" s="29"/>
      <c r="K82" s="29"/>
      <c r="L82" s="29"/>
      <c r="M82" s="3"/>
      <c r="N82" s="371"/>
      <c r="O82" s="372"/>
      <c r="P82" s="373"/>
      <c r="Q82" s="374"/>
      <c r="R82" s="374"/>
      <c r="S82" s="374"/>
      <c r="T82" s="374"/>
      <c r="U82" s="375"/>
      <c r="V82" s="1"/>
      <c r="W82" s="29"/>
      <c r="X82" s="215"/>
      <c r="Y82" s="216"/>
      <c r="Z82" s="216"/>
      <c r="AA82" s="216"/>
      <c r="AB82" s="217"/>
      <c r="AC82" s="51"/>
      <c r="AD82" s="51"/>
      <c r="AE82" s="51"/>
      <c r="AF82" s="52"/>
    </row>
    <row r="83" spans="1:32" ht="37.5" customHeight="1" x14ac:dyDescent="0.25">
      <c r="A83" s="62"/>
      <c r="B83" s="35"/>
      <c r="C83" s="29"/>
      <c r="D83" s="29"/>
      <c r="E83" s="215"/>
      <c r="F83" s="216"/>
      <c r="G83" s="216"/>
      <c r="H83" s="216"/>
      <c r="I83" s="217"/>
      <c r="J83" s="29"/>
      <c r="K83" s="29"/>
      <c r="L83" s="29"/>
      <c r="M83" s="3"/>
      <c r="N83" s="371"/>
      <c r="O83" s="372"/>
      <c r="P83" s="373"/>
      <c r="Q83" s="374"/>
      <c r="R83" s="374"/>
      <c r="S83" s="374"/>
      <c r="T83" s="374"/>
      <c r="U83" s="375"/>
      <c r="V83" s="1"/>
      <c r="W83" s="29"/>
      <c r="X83" s="215"/>
      <c r="Y83" s="216"/>
      <c r="Z83" s="216"/>
      <c r="AA83" s="216"/>
      <c r="AB83" s="217"/>
      <c r="AC83" s="51"/>
      <c r="AD83" s="51"/>
      <c r="AE83" s="51"/>
      <c r="AF83" s="52"/>
    </row>
    <row r="84" spans="1:32" ht="37.5" customHeight="1" x14ac:dyDescent="0.25">
      <c r="A84" s="62"/>
      <c r="B84" s="35"/>
      <c r="C84" s="29"/>
      <c r="D84" s="29"/>
      <c r="E84" s="215"/>
      <c r="F84" s="216"/>
      <c r="G84" s="216"/>
      <c r="H84" s="216"/>
      <c r="I84" s="217"/>
      <c r="J84" s="29"/>
      <c r="K84" s="29"/>
      <c r="L84" s="29"/>
      <c r="M84" s="3"/>
      <c r="N84" s="371"/>
      <c r="O84" s="372"/>
      <c r="P84" s="373"/>
      <c r="Q84" s="374"/>
      <c r="R84" s="374"/>
      <c r="S84" s="374"/>
      <c r="T84" s="374"/>
      <c r="U84" s="375"/>
      <c r="V84" s="1"/>
      <c r="W84" s="29"/>
      <c r="X84" s="215"/>
      <c r="Y84" s="216"/>
      <c r="Z84" s="216"/>
      <c r="AA84" s="216"/>
      <c r="AB84" s="217"/>
      <c r="AC84" s="51"/>
      <c r="AD84" s="51"/>
      <c r="AE84" s="51"/>
      <c r="AF84" s="52"/>
    </row>
    <row r="85" spans="1:32" ht="37.5" customHeight="1" x14ac:dyDescent="0.25">
      <c r="A85" s="62"/>
      <c r="B85" s="35"/>
      <c r="C85" s="29"/>
      <c r="D85" s="29"/>
      <c r="E85" s="215"/>
      <c r="F85" s="216"/>
      <c r="G85" s="216"/>
      <c r="H85" s="216"/>
      <c r="I85" s="217"/>
      <c r="J85" s="29"/>
      <c r="K85" s="29"/>
      <c r="L85" s="29"/>
      <c r="M85" s="3"/>
      <c r="N85" s="371"/>
      <c r="O85" s="372"/>
      <c r="P85" s="373"/>
      <c r="Q85" s="374"/>
      <c r="R85" s="374"/>
      <c r="S85" s="374"/>
      <c r="T85" s="374"/>
      <c r="U85" s="375"/>
      <c r="V85" s="1"/>
      <c r="W85" s="29"/>
      <c r="X85" s="215"/>
      <c r="Y85" s="216"/>
      <c r="Z85" s="216"/>
      <c r="AA85" s="216"/>
      <c r="AB85" s="217"/>
      <c r="AC85" s="51"/>
      <c r="AD85" s="51"/>
      <c r="AE85" s="51"/>
      <c r="AF85" s="52"/>
    </row>
    <row r="86" spans="1:32" ht="37.5" customHeight="1" x14ac:dyDescent="0.25">
      <c r="A86" s="62"/>
      <c r="B86" s="35"/>
      <c r="C86" s="29"/>
      <c r="D86" s="29"/>
      <c r="E86" s="215"/>
      <c r="F86" s="216"/>
      <c r="G86" s="216"/>
      <c r="H86" s="216"/>
      <c r="I86" s="217"/>
      <c r="J86" s="29"/>
      <c r="K86" s="29"/>
      <c r="L86" s="29"/>
      <c r="M86" s="3"/>
      <c r="N86" s="371"/>
      <c r="O86" s="372"/>
      <c r="P86" s="373"/>
      <c r="Q86" s="374"/>
      <c r="R86" s="374"/>
      <c r="S86" s="374"/>
      <c r="T86" s="374"/>
      <c r="U86" s="375"/>
      <c r="V86" s="1"/>
      <c r="W86" s="29"/>
      <c r="X86" s="215"/>
      <c r="Y86" s="216"/>
      <c r="Z86" s="216"/>
      <c r="AA86" s="216"/>
      <c r="AB86" s="217"/>
      <c r="AC86" s="51"/>
      <c r="AD86" s="51"/>
      <c r="AE86" s="51"/>
      <c r="AF86" s="52"/>
    </row>
    <row r="87" spans="1:32" ht="37.5" customHeight="1" x14ac:dyDescent="0.25">
      <c r="A87" s="62"/>
      <c r="B87" s="35"/>
      <c r="C87" s="29"/>
      <c r="D87" s="29"/>
      <c r="E87" s="215"/>
      <c r="F87" s="216"/>
      <c r="G87" s="216"/>
      <c r="H87" s="216"/>
      <c r="I87" s="217"/>
      <c r="J87" s="29"/>
      <c r="K87" s="29"/>
      <c r="L87" s="29"/>
      <c r="M87" s="3"/>
      <c r="N87" s="371"/>
      <c r="O87" s="372"/>
      <c r="P87" s="373"/>
      <c r="Q87" s="374"/>
      <c r="R87" s="374"/>
      <c r="S87" s="374"/>
      <c r="T87" s="374"/>
      <c r="U87" s="375"/>
      <c r="V87" s="1"/>
      <c r="W87" s="29"/>
      <c r="X87" s="215"/>
      <c r="Y87" s="216"/>
      <c r="Z87" s="216"/>
      <c r="AA87" s="216"/>
      <c r="AB87" s="217"/>
      <c r="AC87" s="51"/>
      <c r="AD87" s="51"/>
      <c r="AE87" s="51"/>
      <c r="AF87" s="52"/>
    </row>
    <row r="88" spans="1:32" ht="37.5" customHeight="1" x14ac:dyDescent="0.25">
      <c r="A88" s="62"/>
      <c r="B88" s="35"/>
      <c r="C88" s="29"/>
      <c r="D88" s="29"/>
      <c r="E88" s="215"/>
      <c r="F88" s="216"/>
      <c r="G88" s="216"/>
      <c r="H88" s="216"/>
      <c r="I88" s="217"/>
      <c r="J88" s="29"/>
      <c r="K88" s="29"/>
      <c r="L88" s="29"/>
      <c r="M88" s="3"/>
      <c r="N88" s="371"/>
      <c r="O88" s="372"/>
      <c r="P88" s="373"/>
      <c r="Q88" s="374"/>
      <c r="R88" s="374"/>
      <c r="S88" s="374"/>
      <c r="T88" s="374"/>
      <c r="U88" s="375"/>
      <c r="V88" s="1"/>
      <c r="W88" s="29"/>
      <c r="X88" s="215"/>
      <c r="Y88" s="216"/>
      <c r="Z88" s="216"/>
      <c r="AA88" s="216"/>
      <c r="AB88" s="217"/>
      <c r="AC88" s="51"/>
      <c r="AD88" s="51"/>
      <c r="AE88" s="51"/>
      <c r="AF88" s="52"/>
    </row>
    <row r="89" spans="1:32" ht="37.5" customHeight="1" thickBot="1" x14ac:dyDescent="0.3">
      <c r="A89" s="88"/>
      <c r="B89" s="89"/>
      <c r="C89" s="90"/>
      <c r="D89" s="90"/>
      <c r="E89" s="85"/>
      <c r="F89" s="86"/>
      <c r="G89" s="86"/>
      <c r="H89" s="86"/>
      <c r="I89" s="87"/>
      <c r="J89" s="90"/>
      <c r="K89" s="90"/>
      <c r="L89" s="90"/>
      <c r="M89" s="91"/>
      <c r="N89" s="371"/>
      <c r="O89" s="372"/>
      <c r="P89" s="373"/>
      <c r="Q89" s="374"/>
      <c r="R89" s="374"/>
      <c r="S89" s="374"/>
      <c r="T89" s="374"/>
      <c r="U89" s="375"/>
      <c r="V89" s="1"/>
      <c r="W89" s="29"/>
      <c r="X89" s="215"/>
      <c r="Y89" s="216"/>
      <c r="Z89" s="216"/>
      <c r="AA89" s="216"/>
      <c r="AB89" s="217"/>
      <c r="AC89" s="51"/>
      <c r="AD89" s="92"/>
      <c r="AE89" s="92"/>
      <c r="AF89" s="93"/>
    </row>
    <row r="90" spans="1:32" ht="27" customHeight="1" thickBot="1" x14ac:dyDescent="0.3">
      <c r="A90" s="427" t="s">
        <v>20</v>
      </c>
      <c r="B90" s="428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5"/>
      <c r="N90" s="429" t="s">
        <v>23</v>
      </c>
      <c r="O90" s="430"/>
      <c r="P90" s="430"/>
      <c r="Q90" s="430"/>
      <c r="R90" s="430"/>
      <c r="S90" s="430"/>
      <c r="T90" s="430"/>
      <c r="U90" s="430"/>
      <c r="V90" s="430"/>
      <c r="W90" s="430"/>
      <c r="X90" s="430"/>
      <c r="Y90" s="430"/>
      <c r="Z90" s="430"/>
      <c r="AA90" s="430"/>
      <c r="AB90" s="431"/>
      <c r="AC90" s="84"/>
      <c r="AD90" s="412"/>
      <c r="AE90" s="413"/>
      <c r="AF90" s="414"/>
    </row>
    <row r="91" spans="1:32" ht="23.25" customHeight="1" x14ac:dyDescent="0.25">
      <c r="A91" s="96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8"/>
    </row>
    <row r="92" spans="1:32" ht="23.25" customHeight="1" x14ac:dyDescent="0.25">
      <c r="A92" s="99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1"/>
    </row>
    <row r="93" spans="1:32" ht="23.25" customHeight="1" x14ac:dyDescent="0.25">
      <c r="A93" s="102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4"/>
    </row>
    <row r="94" spans="1:32" ht="23.25" customHeight="1" x14ac:dyDescent="0.25">
      <c r="A94" s="99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1"/>
    </row>
    <row r="95" spans="1:32" ht="23.25" customHeight="1" x14ac:dyDescent="0.25">
      <c r="A95" s="102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4"/>
    </row>
    <row r="96" spans="1:32" ht="23.25" customHeight="1" x14ac:dyDescent="0.25">
      <c r="A96" s="99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1"/>
    </row>
    <row r="97" spans="1:32" ht="23.25" customHeight="1" x14ac:dyDescent="0.25">
      <c r="A97" s="102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4"/>
    </row>
    <row r="98" spans="1:32" ht="23.25" customHeight="1" x14ac:dyDescent="0.25">
      <c r="A98" s="99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1"/>
    </row>
    <row r="99" spans="1:32" ht="23.25" customHeight="1" x14ac:dyDescent="0.25">
      <c r="A99" s="102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/>
    </row>
    <row r="100" spans="1:32" ht="23.25" customHeight="1" x14ac:dyDescent="0.25">
      <c r="A100" s="99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1"/>
    </row>
    <row r="101" spans="1:32" ht="23.25" customHeight="1" x14ac:dyDescent="0.25">
      <c r="A101" s="102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4"/>
    </row>
    <row r="102" spans="1:32" ht="23.25" customHeight="1" x14ac:dyDescent="0.25">
      <c r="A102" s="99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1"/>
    </row>
    <row r="103" spans="1:32" ht="23.25" customHeight="1" x14ac:dyDescent="0.25">
      <c r="A103" s="102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4"/>
    </row>
    <row r="104" spans="1:32" ht="23.25" customHeight="1" x14ac:dyDescent="0.25">
      <c r="A104" s="99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1"/>
    </row>
    <row r="105" spans="1:32" ht="23.25" customHeight="1" x14ac:dyDescent="0.25">
      <c r="A105" s="102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4"/>
    </row>
    <row r="106" spans="1:32" ht="23.25" customHeight="1" x14ac:dyDescent="0.25">
      <c r="A106" s="99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1"/>
    </row>
    <row r="107" spans="1:32" s="76" customFormat="1" ht="23.25" customHeight="1" x14ac:dyDescent="0.25">
      <c r="A107" s="102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4"/>
    </row>
    <row r="108" spans="1:32" s="76" customFormat="1" ht="23.25" customHeight="1" x14ac:dyDescent="0.25">
      <c r="A108" s="99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1"/>
    </row>
    <row r="109" spans="1:32" s="76" customFormat="1" ht="23.25" customHeight="1" x14ac:dyDescent="0.25">
      <c r="A109" s="102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4"/>
    </row>
    <row r="110" spans="1:32" s="76" customFormat="1" ht="23.25" customHeight="1" x14ac:dyDescent="0.25">
      <c r="A110" s="99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1"/>
    </row>
    <row r="111" spans="1:32" s="76" customFormat="1" ht="23.25" customHeight="1" x14ac:dyDescent="0.25">
      <c r="A111" s="102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4"/>
    </row>
    <row r="112" spans="1:32" ht="23.25" customHeight="1" x14ac:dyDescent="0.25">
      <c r="A112" s="99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1"/>
    </row>
    <row r="113" spans="1:32" ht="23.25" customHeight="1" x14ac:dyDescent="0.25">
      <c r="A113" s="102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4"/>
    </row>
    <row r="114" spans="1:32" ht="23.25" customHeight="1" x14ac:dyDescent="0.25">
      <c r="A114" s="99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1"/>
    </row>
    <row r="115" spans="1:32" ht="23.25" customHeight="1" x14ac:dyDescent="0.25">
      <c r="A115" s="105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8"/>
    </row>
    <row r="116" spans="1:32" ht="23.25" customHeight="1" x14ac:dyDescent="0.25">
      <c r="A116" s="105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8"/>
    </row>
    <row r="117" spans="1:32" ht="23.25" customHeight="1" x14ac:dyDescent="0.25">
      <c r="A117" s="102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4"/>
    </row>
    <row r="118" spans="1:32" ht="23.25" customHeight="1" x14ac:dyDescent="0.25">
      <c r="A118" s="99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1"/>
    </row>
    <row r="119" spans="1:32" ht="23.25" customHeight="1" x14ac:dyDescent="0.25">
      <c r="A119" s="102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4"/>
    </row>
    <row r="120" spans="1:32" ht="23.25" customHeight="1" x14ac:dyDescent="0.25">
      <c r="A120" s="99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1"/>
    </row>
    <row r="121" spans="1:32" ht="23.25" customHeight="1" x14ac:dyDescent="0.25">
      <c r="A121" s="102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4"/>
    </row>
    <row r="122" spans="1:32" ht="23.25" customHeight="1" x14ac:dyDescent="0.25">
      <c r="A122" s="99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1"/>
    </row>
    <row r="123" spans="1:32" ht="23.25" customHeight="1" x14ac:dyDescent="0.25">
      <c r="A123" s="102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4"/>
    </row>
    <row r="124" spans="1:32" ht="23.25" customHeight="1" thickBot="1" x14ac:dyDescent="0.3">
      <c r="A124" s="106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8"/>
    </row>
    <row r="125" spans="1:32" ht="42" customHeight="1" x14ac:dyDescent="0.25">
      <c r="A125" s="415" t="s">
        <v>52</v>
      </c>
      <c r="B125" s="416"/>
      <c r="C125" s="416"/>
      <c r="D125" s="416"/>
      <c r="E125" s="416"/>
      <c r="F125" s="416"/>
      <c r="G125" s="416"/>
      <c r="H125" s="416"/>
      <c r="I125" s="416"/>
      <c r="J125" s="416"/>
      <c r="K125" s="416"/>
      <c r="L125" s="416"/>
      <c r="M125" s="416"/>
      <c r="N125" s="416" t="s">
        <v>53</v>
      </c>
      <c r="O125" s="416"/>
      <c r="P125" s="416"/>
      <c r="Q125" s="416"/>
      <c r="R125" s="416"/>
      <c r="S125" s="416"/>
      <c r="T125" s="416"/>
      <c r="U125" s="416"/>
      <c r="V125" s="416"/>
      <c r="W125" s="416"/>
      <c r="X125" s="416"/>
      <c r="Y125" s="416"/>
      <c r="Z125" s="416"/>
      <c r="AA125" s="416"/>
      <c r="AB125" s="416"/>
      <c r="AC125" s="416"/>
      <c r="AD125" s="416"/>
      <c r="AE125" s="416"/>
      <c r="AF125" s="417"/>
    </row>
    <row r="126" spans="1:32" ht="39.75" customHeight="1" x14ac:dyDescent="0.25">
      <c r="A126" s="418" t="s">
        <v>54</v>
      </c>
      <c r="B126" s="419"/>
      <c r="C126" s="419"/>
      <c r="D126" s="419"/>
      <c r="E126" s="419"/>
      <c r="F126" s="419"/>
      <c r="G126" s="419"/>
      <c r="H126" s="419"/>
      <c r="I126" s="419"/>
      <c r="J126" s="419"/>
      <c r="K126" s="419"/>
      <c r="L126" s="419"/>
      <c r="M126" s="419"/>
      <c r="N126" s="419" t="s">
        <v>55</v>
      </c>
      <c r="O126" s="419"/>
      <c r="P126" s="419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  <c r="AA126" s="419"/>
      <c r="AB126" s="419"/>
      <c r="AC126" s="419"/>
      <c r="AD126" s="419"/>
      <c r="AE126" s="419"/>
      <c r="AF126" s="420"/>
    </row>
    <row r="127" spans="1:32" ht="50.25" customHeight="1" x14ac:dyDescent="0.25">
      <c r="A127" s="418" t="s">
        <v>86</v>
      </c>
      <c r="B127" s="419"/>
      <c r="C127" s="419"/>
      <c r="D127" s="419"/>
      <c r="E127" s="421"/>
      <c r="F127" s="421"/>
      <c r="G127" s="421"/>
      <c r="H127" s="421"/>
      <c r="I127" s="421"/>
      <c r="J127" s="421"/>
      <c r="K127" s="421"/>
      <c r="L127" s="421"/>
      <c r="M127" s="421"/>
      <c r="N127" s="421"/>
      <c r="O127" s="421"/>
      <c r="P127" s="421"/>
      <c r="Q127" s="421"/>
      <c r="R127" s="421"/>
      <c r="S127" s="421"/>
      <c r="T127" s="421"/>
      <c r="U127" s="421"/>
      <c r="V127" s="421"/>
      <c r="W127" s="421"/>
      <c r="X127" s="421"/>
      <c r="Y127" s="421"/>
      <c r="Z127" s="421"/>
      <c r="AA127" s="421"/>
      <c r="AB127" s="421"/>
      <c r="AC127" s="421"/>
      <c r="AD127" s="421"/>
      <c r="AE127" s="421"/>
      <c r="AF127" s="422"/>
    </row>
    <row r="128" spans="1:32" ht="74.25" customHeight="1" x14ac:dyDescent="0.25">
      <c r="A128" s="423" t="s">
        <v>19</v>
      </c>
      <c r="B128" s="424"/>
      <c r="C128" s="424"/>
      <c r="D128" s="424"/>
      <c r="E128" s="425"/>
      <c r="F128" s="425"/>
      <c r="G128" s="425"/>
      <c r="H128" s="425"/>
      <c r="I128" s="425"/>
      <c r="J128" s="425"/>
      <c r="K128" s="425"/>
      <c r="L128" s="425"/>
      <c r="M128" s="425"/>
      <c r="N128" s="425"/>
      <c r="O128" s="425"/>
      <c r="P128" s="425"/>
      <c r="Q128" s="425"/>
      <c r="R128" s="425"/>
      <c r="S128" s="425"/>
      <c r="T128" s="425"/>
      <c r="U128" s="425"/>
      <c r="V128" s="425"/>
      <c r="W128" s="425"/>
      <c r="X128" s="425"/>
      <c r="Y128" s="425"/>
      <c r="Z128" s="425"/>
      <c r="AA128" s="425"/>
      <c r="AB128" s="425"/>
      <c r="AC128" s="425"/>
      <c r="AD128" s="425"/>
      <c r="AE128" s="425"/>
      <c r="AF128" s="426"/>
    </row>
    <row r="129" spans="1:32" s="76" customFormat="1" ht="65.25" customHeight="1" thickBot="1" x14ac:dyDescent="0.3">
      <c r="A129" s="461" t="s">
        <v>147</v>
      </c>
      <c r="B129" s="462"/>
      <c r="C129" s="462"/>
      <c r="D129" s="462"/>
      <c r="E129" s="462"/>
      <c r="F129" s="462"/>
      <c r="G129" s="462"/>
      <c r="H129" s="462"/>
      <c r="I129" s="462"/>
      <c r="J129" s="462"/>
      <c r="K129" s="462"/>
      <c r="L129" s="462"/>
      <c r="M129" s="462"/>
      <c r="N129" s="462"/>
      <c r="O129" s="462"/>
      <c r="P129" s="462"/>
      <c r="Q129" s="462"/>
      <c r="R129" s="462"/>
      <c r="S129" s="462"/>
      <c r="T129" s="462"/>
      <c r="U129" s="462"/>
      <c r="V129" s="462"/>
      <c r="W129" s="462"/>
      <c r="X129" s="462"/>
      <c r="Y129" s="462"/>
      <c r="Z129" s="462"/>
      <c r="AA129" s="462"/>
      <c r="AB129" s="462"/>
      <c r="AC129" s="462"/>
      <c r="AD129" s="462"/>
      <c r="AE129" s="462"/>
      <c r="AF129" s="463"/>
    </row>
    <row r="130" spans="1:32" ht="15.75" x14ac:dyDescent="0.25">
      <c r="A130" s="411"/>
      <c r="B130" s="460"/>
    </row>
  </sheetData>
  <mergeCells count="246">
    <mergeCell ref="A130:B130"/>
    <mergeCell ref="AD90:AF90"/>
    <mergeCell ref="A125:M125"/>
    <mergeCell ref="N125:AF125"/>
    <mergeCell ref="A126:M126"/>
    <mergeCell ref="N126:AF126"/>
    <mergeCell ref="A127:D127"/>
    <mergeCell ref="E127:AF127"/>
    <mergeCell ref="A128:D128"/>
    <mergeCell ref="E128:AF128"/>
    <mergeCell ref="A129:AF129"/>
    <mergeCell ref="N88:O88"/>
    <mergeCell ref="P88:U88"/>
    <mergeCell ref="N89:O89"/>
    <mergeCell ref="P89:U89"/>
    <mergeCell ref="A90:B90"/>
    <mergeCell ref="N90:AB90"/>
    <mergeCell ref="N85:O85"/>
    <mergeCell ref="P85:U85"/>
    <mergeCell ref="N86:O86"/>
    <mergeCell ref="P86:U86"/>
    <mergeCell ref="N87:O87"/>
    <mergeCell ref="P87:U87"/>
    <mergeCell ref="N82:O82"/>
    <mergeCell ref="P82:U82"/>
    <mergeCell ref="N83:O83"/>
    <mergeCell ref="P83:U83"/>
    <mergeCell ref="N84:O84"/>
    <mergeCell ref="P84:U84"/>
    <mergeCell ref="N79:O79"/>
    <mergeCell ref="P79:U79"/>
    <mergeCell ref="N80:O80"/>
    <mergeCell ref="P80:U80"/>
    <mergeCell ref="N81:O81"/>
    <mergeCell ref="P81:U81"/>
    <mergeCell ref="N76:O76"/>
    <mergeCell ref="P76:U76"/>
    <mergeCell ref="N77:O77"/>
    <mergeCell ref="P77:U77"/>
    <mergeCell ref="N78:O78"/>
    <mergeCell ref="P78:U78"/>
    <mergeCell ref="E74:I74"/>
    <mergeCell ref="N74:O74"/>
    <mergeCell ref="P74:U74"/>
    <mergeCell ref="E75:I75"/>
    <mergeCell ref="N75:O75"/>
    <mergeCell ref="P75:U75"/>
    <mergeCell ref="X75:AB75"/>
    <mergeCell ref="E72:I72"/>
    <mergeCell ref="N72:O72"/>
    <mergeCell ref="P72:U72"/>
    <mergeCell ref="X72:AB72"/>
    <mergeCell ref="E73:I73"/>
    <mergeCell ref="N73:O73"/>
    <mergeCell ref="P73:U73"/>
    <mergeCell ref="X73:AB73"/>
    <mergeCell ref="A69:B69"/>
    <mergeCell ref="A70:AF70"/>
    <mergeCell ref="E71:I71"/>
    <mergeCell ref="L71:M71"/>
    <mergeCell ref="N71:O71"/>
    <mergeCell ref="P71:U71"/>
    <mergeCell ref="X71:AB71"/>
    <mergeCell ref="AE71:AF71"/>
    <mergeCell ref="X74:AB74"/>
    <mergeCell ref="W62:AA63"/>
    <mergeCell ref="AB62:AF63"/>
    <mergeCell ref="C63:D63"/>
    <mergeCell ref="E63:G63"/>
    <mergeCell ref="A65:A67"/>
    <mergeCell ref="A68:B68"/>
    <mergeCell ref="C68:E68"/>
    <mergeCell ref="H68:J68"/>
    <mergeCell ref="M68:O68"/>
    <mergeCell ref="R68:T68"/>
    <mergeCell ref="A62:A64"/>
    <mergeCell ref="B62:B64"/>
    <mergeCell ref="D62:G62"/>
    <mergeCell ref="H62:L63"/>
    <mergeCell ref="M62:Q63"/>
    <mergeCell ref="R62:V63"/>
    <mergeCell ref="W68:Y68"/>
    <mergeCell ref="AB68:AD68"/>
    <mergeCell ref="C61:G61"/>
    <mergeCell ref="H61:L61"/>
    <mergeCell ref="M61:V61"/>
    <mergeCell ref="W61:AA61"/>
    <mergeCell ref="AB61:AF61"/>
    <mergeCell ref="A58:A59"/>
    <mergeCell ref="A60:B60"/>
    <mergeCell ref="C60:E60"/>
    <mergeCell ref="H60:J60"/>
    <mergeCell ref="M60:O60"/>
    <mergeCell ref="R60:T60"/>
    <mergeCell ref="A54:A56"/>
    <mergeCell ref="A57:B57"/>
    <mergeCell ref="C57:E57"/>
    <mergeCell ref="H57:J57"/>
    <mergeCell ref="M57:O57"/>
    <mergeCell ref="R57:T57"/>
    <mergeCell ref="W57:Y57"/>
    <mergeCell ref="AB57:AD57"/>
    <mergeCell ref="W60:Y60"/>
    <mergeCell ref="AB60:AD60"/>
    <mergeCell ref="W47:AA48"/>
    <mergeCell ref="AB47:AF48"/>
    <mergeCell ref="C48:D48"/>
    <mergeCell ref="E48:G48"/>
    <mergeCell ref="A50:A52"/>
    <mergeCell ref="A53:B53"/>
    <mergeCell ref="C53:E53"/>
    <mergeCell ref="H53:J53"/>
    <mergeCell ref="M53:O53"/>
    <mergeCell ref="R53:T53"/>
    <mergeCell ref="A47:A49"/>
    <mergeCell ref="B47:B49"/>
    <mergeCell ref="D47:G47"/>
    <mergeCell ref="H47:L48"/>
    <mergeCell ref="M47:Q48"/>
    <mergeCell ref="R47:V48"/>
    <mergeCell ref="W53:Y53"/>
    <mergeCell ref="AB53:AD53"/>
    <mergeCell ref="C46:G46"/>
    <mergeCell ref="H46:L46"/>
    <mergeCell ref="M46:V46"/>
    <mergeCell ref="W46:AA46"/>
    <mergeCell ref="AB46:AF46"/>
    <mergeCell ref="A43:A44"/>
    <mergeCell ref="A45:B45"/>
    <mergeCell ref="C45:E45"/>
    <mergeCell ref="H45:J45"/>
    <mergeCell ref="M45:O45"/>
    <mergeCell ref="R45:T45"/>
    <mergeCell ref="A39:A41"/>
    <mergeCell ref="A42:B42"/>
    <mergeCell ref="C42:E42"/>
    <mergeCell ref="H42:J42"/>
    <mergeCell ref="M42:O42"/>
    <mergeCell ref="R42:T42"/>
    <mergeCell ref="W42:Y42"/>
    <mergeCell ref="AB42:AD42"/>
    <mergeCell ref="W45:Y45"/>
    <mergeCell ref="AB45:AD45"/>
    <mergeCell ref="W32:AA33"/>
    <mergeCell ref="AB32:AF33"/>
    <mergeCell ref="C33:D33"/>
    <mergeCell ref="E33:G33"/>
    <mergeCell ref="A35:A37"/>
    <mergeCell ref="A38:B38"/>
    <mergeCell ref="C38:E38"/>
    <mergeCell ref="H38:J38"/>
    <mergeCell ref="M38:O38"/>
    <mergeCell ref="R38:T38"/>
    <mergeCell ref="A32:A34"/>
    <mergeCell ref="B32:B34"/>
    <mergeCell ref="D32:G32"/>
    <mergeCell ref="H32:L33"/>
    <mergeCell ref="M32:Q33"/>
    <mergeCell ref="R32:V33"/>
    <mergeCell ref="W38:Y38"/>
    <mergeCell ref="AB38:AD38"/>
    <mergeCell ref="W30:Y30"/>
    <mergeCell ref="AB30:AD30"/>
    <mergeCell ref="C31:G31"/>
    <mergeCell ref="H31:L31"/>
    <mergeCell ref="M31:V31"/>
    <mergeCell ref="W31:AA31"/>
    <mergeCell ref="AB31:AF31"/>
    <mergeCell ref="A28:A29"/>
    <mergeCell ref="A30:B30"/>
    <mergeCell ref="C30:E30"/>
    <mergeCell ref="H30:J30"/>
    <mergeCell ref="M30:O30"/>
    <mergeCell ref="R30:T30"/>
    <mergeCell ref="AB23:AD23"/>
    <mergeCell ref="A24:A26"/>
    <mergeCell ref="A27:B27"/>
    <mergeCell ref="C27:E27"/>
    <mergeCell ref="H27:J27"/>
    <mergeCell ref="M27:O27"/>
    <mergeCell ref="R27:T27"/>
    <mergeCell ref="W27:Y27"/>
    <mergeCell ref="AB27:AD27"/>
    <mergeCell ref="A23:B23"/>
    <mergeCell ref="C23:E23"/>
    <mergeCell ref="H23:J23"/>
    <mergeCell ref="M23:O23"/>
    <mergeCell ref="R23:T23"/>
    <mergeCell ref="W23:Y23"/>
    <mergeCell ref="A20:A22"/>
    <mergeCell ref="C16:G16"/>
    <mergeCell ref="H16:L16"/>
    <mergeCell ref="M16:V16"/>
    <mergeCell ref="W16:AA16"/>
    <mergeCell ref="AB16:AF16"/>
    <mergeCell ref="A17:A19"/>
    <mergeCell ref="B17:B19"/>
    <mergeCell ref="D17:G17"/>
    <mergeCell ref="H17:L18"/>
    <mergeCell ref="M17:Q18"/>
    <mergeCell ref="A13:A14"/>
    <mergeCell ref="A15:B15"/>
    <mergeCell ref="C15:E15"/>
    <mergeCell ref="H15:J15"/>
    <mergeCell ref="M15:O15"/>
    <mergeCell ref="R15:T15"/>
    <mergeCell ref="W15:Y15"/>
    <mergeCell ref="AB15:AD15"/>
    <mergeCell ref="R17:V18"/>
    <mergeCell ref="W17:AA18"/>
    <mergeCell ref="AB17:AF18"/>
    <mergeCell ref="C18:D18"/>
    <mergeCell ref="E18:G18"/>
    <mergeCell ref="W7:AA8"/>
    <mergeCell ref="AB7:AF8"/>
    <mergeCell ref="C8:D8"/>
    <mergeCell ref="E8:G8"/>
    <mergeCell ref="A10:A11"/>
    <mergeCell ref="A12:B12"/>
    <mergeCell ref="C12:E12"/>
    <mergeCell ref="H12:J12"/>
    <mergeCell ref="M12:O12"/>
    <mergeCell ref="R12:T12"/>
    <mergeCell ref="A7:A9"/>
    <mergeCell ref="B7:B9"/>
    <mergeCell ref="D7:G7"/>
    <mergeCell ref="H7:L8"/>
    <mergeCell ref="M7:Q8"/>
    <mergeCell ref="R7:V8"/>
    <mergeCell ref="W12:Y12"/>
    <mergeCell ref="AB12:AD12"/>
    <mergeCell ref="A6:B6"/>
    <mergeCell ref="C6:G6"/>
    <mergeCell ref="H6:L6"/>
    <mergeCell ref="M6:V6"/>
    <mergeCell ref="W6:AA6"/>
    <mergeCell ref="AB6:AF6"/>
    <mergeCell ref="C1:U4"/>
    <mergeCell ref="V1:AF1"/>
    <mergeCell ref="V2:AF2"/>
    <mergeCell ref="V3:AF3"/>
    <mergeCell ref="V4:AF4"/>
    <mergeCell ref="A5:B5"/>
    <mergeCell ref="C5:L5"/>
    <mergeCell ref="M5:V5"/>
    <mergeCell ref="W5:AF5"/>
  </mergeCells>
  <pageMargins left="0.39370078740157483" right="0.19685039370078741" top="0" bottom="0" header="0" footer="0"/>
  <pageSetup paperSize="41" scale="32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XT130"/>
  <sheetViews>
    <sheetView zoomScale="40" zoomScaleNormal="40" zoomScaleSheetLayoutView="130" workbookViewId="0">
      <selection activeCell="AB7" sqref="AB7:AF8"/>
    </sheetView>
  </sheetViews>
  <sheetFormatPr baseColWidth="10" defaultRowHeight="15" x14ac:dyDescent="0.25"/>
  <cols>
    <col min="1" max="1" width="21.28515625" style="46" customWidth="1"/>
    <col min="2" max="2" width="74.85546875" style="57" customWidth="1"/>
    <col min="3" max="32" width="13.140625" style="46" customWidth="1"/>
    <col min="33" max="16384" width="11.42578125" style="77"/>
  </cols>
  <sheetData>
    <row r="1" spans="1:32" s="44" customFormat="1" ht="18" customHeight="1" x14ac:dyDescent="0.3">
      <c r="A1" s="173"/>
      <c r="B1" s="174" t="s">
        <v>77</v>
      </c>
      <c r="C1" s="309" t="s">
        <v>78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432" t="s">
        <v>105</v>
      </c>
      <c r="W1" s="433"/>
      <c r="X1" s="433"/>
      <c r="Y1" s="433"/>
      <c r="Z1" s="433"/>
      <c r="AA1" s="434"/>
      <c r="AB1" s="434"/>
      <c r="AC1" s="434"/>
      <c r="AD1" s="434"/>
      <c r="AE1" s="434"/>
      <c r="AF1" s="435"/>
    </row>
    <row r="2" spans="1:32" s="44" customFormat="1" ht="18" customHeight="1" x14ac:dyDescent="0.3">
      <c r="A2" s="175"/>
      <c r="B2" s="176" t="s">
        <v>79</v>
      </c>
      <c r="C2" s="311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436" t="s">
        <v>80</v>
      </c>
      <c r="W2" s="437"/>
      <c r="X2" s="437"/>
      <c r="Y2" s="437"/>
      <c r="Z2" s="437"/>
      <c r="AA2" s="438"/>
      <c r="AB2" s="438"/>
      <c r="AC2" s="438"/>
      <c r="AD2" s="438"/>
      <c r="AE2" s="438"/>
      <c r="AF2" s="439"/>
    </row>
    <row r="3" spans="1:32" s="44" customFormat="1" ht="18" customHeight="1" x14ac:dyDescent="0.3">
      <c r="A3" s="177"/>
      <c r="B3" s="176" t="s">
        <v>81</v>
      </c>
      <c r="C3" s="311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440" t="s">
        <v>82</v>
      </c>
      <c r="W3" s="441"/>
      <c r="X3" s="441"/>
      <c r="Y3" s="441"/>
      <c r="Z3" s="441"/>
      <c r="AA3" s="438"/>
      <c r="AB3" s="438"/>
      <c r="AC3" s="438"/>
      <c r="AD3" s="438"/>
      <c r="AE3" s="438"/>
      <c r="AF3" s="439"/>
    </row>
    <row r="4" spans="1:32" s="44" customFormat="1" ht="18" customHeight="1" thickBot="1" x14ac:dyDescent="0.35">
      <c r="A4" s="178"/>
      <c r="B4" s="179" t="s">
        <v>83</v>
      </c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442" t="s">
        <v>84</v>
      </c>
      <c r="W4" s="443"/>
      <c r="X4" s="443"/>
      <c r="Y4" s="443"/>
      <c r="Z4" s="443"/>
      <c r="AA4" s="444"/>
      <c r="AB4" s="444"/>
      <c r="AC4" s="444"/>
      <c r="AD4" s="444"/>
      <c r="AE4" s="444"/>
      <c r="AF4" s="445"/>
    </row>
    <row r="5" spans="1:32" s="65" customFormat="1" ht="32.25" customHeight="1" thickBot="1" x14ac:dyDescent="0.3">
      <c r="A5" s="261" t="s">
        <v>7</v>
      </c>
      <c r="B5" s="329"/>
      <c r="C5" s="330" t="s">
        <v>49</v>
      </c>
      <c r="D5" s="331"/>
      <c r="E5" s="331"/>
      <c r="F5" s="331"/>
      <c r="G5" s="331"/>
      <c r="H5" s="331"/>
      <c r="I5" s="331"/>
      <c r="J5" s="331"/>
      <c r="K5" s="331"/>
      <c r="L5" s="331"/>
      <c r="M5" s="259" t="s">
        <v>6</v>
      </c>
      <c r="N5" s="259"/>
      <c r="O5" s="259"/>
      <c r="P5" s="259"/>
      <c r="Q5" s="259"/>
      <c r="R5" s="259"/>
      <c r="S5" s="259"/>
      <c r="T5" s="259"/>
      <c r="U5" s="259"/>
      <c r="V5" s="259"/>
      <c r="W5" s="259" t="s">
        <v>76</v>
      </c>
      <c r="X5" s="259"/>
      <c r="Y5" s="259"/>
      <c r="Z5" s="259"/>
      <c r="AA5" s="259"/>
      <c r="AB5" s="259"/>
      <c r="AC5" s="259"/>
      <c r="AD5" s="259"/>
      <c r="AE5" s="259"/>
      <c r="AF5" s="260"/>
    </row>
    <row r="6" spans="1:32" s="65" customFormat="1" ht="32.25" customHeight="1" thickBot="1" x14ac:dyDescent="0.3">
      <c r="A6" s="261" t="s">
        <v>8</v>
      </c>
      <c r="B6" s="262"/>
      <c r="C6" s="464"/>
      <c r="D6" s="264"/>
      <c r="E6" s="264"/>
      <c r="F6" s="264"/>
      <c r="G6" s="265"/>
      <c r="H6" s="266" t="s">
        <v>9</v>
      </c>
      <c r="I6" s="266"/>
      <c r="J6" s="266"/>
      <c r="K6" s="266"/>
      <c r="L6" s="266"/>
      <c r="M6" s="267" t="str">
        <f>"CORTE OVEROL DE DOS PIEZAS ANTILLAMA T- "&amp;U16&amp;""</f>
        <v>CORTE OVEROL DE DOS PIEZAS ANTILLAMA T- 34R</v>
      </c>
      <c r="N6" s="268"/>
      <c r="O6" s="268"/>
      <c r="P6" s="268"/>
      <c r="Q6" s="268"/>
      <c r="R6" s="268"/>
      <c r="S6" s="268"/>
      <c r="T6" s="268"/>
      <c r="U6" s="268"/>
      <c r="V6" s="269"/>
      <c r="W6" s="270" t="s">
        <v>27</v>
      </c>
      <c r="X6" s="271"/>
      <c r="Y6" s="271"/>
      <c r="Z6" s="271"/>
      <c r="AA6" s="272"/>
      <c r="AB6" s="273">
        <v>6</v>
      </c>
      <c r="AC6" s="274"/>
      <c r="AD6" s="274"/>
      <c r="AE6" s="274"/>
      <c r="AF6" s="275"/>
    </row>
    <row r="7" spans="1:32" s="44" customFormat="1" ht="26.25" customHeight="1" thickBot="1" x14ac:dyDescent="0.3">
      <c r="A7" s="287" t="s">
        <v>29</v>
      </c>
      <c r="B7" s="290" t="s">
        <v>0</v>
      </c>
      <c r="C7" s="68" t="s">
        <v>1</v>
      </c>
      <c r="D7" s="293"/>
      <c r="E7" s="294"/>
      <c r="F7" s="294"/>
      <c r="G7" s="295"/>
      <c r="H7" s="276" t="s">
        <v>1</v>
      </c>
      <c r="I7" s="277"/>
      <c r="J7" s="277"/>
      <c r="K7" s="277"/>
      <c r="L7" s="278"/>
      <c r="M7" s="276" t="s">
        <v>1</v>
      </c>
      <c r="N7" s="277"/>
      <c r="O7" s="277"/>
      <c r="P7" s="277"/>
      <c r="Q7" s="278"/>
      <c r="R7" s="276" t="s">
        <v>1</v>
      </c>
      <c r="S7" s="277"/>
      <c r="T7" s="277"/>
      <c r="U7" s="277"/>
      <c r="V7" s="278"/>
      <c r="W7" s="276" t="s">
        <v>1</v>
      </c>
      <c r="X7" s="277"/>
      <c r="Y7" s="277"/>
      <c r="Z7" s="277"/>
      <c r="AA7" s="278"/>
      <c r="AB7" s="276" t="s">
        <v>1</v>
      </c>
      <c r="AC7" s="277"/>
      <c r="AD7" s="277"/>
      <c r="AE7" s="277"/>
      <c r="AF7" s="278"/>
    </row>
    <row r="8" spans="1:32" s="44" customFormat="1" ht="26.25" customHeight="1" thickBot="1" x14ac:dyDescent="0.3">
      <c r="A8" s="288"/>
      <c r="B8" s="291"/>
      <c r="C8" s="282" t="s">
        <v>2</v>
      </c>
      <c r="D8" s="283"/>
      <c r="E8" s="284">
        <v>5041968</v>
      </c>
      <c r="F8" s="285"/>
      <c r="G8" s="286"/>
      <c r="H8" s="279"/>
      <c r="I8" s="280"/>
      <c r="J8" s="280"/>
      <c r="K8" s="280"/>
      <c r="L8" s="281"/>
      <c r="M8" s="279"/>
      <c r="N8" s="280"/>
      <c r="O8" s="280"/>
      <c r="P8" s="280"/>
      <c r="Q8" s="281"/>
      <c r="R8" s="279"/>
      <c r="S8" s="280"/>
      <c r="T8" s="280"/>
      <c r="U8" s="280"/>
      <c r="V8" s="281"/>
      <c r="W8" s="279"/>
      <c r="X8" s="280"/>
      <c r="Y8" s="280"/>
      <c r="Z8" s="280"/>
      <c r="AA8" s="281"/>
      <c r="AB8" s="279"/>
      <c r="AC8" s="280"/>
      <c r="AD8" s="280"/>
      <c r="AE8" s="280"/>
      <c r="AF8" s="281"/>
    </row>
    <row r="9" spans="1:32" s="75" customFormat="1" ht="19.5" customHeight="1" thickBot="1" x14ac:dyDescent="0.3">
      <c r="A9" s="289"/>
      <c r="B9" s="292"/>
      <c r="C9" s="66" t="s">
        <v>11</v>
      </c>
      <c r="D9" s="67" t="s">
        <v>12</v>
      </c>
      <c r="E9" s="66" t="s">
        <v>13</v>
      </c>
      <c r="F9" s="67" t="s">
        <v>14</v>
      </c>
      <c r="G9" s="66" t="s">
        <v>15</v>
      </c>
      <c r="H9" s="66" t="s">
        <v>11</v>
      </c>
      <c r="I9" s="67" t="s">
        <v>12</v>
      </c>
      <c r="J9" s="66" t="s">
        <v>13</v>
      </c>
      <c r="K9" s="67" t="s">
        <v>14</v>
      </c>
      <c r="L9" s="66" t="s">
        <v>15</v>
      </c>
      <c r="M9" s="66" t="s">
        <v>11</v>
      </c>
      <c r="N9" s="67" t="s">
        <v>12</v>
      </c>
      <c r="O9" s="66" t="s">
        <v>13</v>
      </c>
      <c r="P9" s="67" t="s">
        <v>14</v>
      </c>
      <c r="Q9" s="66" t="s">
        <v>15</v>
      </c>
      <c r="R9" s="66" t="s">
        <v>11</v>
      </c>
      <c r="S9" s="67" t="s">
        <v>12</v>
      </c>
      <c r="T9" s="66" t="s">
        <v>13</v>
      </c>
      <c r="U9" s="67" t="s">
        <v>14</v>
      </c>
      <c r="V9" s="66" t="s">
        <v>15</v>
      </c>
      <c r="W9" s="66" t="s">
        <v>11</v>
      </c>
      <c r="X9" s="67" t="s">
        <v>12</v>
      </c>
      <c r="Y9" s="66" t="s">
        <v>13</v>
      </c>
      <c r="Z9" s="67" t="s">
        <v>14</v>
      </c>
      <c r="AA9" s="66" t="s">
        <v>15</v>
      </c>
      <c r="AB9" s="66" t="s">
        <v>11</v>
      </c>
      <c r="AC9" s="67" t="s">
        <v>12</v>
      </c>
      <c r="AD9" s="66" t="s">
        <v>13</v>
      </c>
      <c r="AE9" s="67" t="s">
        <v>14</v>
      </c>
      <c r="AF9" s="66" t="s">
        <v>15</v>
      </c>
    </row>
    <row r="10" spans="1:32" s="44" customFormat="1" ht="29.25" customHeight="1" thickBot="1" x14ac:dyDescent="0.3">
      <c r="A10" s="333" t="s">
        <v>30</v>
      </c>
      <c r="B10" s="72" t="s">
        <v>31</v>
      </c>
      <c r="C10" s="5"/>
      <c r="D10" s="6"/>
      <c r="E10" s="6"/>
      <c r="F10" s="6"/>
      <c r="G10" s="7"/>
      <c r="H10" s="5"/>
      <c r="I10" s="6"/>
      <c r="J10" s="6"/>
      <c r="K10" s="6"/>
      <c r="L10" s="7"/>
      <c r="M10" s="5"/>
      <c r="N10" s="6"/>
      <c r="O10" s="6"/>
      <c r="P10" s="6"/>
      <c r="Q10" s="7"/>
      <c r="R10" s="5"/>
      <c r="S10" s="6"/>
      <c r="T10" s="6"/>
      <c r="U10" s="6"/>
      <c r="V10" s="7"/>
      <c r="W10" s="5"/>
      <c r="X10" s="6"/>
      <c r="Y10" s="6"/>
      <c r="Z10" s="6"/>
      <c r="AA10" s="7"/>
      <c r="AB10" s="5"/>
      <c r="AC10" s="6"/>
      <c r="AD10" s="6"/>
      <c r="AE10" s="6"/>
      <c r="AF10" s="7"/>
    </row>
    <row r="11" spans="1:32" s="44" customFormat="1" ht="28.5" customHeight="1" thickBot="1" x14ac:dyDescent="0.3">
      <c r="A11" s="334"/>
      <c r="B11" s="73" t="s">
        <v>3</v>
      </c>
      <c r="C11" s="41"/>
      <c r="D11" s="42"/>
      <c r="E11" s="42"/>
      <c r="F11" s="42"/>
      <c r="G11" s="43"/>
      <c r="H11" s="41"/>
      <c r="I11" s="42"/>
      <c r="J11" s="42"/>
      <c r="K11" s="42"/>
      <c r="L11" s="43"/>
      <c r="M11" s="41"/>
      <c r="N11" s="42"/>
      <c r="O11" s="42"/>
      <c r="P11" s="42"/>
      <c r="Q11" s="43"/>
      <c r="R11" s="41"/>
      <c r="S11" s="41"/>
      <c r="T11" s="42"/>
      <c r="U11" s="42"/>
      <c r="V11" s="43"/>
      <c r="W11" s="41"/>
      <c r="X11" s="42"/>
      <c r="Y11" s="42"/>
      <c r="Z11" s="42"/>
      <c r="AA11" s="43"/>
      <c r="AB11" s="41"/>
      <c r="AC11" s="42"/>
      <c r="AD11" s="42"/>
      <c r="AE11" s="42"/>
      <c r="AF11" s="43"/>
    </row>
    <row r="12" spans="1:32" s="44" customFormat="1" ht="30" customHeight="1" thickBot="1" x14ac:dyDescent="0.3">
      <c r="A12" s="301" t="s">
        <v>4</v>
      </c>
      <c r="B12" s="302"/>
      <c r="C12" s="335"/>
      <c r="D12" s="336"/>
      <c r="E12" s="337"/>
      <c r="F12" s="30" t="s">
        <v>5</v>
      </c>
      <c r="G12" s="31"/>
      <c r="H12" s="296"/>
      <c r="I12" s="297"/>
      <c r="J12" s="338"/>
      <c r="K12" s="30" t="s">
        <v>5</v>
      </c>
      <c r="L12" s="31"/>
      <c r="M12" s="296"/>
      <c r="N12" s="297"/>
      <c r="O12" s="298"/>
      <c r="P12" s="32" t="s">
        <v>5</v>
      </c>
      <c r="Q12" s="31"/>
      <c r="R12" s="296"/>
      <c r="S12" s="297"/>
      <c r="T12" s="298"/>
      <c r="U12" s="32" t="s">
        <v>5</v>
      </c>
      <c r="V12" s="31"/>
      <c r="W12" s="296"/>
      <c r="X12" s="297"/>
      <c r="Y12" s="298"/>
      <c r="Z12" s="32" t="s">
        <v>5</v>
      </c>
      <c r="AA12" s="31"/>
      <c r="AB12" s="296"/>
      <c r="AC12" s="297"/>
      <c r="AD12" s="298"/>
      <c r="AE12" s="32" t="s">
        <v>5</v>
      </c>
      <c r="AF12" s="31"/>
    </row>
    <row r="13" spans="1:32" s="44" customFormat="1" ht="29.25" customHeight="1" thickBot="1" x14ac:dyDescent="0.3">
      <c r="A13" s="299" t="s">
        <v>32</v>
      </c>
      <c r="B13" s="70" t="s">
        <v>33</v>
      </c>
      <c r="C13" s="14"/>
      <c r="D13" s="15"/>
      <c r="E13" s="15"/>
      <c r="F13" s="15"/>
      <c r="G13" s="16"/>
      <c r="H13" s="14"/>
      <c r="I13" s="15"/>
      <c r="J13" s="15"/>
      <c r="K13" s="15"/>
      <c r="L13" s="16"/>
      <c r="M13" s="14"/>
      <c r="N13" s="15"/>
      <c r="O13" s="15"/>
      <c r="P13" s="15"/>
      <c r="Q13" s="16"/>
      <c r="R13" s="14"/>
      <c r="S13" s="15"/>
      <c r="T13" s="15"/>
      <c r="U13" s="15"/>
      <c r="V13" s="16"/>
      <c r="W13" s="14"/>
      <c r="X13" s="15"/>
      <c r="Y13" s="15"/>
      <c r="Z13" s="15"/>
      <c r="AA13" s="16"/>
      <c r="AB13" s="14"/>
      <c r="AC13" s="15"/>
      <c r="AD13" s="15"/>
      <c r="AE13" s="15"/>
      <c r="AF13" s="16"/>
    </row>
    <row r="14" spans="1:32" s="44" customFormat="1" ht="29.25" customHeight="1" thickBot="1" x14ac:dyDescent="0.3">
      <c r="A14" s="300"/>
      <c r="B14" s="73" t="s">
        <v>3</v>
      </c>
      <c r="C14" s="41"/>
      <c r="D14" s="42"/>
      <c r="E14" s="42"/>
      <c r="F14" s="42"/>
      <c r="G14" s="43"/>
      <c r="H14" s="41"/>
      <c r="I14" s="42"/>
      <c r="J14" s="42"/>
      <c r="K14" s="42"/>
      <c r="L14" s="43"/>
      <c r="M14" s="41"/>
      <c r="N14" s="42"/>
      <c r="O14" s="42"/>
      <c r="P14" s="42"/>
      <c r="Q14" s="43"/>
      <c r="R14" s="41"/>
      <c r="S14" s="42"/>
      <c r="T14" s="42"/>
      <c r="U14" s="42"/>
      <c r="V14" s="43"/>
      <c r="W14" s="41"/>
      <c r="X14" s="42"/>
      <c r="Y14" s="42"/>
      <c r="Z14" s="42"/>
      <c r="AA14" s="43"/>
      <c r="AB14" s="41"/>
      <c r="AC14" s="42"/>
      <c r="AD14" s="42"/>
      <c r="AE14" s="42"/>
      <c r="AF14" s="43"/>
    </row>
    <row r="15" spans="1:32" s="44" customFormat="1" ht="30" customHeight="1" thickBot="1" x14ac:dyDescent="0.3">
      <c r="A15" s="301" t="s">
        <v>4</v>
      </c>
      <c r="B15" s="302"/>
      <c r="C15" s="303"/>
      <c r="D15" s="304"/>
      <c r="E15" s="305"/>
      <c r="F15" s="25" t="s">
        <v>5</v>
      </c>
      <c r="G15" s="26"/>
      <c r="H15" s="306"/>
      <c r="I15" s="307"/>
      <c r="J15" s="308"/>
      <c r="K15" s="25" t="s">
        <v>5</v>
      </c>
      <c r="L15" s="26"/>
      <c r="M15" s="306"/>
      <c r="N15" s="307"/>
      <c r="O15" s="332"/>
      <c r="P15" s="27" t="s">
        <v>5</v>
      </c>
      <c r="Q15" s="28"/>
      <c r="R15" s="306"/>
      <c r="S15" s="307"/>
      <c r="T15" s="332"/>
      <c r="U15" s="27" t="s">
        <v>5</v>
      </c>
      <c r="V15" s="28"/>
      <c r="W15" s="306"/>
      <c r="X15" s="307"/>
      <c r="Y15" s="332"/>
      <c r="Z15" s="27" t="s">
        <v>5</v>
      </c>
      <c r="AA15" s="28"/>
      <c r="AB15" s="306"/>
      <c r="AC15" s="307"/>
      <c r="AD15" s="332"/>
      <c r="AE15" s="27" t="s">
        <v>5</v>
      </c>
      <c r="AF15" s="28"/>
    </row>
    <row r="16" spans="1:32" s="65" customFormat="1" ht="30" customHeight="1" thickBot="1" x14ac:dyDescent="0.3">
      <c r="A16" s="63" t="s">
        <v>7</v>
      </c>
      <c r="B16" s="64" t="s">
        <v>50</v>
      </c>
      <c r="C16" s="446"/>
      <c r="D16" s="447"/>
      <c r="E16" s="447"/>
      <c r="F16" s="447"/>
      <c r="G16" s="448"/>
      <c r="H16" s="346" t="s">
        <v>9</v>
      </c>
      <c r="I16" s="266"/>
      <c r="J16" s="266"/>
      <c r="K16" s="266"/>
      <c r="L16" s="266"/>
      <c r="M16" s="349" t="s">
        <v>140</v>
      </c>
      <c r="N16" s="350"/>
      <c r="O16" s="350"/>
      <c r="P16" s="350"/>
      <c r="Q16" s="350"/>
      <c r="R16" s="350"/>
      <c r="S16" s="350"/>
      <c r="T16" s="350"/>
      <c r="U16" s="347" t="s">
        <v>149</v>
      </c>
      <c r="V16" s="348"/>
      <c r="W16" s="270" t="s">
        <v>27</v>
      </c>
      <c r="X16" s="271"/>
      <c r="Y16" s="271"/>
      <c r="Z16" s="271"/>
      <c r="AA16" s="272"/>
      <c r="AB16" s="273">
        <f>AB6</f>
        <v>6</v>
      </c>
      <c r="AC16" s="274"/>
      <c r="AD16" s="274"/>
      <c r="AE16" s="274"/>
      <c r="AF16" s="275"/>
    </row>
    <row r="17" spans="1:32" s="44" customFormat="1" ht="26.25" customHeight="1" thickBot="1" x14ac:dyDescent="0.3">
      <c r="A17" s="473" t="s">
        <v>34</v>
      </c>
      <c r="B17" s="290" t="s">
        <v>0</v>
      </c>
      <c r="C17" s="68" t="s">
        <v>1</v>
      </c>
      <c r="D17" s="293"/>
      <c r="E17" s="294"/>
      <c r="F17" s="294"/>
      <c r="G17" s="295"/>
      <c r="H17" s="276" t="s">
        <v>1</v>
      </c>
      <c r="I17" s="277"/>
      <c r="J17" s="277"/>
      <c r="K17" s="277"/>
      <c r="L17" s="278"/>
      <c r="M17" s="276" t="s">
        <v>1</v>
      </c>
      <c r="N17" s="277"/>
      <c r="O17" s="277"/>
      <c r="P17" s="277"/>
      <c r="Q17" s="278"/>
      <c r="R17" s="276" t="s">
        <v>1</v>
      </c>
      <c r="S17" s="277"/>
      <c r="T17" s="277"/>
      <c r="U17" s="277"/>
      <c r="V17" s="278"/>
      <c r="W17" s="276" t="s">
        <v>1</v>
      </c>
      <c r="X17" s="277"/>
      <c r="Y17" s="277"/>
      <c r="Z17" s="277"/>
      <c r="AA17" s="278"/>
      <c r="AB17" s="276"/>
      <c r="AC17" s="277"/>
      <c r="AD17" s="277"/>
      <c r="AE17" s="277"/>
      <c r="AF17" s="278"/>
    </row>
    <row r="18" spans="1:32" s="44" customFormat="1" ht="26.25" customHeight="1" thickBot="1" x14ac:dyDescent="0.3">
      <c r="A18" s="474"/>
      <c r="B18" s="291"/>
      <c r="C18" s="282" t="s">
        <v>2</v>
      </c>
      <c r="D18" s="283"/>
      <c r="E18" s="284">
        <f>E8-1</f>
        <v>5041967</v>
      </c>
      <c r="F18" s="285"/>
      <c r="G18" s="286"/>
      <c r="H18" s="279"/>
      <c r="I18" s="280"/>
      <c r="J18" s="280"/>
      <c r="K18" s="280"/>
      <c r="L18" s="281"/>
      <c r="M18" s="279"/>
      <c r="N18" s="280"/>
      <c r="O18" s="280"/>
      <c r="P18" s="280"/>
      <c r="Q18" s="281"/>
      <c r="R18" s="279"/>
      <c r="S18" s="280"/>
      <c r="T18" s="280"/>
      <c r="U18" s="280"/>
      <c r="V18" s="281"/>
      <c r="W18" s="279"/>
      <c r="X18" s="280"/>
      <c r="Y18" s="280"/>
      <c r="Z18" s="280"/>
      <c r="AA18" s="281"/>
      <c r="AB18" s="279"/>
      <c r="AC18" s="280"/>
      <c r="AD18" s="280"/>
      <c r="AE18" s="280"/>
      <c r="AF18" s="281"/>
    </row>
    <row r="19" spans="1:32" s="75" customFormat="1" ht="18.75" customHeight="1" thickBot="1" x14ac:dyDescent="0.3">
      <c r="A19" s="475"/>
      <c r="B19" s="292"/>
      <c r="C19" s="66" t="s">
        <v>11</v>
      </c>
      <c r="D19" s="67" t="s">
        <v>12</v>
      </c>
      <c r="E19" s="66" t="s">
        <v>13</v>
      </c>
      <c r="F19" s="67" t="s">
        <v>14</v>
      </c>
      <c r="G19" s="66" t="s">
        <v>15</v>
      </c>
      <c r="H19" s="66" t="s">
        <v>11</v>
      </c>
      <c r="I19" s="67" t="s">
        <v>12</v>
      </c>
      <c r="J19" s="66" t="s">
        <v>13</v>
      </c>
      <c r="K19" s="67" t="s">
        <v>14</v>
      </c>
      <c r="L19" s="66" t="s">
        <v>15</v>
      </c>
      <c r="M19" s="66" t="s">
        <v>11</v>
      </c>
      <c r="N19" s="67" t="s">
        <v>12</v>
      </c>
      <c r="O19" s="66" t="s">
        <v>13</v>
      </c>
      <c r="P19" s="67" t="s">
        <v>14</v>
      </c>
      <c r="Q19" s="66" t="s">
        <v>15</v>
      </c>
      <c r="R19" s="66" t="s">
        <v>11</v>
      </c>
      <c r="S19" s="67" t="s">
        <v>12</v>
      </c>
      <c r="T19" s="66" t="s">
        <v>13</v>
      </c>
      <c r="U19" s="67" t="s">
        <v>14</v>
      </c>
      <c r="V19" s="66" t="s">
        <v>15</v>
      </c>
      <c r="W19" s="66" t="s">
        <v>11</v>
      </c>
      <c r="X19" s="67" t="s">
        <v>12</v>
      </c>
      <c r="Y19" s="66" t="s">
        <v>13</v>
      </c>
      <c r="Z19" s="67" t="s">
        <v>14</v>
      </c>
      <c r="AA19" s="66" t="s">
        <v>15</v>
      </c>
      <c r="AB19" s="66" t="s">
        <v>11</v>
      </c>
      <c r="AC19" s="67" t="s">
        <v>12</v>
      </c>
      <c r="AD19" s="66" t="s">
        <v>13</v>
      </c>
      <c r="AE19" s="67" t="s">
        <v>14</v>
      </c>
      <c r="AF19" s="66" t="s">
        <v>15</v>
      </c>
    </row>
    <row r="20" spans="1:32" s="44" customFormat="1" ht="29.25" customHeight="1" x14ac:dyDescent="0.25">
      <c r="A20" s="333" t="s">
        <v>35</v>
      </c>
      <c r="B20" s="200" t="s">
        <v>92</v>
      </c>
      <c r="C20" s="5"/>
      <c r="D20" s="6"/>
      <c r="E20" s="6"/>
      <c r="F20" s="6"/>
      <c r="G20" s="7"/>
      <c r="H20" s="5"/>
      <c r="I20" s="6"/>
      <c r="J20" s="6"/>
      <c r="K20" s="6"/>
      <c r="L20" s="7"/>
      <c r="M20" s="5"/>
      <c r="N20" s="6"/>
      <c r="O20" s="6"/>
      <c r="P20" s="6"/>
      <c r="Q20" s="7"/>
      <c r="R20" s="5"/>
      <c r="S20" s="6"/>
      <c r="T20" s="6"/>
      <c r="U20" s="6"/>
      <c r="V20" s="7"/>
      <c r="W20" s="5"/>
      <c r="X20" s="6"/>
      <c r="Y20" s="6"/>
      <c r="Z20" s="6"/>
      <c r="AA20" s="7"/>
      <c r="AB20" s="5"/>
      <c r="AC20" s="6"/>
      <c r="AD20" s="6"/>
      <c r="AE20" s="6"/>
      <c r="AF20" s="7"/>
    </row>
    <row r="21" spans="1:32" s="44" customFormat="1" ht="29.25" customHeight="1" thickBot="1" x14ac:dyDescent="0.3">
      <c r="A21" s="342"/>
      <c r="B21" s="201" t="s">
        <v>108</v>
      </c>
      <c r="C21" s="8"/>
      <c r="D21" s="9"/>
      <c r="E21" s="9"/>
      <c r="F21" s="9"/>
      <c r="G21" s="10"/>
      <c r="H21" s="11"/>
      <c r="I21" s="12"/>
      <c r="J21" s="12"/>
      <c r="K21" s="12"/>
      <c r="L21" s="13"/>
      <c r="M21" s="11"/>
      <c r="N21" s="12"/>
      <c r="O21" s="12"/>
      <c r="P21" s="12"/>
      <c r="Q21" s="13"/>
      <c r="R21" s="11"/>
      <c r="S21" s="12"/>
      <c r="T21" s="12"/>
      <c r="U21" s="12"/>
      <c r="V21" s="13"/>
      <c r="W21" s="11"/>
      <c r="X21" s="12"/>
      <c r="Y21" s="12"/>
      <c r="Z21" s="12"/>
      <c r="AA21" s="13"/>
      <c r="AB21" s="11"/>
      <c r="AC21" s="12"/>
      <c r="AD21" s="12"/>
      <c r="AE21" s="12"/>
      <c r="AF21" s="13"/>
    </row>
    <row r="22" spans="1:32" s="44" customFormat="1" ht="27.75" customHeight="1" thickBot="1" x14ac:dyDescent="0.3">
      <c r="A22" s="334"/>
      <c r="B22" s="73" t="s">
        <v>3</v>
      </c>
      <c r="C22" s="41"/>
      <c r="D22" s="42"/>
      <c r="E22" s="42"/>
      <c r="F22" s="42"/>
      <c r="G22" s="43"/>
      <c r="H22" s="41"/>
      <c r="I22" s="42"/>
      <c r="J22" s="42"/>
      <c r="K22" s="42"/>
      <c r="L22" s="43"/>
      <c r="M22" s="41"/>
      <c r="N22" s="42"/>
      <c r="O22" s="42"/>
      <c r="P22" s="42"/>
      <c r="Q22" s="43"/>
      <c r="R22" s="41"/>
      <c r="S22" s="42"/>
      <c r="T22" s="42"/>
      <c r="U22" s="42"/>
      <c r="V22" s="43"/>
      <c r="W22" s="41"/>
      <c r="X22" s="42"/>
      <c r="Y22" s="42"/>
      <c r="Z22" s="42"/>
      <c r="AA22" s="43"/>
      <c r="AB22" s="41"/>
      <c r="AC22" s="42"/>
      <c r="AD22" s="42"/>
      <c r="AE22" s="42"/>
      <c r="AF22" s="43"/>
    </row>
    <row r="23" spans="1:32" s="44" customFormat="1" ht="30" customHeight="1" thickBot="1" x14ac:dyDescent="0.3">
      <c r="A23" s="301" t="s">
        <v>4</v>
      </c>
      <c r="B23" s="302"/>
      <c r="C23" s="335"/>
      <c r="D23" s="336"/>
      <c r="E23" s="337"/>
      <c r="F23" s="30" t="s">
        <v>5</v>
      </c>
      <c r="G23" s="31"/>
      <c r="H23" s="296"/>
      <c r="I23" s="297"/>
      <c r="J23" s="338"/>
      <c r="K23" s="30" t="s">
        <v>5</v>
      </c>
      <c r="L23" s="31"/>
      <c r="M23" s="296"/>
      <c r="N23" s="297"/>
      <c r="O23" s="298"/>
      <c r="P23" s="32" t="s">
        <v>5</v>
      </c>
      <c r="Q23" s="31"/>
      <c r="R23" s="296"/>
      <c r="S23" s="297"/>
      <c r="T23" s="298"/>
      <c r="U23" s="32" t="s">
        <v>5</v>
      </c>
      <c r="V23" s="31"/>
      <c r="W23" s="296"/>
      <c r="X23" s="297"/>
      <c r="Y23" s="298"/>
      <c r="Z23" s="32" t="s">
        <v>5</v>
      </c>
      <c r="AA23" s="31"/>
      <c r="AB23" s="296"/>
      <c r="AC23" s="297"/>
      <c r="AD23" s="298"/>
      <c r="AE23" s="32" t="s">
        <v>5</v>
      </c>
      <c r="AF23" s="31"/>
    </row>
    <row r="24" spans="1:32" s="44" customFormat="1" ht="29.25" customHeight="1" x14ac:dyDescent="0.25">
      <c r="A24" s="351" t="s">
        <v>36</v>
      </c>
      <c r="B24" s="202" t="s">
        <v>119</v>
      </c>
      <c r="C24" s="14"/>
      <c r="D24" s="15"/>
      <c r="E24" s="15"/>
      <c r="F24" s="15"/>
      <c r="G24" s="16"/>
      <c r="H24" s="14"/>
      <c r="I24" s="15"/>
      <c r="J24" s="15"/>
      <c r="K24" s="15"/>
      <c r="L24" s="16"/>
      <c r="M24" s="14"/>
      <c r="N24" s="15"/>
      <c r="O24" s="15"/>
      <c r="P24" s="15"/>
      <c r="Q24" s="16"/>
      <c r="R24" s="14"/>
      <c r="S24" s="15"/>
      <c r="T24" s="15"/>
      <c r="U24" s="15"/>
      <c r="V24" s="16"/>
      <c r="W24" s="14"/>
      <c r="X24" s="15"/>
      <c r="Y24" s="15"/>
      <c r="Z24" s="15"/>
      <c r="AA24" s="16"/>
      <c r="AB24" s="14"/>
      <c r="AC24" s="15"/>
      <c r="AD24" s="15"/>
      <c r="AE24" s="15"/>
      <c r="AF24" s="16"/>
    </row>
    <row r="25" spans="1:32" s="44" customFormat="1" ht="29.25" customHeight="1" thickBot="1" x14ac:dyDescent="0.3">
      <c r="A25" s="299"/>
      <c r="B25" s="203" t="s">
        <v>109</v>
      </c>
      <c r="C25" s="19"/>
      <c r="D25" s="17"/>
      <c r="E25" s="17"/>
      <c r="F25" s="17"/>
      <c r="G25" s="18"/>
      <c r="H25" s="19"/>
      <c r="I25" s="17"/>
      <c r="J25" s="17"/>
      <c r="K25" s="17"/>
      <c r="L25" s="18"/>
      <c r="M25" s="19"/>
      <c r="N25" s="17"/>
      <c r="O25" s="17"/>
      <c r="P25" s="17"/>
      <c r="Q25" s="18"/>
      <c r="R25" s="19"/>
      <c r="S25" s="17"/>
      <c r="T25" s="17"/>
      <c r="U25" s="17"/>
      <c r="V25" s="18"/>
      <c r="W25" s="19"/>
      <c r="X25" s="17"/>
      <c r="Y25" s="17"/>
      <c r="Z25" s="17"/>
      <c r="AA25" s="18"/>
      <c r="AB25" s="19"/>
      <c r="AC25" s="17"/>
      <c r="AD25" s="17"/>
      <c r="AE25" s="17"/>
      <c r="AF25" s="18"/>
    </row>
    <row r="26" spans="1:32" s="44" customFormat="1" ht="30" customHeight="1" thickBot="1" x14ac:dyDescent="0.3">
      <c r="A26" s="300"/>
      <c r="B26" s="74" t="s">
        <v>3</v>
      </c>
      <c r="C26" s="41"/>
      <c r="D26" s="42"/>
      <c r="E26" s="42"/>
      <c r="F26" s="42"/>
      <c r="G26" s="43"/>
      <c r="H26" s="41"/>
      <c r="I26" s="42"/>
      <c r="J26" s="42"/>
      <c r="K26" s="42"/>
      <c r="L26" s="43"/>
      <c r="M26" s="41"/>
      <c r="N26" s="42"/>
      <c r="O26" s="42"/>
      <c r="P26" s="42"/>
      <c r="Q26" s="43"/>
      <c r="R26" s="41"/>
      <c r="S26" s="42"/>
      <c r="T26" s="42"/>
      <c r="U26" s="42"/>
      <c r="V26" s="43"/>
      <c r="W26" s="41"/>
      <c r="X26" s="42"/>
      <c r="Y26" s="42"/>
      <c r="Z26" s="42"/>
      <c r="AA26" s="43"/>
      <c r="AB26" s="41"/>
      <c r="AC26" s="42"/>
      <c r="AD26" s="42"/>
      <c r="AE26" s="42"/>
      <c r="AF26" s="43"/>
    </row>
    <row r="27" spans="1:32" s="44" customFormat="1" ht="30" customHeight="1" thickBot="1" x14ac:dyDescent="0.3">
      <c r="A27" s="301" t="s">
        <v>4</v>
      </c>
      <c r="B27" s="302"/>
      <c r="C27" s="335"/>
      <c r="D27" s="336"/>
      <c r="E27" s="337"/>
      <c r="F27" s="30" t="s">
        <v>5</v>
      </c>
      <c r="G27" s="31"/>
      <c r="H27" s="296"/>
      <c r="I27" s="297"/>
      <c r="J27" s="338"/>
      <c r="K27" s="30" t="s">
        <v>5</v>
      </c>
      <c r="L27" s="31"/>
      <c r="M27" s="296"/>
      <c r="N27" s="297"/>
      <c r="O27" s="298"/>
      <c r="P27" s="32" t="s">
        <v>5</v>
      </c>
      <c r="Q27" s="31"/>
      <c r="R27" s="296"/>
      <c r="S27" s="297"/>
      <c r="T27" s="298"/>
      <c r="U27" s="32" t="s">
        <v>5</v>
      </c>
      <c r="V27" s="31"/>
      <c r="W27" s="296"/>
      <c r="X27" s="297"/>
      <c r="Y27" s="298"/>
      <c r="Z27" s="32" t="s">
        <v>5</v>
      </c>
      <c r="AA27" s="31"/>
      <c r="AB27" s="296"/>
      <c r="AC27" s="297"/>
      <c r="AD27" s="298"/>
      <c r="AE27" s="32" t="s">
        <v>5</v>
      </c>
      <c r="AF27" s="31"/>
    </row>
    <row r="28" spans="1:32" s="44" customFormat="1" ht="29.25" customHeight="1" thickBot="1" x14ac:dyDescent="0.3">
      <c r="A28" s="357" t="s">
        <v>37</v>
      </c>
      <c r="B28" s="204" t="s">
        <v>110</v>
      </c>
      <c r="C28" s="34"/>
      <c r="D28" s="15"/>
      <c r="E28" s="15"/>
      <c r="F28" s="15"/>
      <c r="G28" s="16"/>
      <c r="H28" s="14"/>
      <c r="I28" s="15"/>
      <c r="J28" s="15"/>
      <c r="K28" s="15"/>
      <c r="L28" s="16"/>
      <c r="M28" s="14"/>
      <c r="N28" s="15"/>
      <c r="O28" s="15"/>
      <c r="P28" s="15"/>
      <c r="Q28" s="16"/>
      <c r="R28" s="14"/>
      <c r="S28" s="15"/>
      <c r="T28" s="15"/>
      <c r="U28" s="15"/>
      <c r="V28" s="16"/>
      <c r="W28" s="14"/>
      <c r="X28" s="15"/>
      <c r="Y28" s="15"/>
      <c r="Z28" s="15"/>
      <c r="AA28" s="16"/>
      <c r="AB28" s="14"/>
      <c r="AC28" s="15"/>
      <c r="AD28" s="15"/>
      <c r="AE28" s="15"/>
      <c r="AF28" s="16"/>
    </row>
    <row r="29" spans="1:32" s="44" customFormat="1" ht="29.25" customHeight="1" thickBot="1" x14ac:dyDescent="0.3">
      <c r="A29" s="358"/>
      <c r="B29" s="73" t="s">
        <v>3</v>
      </c>
      <c r="C29" s="45"/>
      <c r="D29" s="42"/>
      <c r="E29" s="42"/>
      <c r="F29" s="42"/>
      <c r="G29" s="43"/>
      <c r="H29" s="41"/>
      <c r="I29" s="42"/>
      <c r="J29" s="42"/>
      <c r="K29" s="42"/>
      <c r="L29" s="43"/>
      <c r="M29" s="41"/>
      <c r="N29" s="42"/>
      <c r="O29" s="42"/>
      <c r="P29" s="42"/>
      <c r="Q29" s="43"/>
      <c r="R29" s="41"/>
      <c r="S29" s="42"/>
      <c r="T29" s="42"/>
      <c r="U29" s="42"/>
      <c r="V29" s="43"/>
      <c r="W29" s="41"/>
      <c r="X29" s="42"/>
      <c r="Y29" s="42"/>
      <c r="Z29" s="42"/>
      <c r="AA29" s="43"/>
      <c r="AB29" s="41"/>
      <c r="AC29" s="42"/>
      <c r="AD29" s="42"/>
      <c r="AE29" s="42"/>
      <c r="AF29" s="43"/>
    </row>
    <row r="30" spans="1:32" s="44" customFormat="1" ht="30" customHeight="1" thickBot="1" x14ac:dyDescent="0.3">
      <c r="A30" s="301" t="s">
        <v>4</v>
      </c>
      <c r="B30" s="302"/>
      <c r="C30" s="335"/>
      <c r="D30" s="336"/>
      <c r="E30" s="337"/>
      <c r="F30" s="30" t="s">
        <v>5</v>
      </c>
      <c r="G30" s="31"/>
      <c r="H30" s="296"/>
      <c r="I30" s="297"/>
      <c r="J30" s="338"/>
      <c r="K30" s="30" t="s">
        <v>5</v>
      </c>
      <c r="L30" s="31"/>
      <c r="M30" s="296"/>
      <c r="N30" s="297"/>
      <c r="O30" s="298"/>
      <c r="P30" s="32" t="s">
        <v>5</v>
      </c>
      <c r="Q30" s="31"/>
      <c r="R30" s="296"/>
      <c r="S30" s="297"/>
      <c r="T30" s="298"/>
      <c r="U30" s="32" t="s">
        <v>5</v>
      </c>
      <c r="V30" s="31"/>
      <c r="W30" s="296"/>
      <c r="X30" s="297"/>
      <c r="Y30" s="298"/>
      <c r="Z30" s="32" t="s">
        <v>5</v>
      </c>
      <c r="AA30" s="31"/>
      <c r="AB30" s="296"/>
      <c r="AC30" s="297"/>
      <c r="AD30" s="298"/>
      <c r="AE30" s="32" t="s">
        <v>5</v>
      </c>
      <c r="AF30" s="31"/>
    </row>
    <row r="31" spans="1:32" s="76" customFormat="1" ht="30" customHeight="1" thickBot="1" x14ac:dyDescent="0.3">
      <c r="A31" s="63" t="s">
        <v>7</v>
      </c>
      <c r="B31" s="64" t="s">
        <v>50</v>
      </c>
      <c r="C31" s="446"/>
      <c r="D31" s="447"/>
      <c r="E31" s="447"/>
      <c r="F31" s="447"/>
      <c r="G31" s="448"/>
      <c r="H31" s="352" t="s">
        <v>9</v>
      </c>
      <c r="I31" s="353"/>
      <c r="J31" s="353"/>
      <c r="K31" s="353"/>
      <c r="L31" s="353"/>
      <c r="M31" s="267" t="str">
        <f>"PANTALON OVEROL DE DOS PIEZAS ANTILLAMA T- "&amp;U16&amp;""</f>
        <v>PANTALON OVEROL DE DOS PIEZAS ANTILLAMA T- 34R</v>
      </c>
      <c r="N31" s="268"/>
      <c r="O31" s="268"/>
      <c r="P31" s="268"/>
      <c r="Q31" s="268"/>
      <c r="R31" s="268"/>
      <c r="S31" s="268"/>
      <c r="T31" s="268"/>
      <c r="U31" s="268"/>
      <c r="V31" s="269"/>
      <c r="W31" s="354" t="s">
        <v>27</v>
      </c>
      <c r="X31" s="355"/>
      <c r="Y31" s="355"/>
      <c r="Z31" s="355"/>
      <c r="AA31" s="356"/>
      <c r="AB31" s="273">
        <f>AB16</f>
        <v>6</v>
      </c>
      <c r="AC31" s="274"/>
      <c r="AD31" s="274"/>
      <c r="AE31" s="274"/>
      <c r="AF31" s="275"/>
    </row>
    <row r="32" spans="1:32" ht="26.25" customHeight="1" thickBot="1" x14ac:dyDescent="0.3">
      <c r="A32" s="287" t="s">
        <v>38</v>
      </c>
      <c r="B32" s="290" t="s">
        <v>0</v>
      </c>
      <c r="C32" s="68" t="s">
        <v>1</v>
      </c>
      <c r="D32" s="293"/>
      <c r="E32" s="294"/>
      <c r="F32" s="294"/>
      <c r="G32" s="295"/>
      <c r="H32" s="276" t="s">
        <v>1</v>
      </c>
      <c r="I32" s="277"/>
      <c r="J32" s="277"/>
      <c r="K32" s="277"/>
      <c r="L32" s="278"/>
      <c r="M32" s="276" t="s">
        <v>1</v>
      </c>
      <c r="N32" s="277"/>
      <c r="O32" s="277"/>
      <c r="P32" s="277"/>
      <c r="Q32" s="278"/>
      <c r="R32" s="276" t="s">
        <v>1</v>
      </c>
      <c r="S32" s="277"/>
      <c r="T32" s="277"/>
      <c r="U32" s="277"/>
      <c r="V32" s="278"/>
      <c r="W32" s="276" t="s">
        <v>1</v>
      </c>
      <c r="X32" s="277"/>
      <c r="Y32" s="277"/>
      <c r="Z32" s="277"/>
      <c r="AA32" s="278"/>
      <c r="AB32" s="276" t="s">
        <v>1</v>
      </c>
      <c r="AC32" s="277"/>
      <c r="AD32" s="277"/>
      <c r="AE32" s="277"/>
      <c r="AF32" s="278"/>
    </row>
    <row r="33" spans="1:32" ht="26.25" customHeight="1" thickBot="1" x14ac:dyDescent="0.3">
      <c r="A33" s="288"/>
      <c r="B33" s="291"/>
      <c r="C33" s="282" t="s">
        <v>2</v>
      </c>
      <c r="D33" s="283"/>
      <c r="E33" s="284">
        <f>E18-1</f>
        <v>5041966</v>
      </c>
      <c r="F33" s="285"/>
      <c r="G33" s="286"/>
      <c r="H33" s="279"/>
      <c r="I33" s="280"/>
      <c r="J33" s="280"/>
      <c r="K33" s="280"/>
      <c r="L33" s="281"/>
      <c r="M33" s="279"/>
      <c r="N33" s="280"/>
      <c r="O33" s="280"/>
      <c r="P33" s="280"/>
      <c r="Q33" s="281"/>
      <c r="R33" s="279"/>
      <c r="S33" s="280"/>
      <c r="T33" s="280"/>
      <c r="U33" s="280"/>
      <c r="V33" s="281"/>
      <c r="W33" s="279"/>
      <c r="X33" s="280"/>
      <c r="Y33" s="280"/>
      <c r="Z33" s="280"/>
      <c r="AA33" s="281"/>
      <c r="AB33" s="279"/>
      <c r="AC33" s="280"/>
      <c r="AD33" s="280"/>
      <c r="AE33" s="280"/>
      <c r="AF33" s="281"/>
    </row>
    <row r="34" spans="1:32" s="78" customFormat="1" ht="18.75" customHeight="1" thickBot="1" x14ac:dyDescent="0.3">
      <c r="A34" s="288"/>
      <c r="B34" s="292"/>
      <c r="C34" s="66" t="s">
        <v>11</v>
      </c>
      <c r="D34" s="67" t="s">
        <v>12</v>
      </c>
      <c r="E34" s="66" t="s">
        <v>13</v>
      </c>
      <c r="F34" s="67" t="s">
        <v>14</v>
      </c>
      <c r="G34" s="66" t="s">
        <v>15</v>
      </c>
      <c r="H34" s="66" t="s">
        <v>11</v>
      </c>
      <c r="I34" s="67" t="s">
        <v>12</v>
      </c>
      <c r="J34" s="66" t="s">
        <v>13</v>
      </c>
      <c r="K34" s="67" t="s">
        <v>14</v>
      </c>
      <c r="L34" s="66" t="s">
        <v>15</v>
      </c>
      <c r="M34" s="66" t="s">
        <v>11</v>
      </c>
      <c r="N34" s="67" t="s">
        <v>12</v>
      </c>
      <c r="O34" s="66" t="s">
        <v>13</v>
      </c>
      <c r="P34" s="67" t="s">
        <v>14</v>
      </c>
      <c r="Q34" s="66" t="s">
        <v>15</v>
      </c>
      <c r="R34" s="66" t="s">
        <v>11</v>
      </c>
      <c r="S34" s="67" t="s">
        <v>12</v>
      </c>
      <c r="T34" s="66" t="s">
        <v>13</v>
      </c>
      <c r="U34" s="67" t="s">
        <v>14</v>
      </c>
      <c r="V34" s="66" t="s">
        <v>15</v>
      </c>
      <c r="W34" s="66" t="s">
        <v>11</v>
      </c>
      <c r="X34" s="67" t="s">
        <v>12</v>
      </c>
      <c r="Y34" s="66" t="s">
        <v>13</v>
      </c>
      <c r="Z34" s="67" t="s">
        <v>14</v>
      </c>
      <c r="AA34" s="66" t="s">
        <v>15</v>
      </c>
      <c r="AB34" s="66" t="s">
        <v>11</v>
      </c>
      <c r="AC34" s="67" t="s">
        <v>12</v>
      </c>
      <c r="AD34" s="66" t="s">
        <v>13</v>
      </c>
      <c r="AE34" s="67" t="s">
        <v>14</v>
      </c>
      <c r="AF34" s="66" t="s">
        <v>15</v>
      </c>
    </row>
    <row r="35" spans="1:32" ht="30" customHeight="1" thickBot="1" x14ac:dyDescent="0.3">
      <c r="A35" s="359" t="s">
        <v>39</v>
      </c>
      <c r="B35" s="205" t="s">
        <v>92</v>
      </c>
      <c r="C35" s="5"/>
      <c r="D35" s="6"/>
      <c r="E35" s="6"/>
      <c r="F35" s="6"/>
      <c r="G35" s="7"/>
      <c r="H35" s="5"/>
      <c r="I35" s="6"/>
      <c r="J35" s="6"/>
      <c r="K35" s="6"/>
      <c r="L35" s="7"/>
      <c r="M35" s="5"/>
      <c r="N35" s="6"/>
      <c r="O35" s="6"/>
      <c r="P35" s="6"/>
      <c r="Q35" s="7"/>
      <c r="R35" s="5"/>
      <c r="S35" s="6"/>
      <c r="T35" s="6"/>
      <c r="U35" s="6"/>
      <c r="V35" s="7"/>
      <c r="W35" s="5"/>
      <c r="X35" s="6"/>
      <c r="Y35" s="6"/>
      <c r="Z35" s="6"/>
      <c r="AA35" s="7"/>
      <c r="AB35" s="5"/>
      <c r="AC35" s="6"/>
      <c r="AD35" s="6"/>
      <c r="AE35" s="6"/>
      <c r="AF35" s="7"/>
    </row>
    <row r="36" spans="1:32" ht="30" customHeight="1" thickBot="1" x14ac:dyDescent="0.3">
      <c r="A36" s="360"/>
      <c r="B36" s="201" t="s">
        <v>126</v>
      </c>
      <c r="C36" s="8"/>
      <c r="D36" s="9"/>
      <c r="E36" s="9"/>
      <c r="F36" s="9"/>
      <c r="G36" s="10"/>
      <c r="H36" s="11"/>
      <c r="I36" s="12"/>
      <c r="J36" s="12"/>
      <c r="K36" s="12"/>
      <c r="L36" s="13"/>
      <c r="M36" s="11"/>
      <c r="N36" s="12"/>
      <c r="O36" s="12"/>
      <c r="P36" s="12"/>
      <c r="Q36" s="13"/>
      <c r="R36" s="11"/>
      <c r="S36" s="12"/>
      <c r="T36" s="12"/>
      <c r="U36" s="12"/>
      <c r="V36" s="13"/>
      <c r="W36" s="11"/>
      <c r="X36" s="12"/>
      <c r="Y36" s="12"/>
      <c r="Z36" s="12"/>
      <c r="AA36" s="13"/>
      <c r="AB36" s="11"/>
      <c r="AC36" s="12"/>
      <c r="AD36" s="12"/>
      <c r="AE36" s="12"/>
      <c r="AF36" s="13"/>
    </row>
    <row r="37" spans="1:32" ht="28.5" customHeight="1" thickBot="1" x14ac:dyDescent="0.3">
      <c r="A37" s="361"/>
      <c r="B37" s="73" t="s">
        <v>3</v>
      </c>
      <c r="C37" s="41"/>
      <c r="D37" s="42"/>
      <c r="E37" s="42"/>
      <c r="F37" s="42"/>
      <c r="G37" s="43"/>
      <c r="H37" s="41"/>
      <c r="I37" s="42"/>
      <c r="J37" s="42"/>
      <c r="K37" s="42"/>
      <c r="L37" s="43"/>
      <c r="M37" s="41"/>
      <c r="N37" s="42"/>
      <c r="O37" s="42"/>
      <c r="P37" s="42"/>
      <c r="Q37" s="43"/>
      <c r="R37" s="41"/>
      <c r="S37" s="42"/>
      <c r="T37" s="42"/>
      <c r="U37" s="42"/>
      <c r="V37" s="43"/>
      <c r="W37" s="41"/>
      <c r="X37" s="42"/>
      <c r="Y37" s="42"/>
      <c r="Z37" s="42"/>
      <c r="AA37" s="43"/>
      <c r="AB37" s="41"/>
      <c r="AC37" s="42"/>
      <c r="AD37" s="42"/>
      <c r="AE37" s="42"/>
      <c r="AF37" s="43"/>
    </row>
    <row r="38" spans="1:32" ht="30" customHeight="1" thickBot="1" x14ac:dyDescent="0.3">
      <c r="A38" s="301" t="s">
        <v>4</v>
      </c>
      <c r="B38" s="302"/>
      <c r="C38" s="335"/>
      <c r="D38" s="336"/>
      <c r="E38" s="337"/>
      <c r="F38" s="30" t="s">
        <v>5</v>
      </c>
      <c r="G38" s="31"/>
      <c r="H38" s="296"/>
      <c r="I38" s="297"/>
      <c r="J38" s="338"/>
      <c r="K38" s="30" t="s">
        <v>5</v>
      </c>
      <c r="L38" s="31"/>
      <c r="M38" s="296"/>
      <c r="N38" s="297"/>
      <c r="O38" s="298"/>
      <c r="P38" s="32" t="s">
        <v>5</v>
      </c>
      <c r="Q38" s="31"/>
      <c r="R38" s="296"/>
      <c r="S38" s="297"/>
      <c r="T38" s="298"/>
      <c r="U38" s="32" t="s">
        <v>5</v>
      </c>
      <c r="V38" s="31"/>
      <c r="W38" s="296"/>
      <c r="X38" s="297"/>
      <c r="Y38" s="298"/>
      <c r="Z38" s="32" t="s">
        <v>5</v>
      </c>
      <c r="AA38" s="31"/>
      <c r="AB38" s="296"/>
      <c r="AC38" s="297"/>
      <c r="AD38" s="298"/>
      <c r="AE38" s="32" t="s">
        <v>5</v>
      </c>
      <c r="AF38" s="31"/>
    </row>
    <row r="39" spans="1:32" ht="27.75" customHeight="1" x14ac:dyDescent="0.25">
      <c r="A39" s="299" t="s">
        <v>36</v>
      </c>
      <c r="B39" s="200" t="s">
        <v>120</v>
      </c>
      <c r="C39" s="14"/>
      <c r="D39" s="15"/>
      <c r="E39" s="15"/>
      <c r="F39" s="15"/>
      <c r="G39" s="16"/>
      <c r="H39" s="14"/>
      <c r="I39" s="15"/>
      <c r="J39" s="15"/>
      <c r="K39" s="15"/>
      <c r="L39" s="16"/>
      <c r="M39" s="14"/>
      <c r="N39" s="15"/>
      <c r="O39" s="15"/>
      <c r="P39" s="15"/>
      <c r="Q39" s="16"/>
      <c r="R39" s="14"/>
      <c r="S39" s="15"/>
      <c r="T39" s="15"/>
      <c r="U39" s="15"/>
      <c r="V39" s="16"/>
      <c r="W39" s="14"/>
      <c r="X39" s="15"/>
      <c r="Y39" s="15"/>
      <c r="Z39" s="15"/>
      <c r="AA39" s="16"/>
      <c r="AB39" s="14"/>
      <c r="AC39" s="15"/>
      <c r="AD39" s="15"/>
      <c r="AE39" s="15"/>
      <c r="AF39" s="16"/>
    </row>
    <row r="40" spans="1:32" ht="27" customHeight="1" thickBot="1" x14ac:dyDescent="0.3">
      <c r="A40" s="299"/>
      <c r="B40" s="202" t="s">
        <v>40</v>
      </c>
      <c r="C40" s="19"/>
      <c r="D40" s="17"/>
      <c r="E40" s="17"/>
      <c r="F40" s="17"/>
      <c r="G40" s="18"/>
      <c r="H40" s="19"/>
      <c r="I40" s="17"/>
      <c r="J40" s="17"/>
      <c r="K40" s="17"/>
      <c r="L40" s="18"/>
      <c r="M40" s="19"/>
      <c r="N40" s="17"/>
      <c r="O40" s="17"/>
      <c r="P40" s="17"/>
      <c r="Q40" s="18"/>
      <c r="R40" s="19"/>
      <c r="S40" s="17"/>
      <c r="T40" s="17"/>
      <c r="U40" s="17"/>
      <c r="V40" s="18"/>
      <c r="W40" s="19"/>
      <c r="X40" s="17"/>
      <c r="Y40" s="17"/>
      <c r="Z40" s="17"/>
      <c r="AA40" s="18"/>
      <c r="AB40" s="19"/>
      <c r="AC40" s="17"/>
      <c r="AD40" s="17"/>
      <c r="AE40" s="17"/>
      <c r="AF40" s="18"/>
    </row>
    <row r="41" spans="1:32" ht="25.5" customHeight="1" thickBot="1" x14ac:dyDescent="0.3">
      <c r="A41" s="300"/>
      <c r="B41" s="73" t="s">
        <v>3</v>
      </c>
      <c r="C41" s="41"/>
      <c r="D41" s="42"/>
      <c r="E41" s="42"/>
      <c r="F41" s="42"/>
      <c r="G41" s="43"/>
      <c r="H41" s="41"/>
      <c r="I41" s="42"/>
      <c r="J41" s="42"/>
      <c r="K41" s="42"/>
      <c r="L41" s="43"/>
      <c r="M41" s="41"/>
      <c r="N41" s="42"/>
      <c r="O41" s="42"/>
      <c r="P41" s="42"/>
      <c r="Q41" s="43"/>
      <c r="R41" s="41"/>
      <c r="S41" s="42"/>
      <c r="T41" s="42"/>
      <c r="U41" s="42"/>
      <c r="V41" s="43"/>
      <c r="W41" s="41"/>
      <c r="X41" s="42"/>
      <c r="Y41" s="42"/>
      <c r="Z41" s="42"/>
      <c r="AA41" s="43"/>
      <c r="AB41" s="41"/>
      <c r="AC41" s="42"/>
      <c r="AD41" s="42"/>
      <c r="AE41" s="42"/>
      <c r="AF41" s="43"/>
    </row>
    <row r="42" spans="1:32" ht="30" customHeight="1" thickBot="1" x14ac:dyDescent="0.3">
      <c r="A42" s="301" t="s">
        <v>4</v>
      </c>
      <c r="B42" s="302"/>
      <c r="C42" s="335"/>
      <c r="D42" s="336"/>
      <c r="E42" s="337"/>
      <c r="F42" s="30" t="s">
        <v>5</v>
      </c>
      <c r="G42" s="31"/>
      <c r="H42" s="296"/>
      <c r="I42" s="297"/>
      <c r="J42" s="338"/>
      <c r="K42" s="30" t="s">
        <v>5</v>
      </c>
      <c r="L42" s="31"/>
      <c r="M42" s="296"/>
      <c r="N42" s="297"/>
      <c r="O42" s="298"/>
      <c r="P42" s="32" t="s">
        <v>5</v>
      </c>
      <c r="Q42" s="31"/>
      <c r="R42" s="296"/>
      <c r="S42" s="297"/>
      <c r="T42" s="298"/>
      <c r="U42" s="32" t="s">
        <v>5</v>
      </c>
      <c r="V42" s="31"/>
      <c r="W42" s="296"/>
      <c r="X42" s="297"/>
      <c r="Y42" s="298"/>
      <c r="Z42" s="32" t="s">
        <v>5</v>
      </c>
      <c r="AA42" s="31"/>
      <c r="AB42" s="296"/>
      <c r="AC42" s="297"/>
      <c r="AD42" s="298"/>
      <c r="AE42" s="32" t="s">
        <v>5</v>
      </c>
      <c r="AF42" s="31"/>
    </row>
    <row r="43" spans="1:32" ht="30" customHeight="1" thickBot="1" x14ac:dyDescent="0.3">
      <c r="A43" s="362" t="s">
        <v>48</v>
      </c>
      <c r="B43" s="204" t="s">
        <v>110</v>
      </c>
      <c r="C43" s="34"/>
      <c r="D43" s="15"/>
      <c r="E43" s="15"/>
      <c r="F43" s="15"/>
      <c r="G43" s="16"/>
      <c r="H43" s="14"/>
      <c r="I43" s="15"/>
      <c r="J43" s="15"/>
      <c r="K43" s="15"/>
      <c r="L43" s="16"/>
      <c r="M43" s="14"/>
      <c r="N43" s="15"/>
      <c r="O43" s="15"/>
      <c r="P43" s="15"/>
      <c r="Q43" s="16"/>
      <c r="R43" s="14"/>
      <c r="S43" s="15"/>
      <c r="T43" s="15"/>
      <c r="U43" s="15"/>
      <c r="V43" s="16"/>
      <c r="W43" s="14"/>
      <c r="X43" s="15"/>
      <c r="Y43" s="15"/>
      <c r="Z43" s="15"/>
      <c r="AA43" s="16"/>
      <c r="AB43" s="14"/>
      <c r="AC43" s="15"/>
      <c r="AD43" s="15"/>
      <c r="AE43" s="15"/>
      <c r="AF43" s="16"/>
    </row>
    <row r="44" spans="1:32" ht="29.25" customHeight="1" thickBot="1" x14ac:dyDescent="0.3">
      <c r="A44" s="363"/>
      <c r="B44" s="73" t="s">
        <v>3</v>
      </c>
      <c r="C44" s="45"/>
      <c r="D44" s="42"/>
      <c r="E44" s="42"/>
      <c r="F44" s="42"/>
      <c r="G44" s="43"/>
      <c r="H44" s="41"/>
      <c r="I44" s="42"/>
      <c r="J44" s="42"/>
      <c r="K44" s="42"/>
      <c r="L44" s="43"/>
      <c r="M44" s="41"/>
      <c r="N44" s="42"/>
      <c r="O44" s="42"/>
      <c r="P44" s="42"/>
      <c r="Q44" s="43"/>
      <c r="R44" s="41"/>
      <c r="S44" s="42"/>
      <c r="T44" s="42"/>
      <c r="U44" s="42"/>
      <c r="V44" s="43"/>
      <c r="W44" s="41"/>
      <c r="X44" s="42"/>
      <c r="Y44" s="42"/>
      <c r="Z44" s="42"/>
      <c r="AA44" s="43"/>
      <c r="AB44" s="41"/>
      <c r="AC44" s="42"/>
      <c r="AD44" s="42"/>
      <c r="AE44" s="42"/>
      <c r="AF44" s="43"/>
    </row>
    <row r="45" spans="1:32" ht="30" customHeight="1" thickBot="1" x14ac:dyDescent="0.3">
      <c r="A45" s="301" t="s">
        <v>4</v>
      </c>
      <c r="B45" s="302"/>
      <c r="C45" s="335"/>
      <c r="D45" s="336"/>
      <c r="E45" s="337"/>
      <c r="F45" s="30" t="s">
        <v>5</v>
      </c>
      <c r="G45" s="31"/>
      <c r="H45" s="296"/>
      <c r="I45" s="297"/>
      <c r="J45" s="338"/>
      <c r="K45" s="30" t="s">
        <v>5</v>
      </c>
      <c r="L45" s="31"/>
      <c r="M45" s="296"/>
      <c r="N45" s="297"/>
      <c r="O45" s="298"/>
      <c r="P45" s="32" t="s">
        <v>5</v>
      </c>
      <c r="Q45" s="31"/>
      <c r="R45" s="296"/>
      <c r="S45" s="297"/>
      <c r="T45" s="298"/>
      <c r="U45" s="32" t="s">
        <v>5</v>
      </c>
      <c r="V45" s="31"/>
      <c r="W45" s="296"/>
      <c r="X45" s="297"/>
      <c r="Y45" s="298"/>
      <c r="Z45" s="32" t="s">
        <v>5</v>
      </c>
      <c r="AA45" s="31"/>
      <c r="AB45" s="296"/>
      <c r="AC45" s="297"/>
      <c r="AD45" s="298"/>
      <c r="AE45" s="32" t="s">
        <v>5</v>
      </c>
      <c r="AF45" s="31"/>
    </row>
    <row r="46" spans="1:32" s="76" customFormat="1" ht="30" customHeight="1" thickBot="1" x14ac:dyDescent="0.3">
      <c r="A46" s="63" t="s">
        <v>7</v>
      </c>
      <c r="B46" s="64" t="s">
        <v>50</v>
      </c>
      <c r="C46" s="446"/>
      <c r="D46" s="447"/>
      <c r="E46" s="447"/>
      <c r="F46" s="447"/>
      <c r="G46" s="448"/>
      <c r="H46" s="352" t="s">
        <v>9</v>
      </c>
      <c r="I46" s="353"/>
      <c r="J46" s="353"/>
      <c r="K46" s="353"/>
      <c r="L46" s="353"/>
      <c r="M46" s="267" t="str">
        <f>"CAMISA OVEROL DE DOS PIEZAS ANTILLAMA T- "&amp;U16&amp;""</f>
        <v>CAMISA OVEROL DE DOS PIEZAS ANTILLAMA T- 34R</v>
      </c>
      <c r="N46" s="268"/>
      <c r="O46" s="268"/>
      <c r="P46" s="268"/>
      <c r="Q46" s="268"/>
      <c r="R46" s="268"/>
      <c r="S46" s="268"/>
      <c r="T46" s="268"/>
      <c r="U46" s="268"/>
      <c r="V46" s="269"/>
      <c r="W46" s="354" t="s">
        <v>27</v>
      </c>
      <c r="X46" s="355"/>
      <c r="Y46" s="355"/>
      <c r="Z46" s="355"/>
      <c r="AA46" s="356"/>
      <c r="AB46" s="273">
        <f>AB31</f>
        <v>6</v>
      </c>
      <c r="AC46" s="274"/>
      <c r="AD46" s="274"/>
      <c r="AE46" s="274"/>
      <c r="AF46" s="275"/>
    </row>
    <row r="47" spans="1:32" ht="26.25" customHeight="1" thickBot="1" x14ac:dyDescent="0.3">
      <c r="A47" s="368" t="s">
        <v>41</v>
      </c>
      <c r="B47" s="290" t="s">
        <v>0</v>
      </c>
      <c r="C47" s="68" t="s">
        <v>1</v>
      </c>
      <c r="D47" s="293"/>
      <c r="E47" s="294"/>
      <c r="F47" s="294"/>
      <c r="G47" s="295"/>
      <c r="H47" s="276" t="s">
        <v>1</v>
      </c>
      <c r="I47" s="277"/>
      <c r="J47" s="277"/>
      <c r="K47" s="277"/>
      <c r="L47" s="278"/>
      <c r="M47" s="276" t="s">
        <v>1</v>
      </c>
      <c r="N47" s="277"/>
      <c r="O47" s="277"/>
      <c r="P47" s="277"/>
      <c r="Q47" s="278"/>
      <c r="R47" s="276" t="s">
        <v>1</v>
      </c>
      <c r="S47" s="277"/>
      <c r="T47" s="277"/>
      <c r="U47" s="277"/>
      <c r="V47" s="278"/>
      <c r="W47" s="276" t="s">
        <v>1</v>
      </c>
      <c r="X47" s="277"/>
      <c r="Y47" s="277"/>
      <c r="Z47" s="277"/>
      <c r="AA47" s="278"/>
      <c r="AB47" s="276" t="s">
        <v>1</v>
      </c>
      <c r="AC47" s="277"/>
      <c r="AD47" s="277"/>
      <c r="AE47" s="277"/>
      <c r="AF47" s="278"/>
    </row>
    <row r="48" spans="1:32" ht="26.25" customHeight="1" thickBot="1" x14ac:dyDescent="0.3">
      <c r="A48" s="369"/>
      <c r="B48" s="291"/>
      <c r="C48" s="282" t="s">
        <v>2</v>
      </c>
      <c r="D48" s="283"/>
      <c r="E48" s="284">
        <f>E33-1</f>
        <v>5041965</v>
      </c>
      <c r="F48" s="285"/>
      <c r="G48" s="286"/>
      <c r="H48" s="279"/>
      <c r="I48" s="280"/>
      <c r="J48" s="280"/>
      <c r="K48" s="280"/>
      <c r="L48" s="281"/>
      <c r="M48" s="279"/>
      <c r="N48" s="280"/>
      <c r="O48" s="280"/>
      <c r="P48" s="280"/>
      <c r="Q48" s="281"/>
      <c r="R48" s="279"/>
      <c r="S48" s="280"/>
      <c r="T48" s="280"/>
      <c r="U48" s="280"/>
      <c r="V48" s="281"/>
      <c r="W48" s="279"/>
      <c r="X48" s="280"/>
      <c r="Y48" s="280"/>
      <c r="Z48" s="280"/>
      <c r="AA48" s="281"/>
      <c r="AB48" s="279"/>
      <c r="AC48" s="280"/>
      <c r="AD48" s="280"/>
      <c r="AE48" s="280"/>
      <c r="AF48" s="281"/>
    </row>
    <row r="49" spans="1:32 12133:12136" s="78" customFormat="1" ht="18.75" customHeight="1" thickBot="1" x14ac:dyDescent="0.3">
      <c r="A49" s="369"/>
      <c r="B49" s="292"/>
      <c r="C49" s="66" t="s">
        <v>11</v>
      </c>
      <c r="D49" s="67" t="s">
        <v>12</v>
      </c>
      <c r="E49" s="66" t="s">
        <v>13</v>
      </c>
      <c r="F49" s="67" t="s">
        <v>14</v>
      </c>
      <c r="G49" s="66" t="s">
        <v>15</v>
      </c>
      <c r="H49" s="66" t="s">
        <v>11</v>
      </c>
      <c r="I49" s="67" t="s">
        <v>12</v>
      </c>
      <c r="J49" s="66" t="s">
        <v>13</v>
      </c>
      <c r="K49" s="67" t="s">
        <v>14</v>
      </c>
      <c r="L49" s="66" t="s">
        <v>15</v>
      </c>
      <c r="M49" s="66" t="s">
        <v>11</v>
      </c>
      <c r="N49" s="67" t="s">
        <v>12</v>
      </c>
      <c r="O49" s="66" t="s">
        <v>13</v>
      </c>
      <c r="P49" s="67" t="s">
        <v>14</v>
      </c>
      <c r="Q49" s="66" t="s">
        <v>15</v>
      </c>
      <c r="R49" s="66" t="s">
        <v>11</v>
      </c>
      <c r="S49" s="67" t="s">
        <v>12</v>
      </c>
      <c r="T49" s="66" t="s">
        <v>13</v>
      </c>
      <c r="U49" s="67" t="s">
        <v>14</v>
      </c>
      <c r="V49" s="66" t="s">
        <v>15</v>
      </c>
      <c r="W49" s="66" t="s">
        <v>11</v>
      </c>
      <c r="X49" s="67" t="s">
        <v>12</v>
      </c>
      <c r="Y49" s="66" t="s">
        <v>13</v>
      </c>
      <c r="Z49" s="67" t="s">
        <v>14</v>
      </c>
      <c r="AA49" s="66" t="s">
        <v>15</v>
      </c>
      <c r="AB49" s="66" t="s">
        <v>11</v>
      </c>
      <c r="AC49" s="67" t="s">
        <v>12</v>
      </c>
      <c r="AD49" s="66" t="s">
        <v>13</v>
      </c>
      <c r="AE49" s="67" t="s">
        <v>14</v>
      </c>
      <c r="AF49" s="66" t="s">
        <v>15</v>
      </c>
    </row>
    <row r="50" spans="1:32 12133:12136" ht="30" customHeight="1" thickBot="1" x14ac:dyDescent="0.3">
      <c r="A50" s="359" t="s">
        <v>39</v>
      </c>
      <c r="B50" s="204" t="s">
        <v>92</v>
      </c>
      <c r="C50" s="5"/>
      <c r="D50" s="6"/>
      <c r="E50" s="6"/>
      <c r="F50" s="6"/>
      <c r="G50" s="7"/>
      <c r="H50" s="5"/>
      <c r="I50" s="6"/>
      <c r="J50" s="6"/>
      <c r="K50" s="6"/>
      <c r="L50" s="7"/>
      <c r="M50" s="5"/>
      <c r="N50" s="6"/>
      <c r="O50" s="6"/>
      <c r="P50" s="6"/>
      <c r="Q50" s="7"/>
      <c r="R50" s="5"/>
      <c r="S50" s="6"/>
      <c r="T50" s="6"/>
      <c r="U50" s="6"/>
      <c r="V50" s="7"/>
      <c r="W50" s="5"/>
      <c r="X50" s="6"/>
      <c r="Y50" s="6"/>
      <c r="Z50" s="6"/>
      <c r="AA50" s="7"/>
      <c r="AB50" s="5"/>
      <c r="AC50" s="6"/>
      <c r="AD50" s="6"/>
      <c r="AE50" s="6"/>
      <c r="AF50" s="7"/>
    </row>
    <row r="51" spans="1:32 12133:12136" ht="30" customHeight="1" thickBot="1" x14ac:dyDescent="0.3">
      <c r="A51" s="360"/>
      <c r="B51" s="38" t="s">
        <v>123</v>
      </c>
      <c r="C51" s="8"/>
      <c r="D51" s="9"/>
      <c r="E51" s="9"/>
      <c r="F51" s="9"/>
      <c r="G51" s="10"/>
      <c r="H51" s="11"/>
      <c r="I51" s="12"/>
      <c r="J51" s="12"/>
      <c r="K51" s="12"/>
      <c r="L51" s="13"/>
      <c r="M51" s="11"/>
      <c r="N51" s="12"/>
      <c r="O51" s="12"/>
      <c r="P51" s="12"/>
      <c r="Q51" s="13"/>
      <c r="R51" s="11"/>
      <c r="S51" s="12"/>
      <c r="T51" s="12"/>
      <c r="U51" s="12"/>
      <c r="V51" s="13"/>
      <c r="W51" s="11"/>
      <c r="X51" s="12"/>
      <c r="Y51" s="12"/>
      <c r="Z51" s="12"/>
      <c r="AA51" s="13"/>
      <c r="AB51" s="11"/>
      <c r="AC51" s="12"/>
      <c r="AD51" s="12"/>
      <c r="AE51" s="12"/>
      <c r="AF51" s="13"/>
      <c r="QXQ51" s="79"/>
      <c r="QXR51" s="79"/>
      <c r="QXT51" s="79"/>
    </row>
    <row r="52" spans="1:32 12133:12136" ht="27" customHeight="1" thickBot="1" x14ac:dyDescent="0.3">
      <c r="A52" s="361"/>
      <c r="B52" s="73" t="s">
        <v>3</v>
      </c>
      <c r="C52" s="41"/>
      <c r="D52" s="42"/>
      <c r="E52" s="42"/>
      <c r="F52" s="42"/>
      <c r="G52" s="43"/>
      <c r="H52" s="41"/>
      <c r="I52" s="42"/>
      <c r="J52" s="42"/>
      <c r="K52" s="42"/>
      <c r="L52" s="43"/>
      <c r="M52" s="41"/>
      <c r="N52" s="42"/>
      <c r="O52" s="42"/>
      <c r="P52" s="42"/>
      <c r="Q52" s="43"/>
      <c r="R52" s="41"/>
      <c r="S52" s="42"/>
      <c r="T52" s="42"/>
      <c r="U52" s="42"/>
      <c r="V52" s="43"/>
      <c r="W52" s="41"/>
      <c r="X52" s="42"/>
      <c r="Y52" s="42"/>
      <c r="Z52" s="42"/>
      <c r="AA52" s="43"/>
      <c r="AB52" s="41"/>
      <c r="AC52" s="42"/>
      <c r="AD52" s="42"/>
      <c r="AE52" s="42"/>
      <c r="AF52" s="43"/>
      <c r="QXQ52" s="79"/>
      <c r="QXR52" s="79"/>
    </row>
    <row r="53" spans="1:32 12133:12136" s="79" customFormat="1" ht="30" customHeight="1" thickBot="1" x14ac:dyDescent="0.3">
      <c r="A53" s="301"/>
      <c r="B53" s="302"/>
      <c r="C53" s="364"/>
      <c r="D53" s="365"/>
      <c r="E53" s="366"/>
      <c r="F53" s="30" t="s">
        <v>5</v>
      </c>
      <c r="G53" s="31"/>
      <c r="H53" s="364"/>
      <c r="I53" s="365"/>
      <c r="J53" s="366"/>
      <c r="K53" s="30" t="s">
        <v>5</v>
      </c>
      <c r="L53" s="31"/>
      <c r="M53" s="364"/>
      <c r="N53" s="365"/>
      <c r="O53" s="367"/>
      <c r="P53" s="30" t="s">
        <v>5</v>
      </c>
      <c r="Q53" s="31"/>
      <c r="R53" s="364"/>
      <c r="S53" s="365"/>
      <c r="T53" s="367"/>
      <c r="U53" s="40" t="s">
        <v>5</v>
      </c>
      <c r="V53" s="39"/>
      <c r="W53" s="364"/>
      <c r="X53" s="365"/>
      <c r="Y53" s="367"/>
      <c r="Z53" s="32" t="s">
        <v>5</v>
      </c>
      <c r="AA53" s="31"/>
      <c r="AB53" s="364"/>
      <c r="AC53" s="365"/>
      <c r="AD53" s="367"/>
      <c r="AE53" s="30" t="s">
        <v>5</v>
      </c>
      <c r="AF53" s="31"/>
    </row>
    <row r="54" spans="1:32 12133:12136" ht="30" customHeight="1" x14ac:dyDescent="0.25">
      <c r="A54" s="299" t="s">
        <v>36</v>
      </c>
      <c r="B54" s="200" t="s">
        <v>111</v>
      </c>
      <c r="C54" s="14"/>
      <c r="D54" s="15"/>
      <c r="E54" s="15"/>
      <c r="F54" s="15"/>
      <c r="G54" s="16"/>
      <c r="H54" s="14"/>
      <c r="I54" s="15"/>
      <c r="J54" s="15"/>
      <c r="K54" s="15"/>
      <c r="L54" s="16"/>
      <c r="M54" s="14"/>
      <c r="N54" s="15"/>
      <c r="O54" s="15"/>
      <c r="P54" s="15"/>
      <c r="Q54" s="16"/>
      <c r="R54" s="14"/>
      <c r="S54" s="15"/>
      <c r="T54" s="15"/>
      <c r="U54" s="15"/>
      <c r="V54" s="16"/>
      <c r="W54" s="14"/>
      <c r="X54" s="15"/>
      <c r="Y54" s="15"/>
      <c r="Z54" s="15"/>
      <c r="AA54" s="16"/>
      <c r="AB54" s="14"/>
      <c r="AC54" s="15"/>
      <c r="AD54" s="15"/>
      <c r="AE54" s="15"/>
      <c r="AF54" s="16"/>
      <c r="QXQ54" s="79"/>
    </row>
    <row r="55" spans="1:32 12133:12136" ht="30" customHeight="1" thickBot="1" x14ac:dyDescent="0.3">
      <c r="A55" s="299"/>
      <c r="B55" s="201" t="s">
        <v>42</v>
      </c>
      <c r="C55" s="19"/>
      <c r="D55" s="17"/>
      <c r="E55" s="17"/>
      <c r="F55" s="17"/>
      <c r="G55" s="18"/>
      <c r="H55" s="19"/>
      <c r="I55" s="17"/>
      <c r="J55" s="17"/>
      <c r="K55" s="17"/>
      <c r="L55" s="18"/>
      <c r="M55" s="19"/>
      <c r="N55" s="17"/>
      <c r="O55" s="17"/>
      <c r="P55" s="17"/>
      <c r="Q55" s="18"/>
      <c r="R55" s="19"/>
      <c r="S55" s="17"/>
      <c r="T55" s="17"/>
      <c r="U55" s="17"/>
      <c r="V55" s="18"/>
      <c r="W55" s="19"/>
      <c r="X55" s="17"/>
      <c r="Y55" s="17"/>
      <c r="Z55" s="17"/>
      <c r="AA55" s="18"/>
      <c r="AB55" s="19"/>
      <c r="AC55" s="17"/>
      <c r="AD55" s="17"/>
      <c r="AE55" s="17"/>
      <c r="AF55" s="18"/>
      <c r="QXQ55" s="79"/>
    </row>
    <row r="56" spans="1:32 12133:12136" ht="22.5" customHeight="1" thickBot="1" x14ac:dyDescent="0.3">
      <c r="A56" s="300"/>
      <c r="B56" s="73" t="s">
        <v>3</v>
      </c>
      <c r="C56" s="41"/>
      <c r="D56" s="42"/>
      <c r="E56" s="42"/>
      <c r="F56" s="42"/>
      <c r="G56" s="43"/>
      <c r="H56" s="41"/>
      <c r="I56" s="42"/>
      <c r="J56" s="42"/>
      <c r="K56" s="42"/>
      <c r="L56" s="43"/>
      <c r="M56" s="41"/>
      <c r="N56" s="42"/>
      <c r="O56" s="42"/>
      <c r="P56" s="42"/>
      <c r="Q56" s="43"/>
      <c r="R56" s="41"/>
      <c r="S56" s="42"/>
      <c r="T56" s="42"/>
      <c r="U56" s="42"/>
      <c r="V56" s="43"/>
      <c r="W56" s="41"/>
      <c r="X56" s="42"/>
      <c r="Y56" s="42"/>
      <c r="Z56" s="42"/>
      <c r="AA56" s="43"/>
      <c r="AB56" s="41"/>
      <c r="AC56" s="42"/>
      <c r="AD56" s="42"/>
      <c r="AE56" s="42"/>
      <c r="AF56" s="43"/>
      <c r="QXQ56" s="79"/>
    </row>
    <row r="57" spans="1:32 12133:12136" ht="30" customHeight="1" thickBot="1" x14ac:dyDescent="0.3">
      <c r="A57" s="301" t="s">
        <v>4</v>
      </c>
      <c r="B57" s="302"/>
      <c r="C57" s="335"/>
      <c r="D57" s="336"/>
      <c r="E57" s="337"/>
      <c r="F57" s="30" t="s">
        <v>5</v>
      </c>
      <c r="G57" s="31"/>
      <c r="H57" s="296"/>
      <c r="I57" s="297"/>
      <c r="J57" s="338"/>
      <c r="K57" s="30" t="s">
        <v>5</v>
      </c>
      <c r="L57" s="31"/>
      <c r="M57" s="296"/>
      <c r="N57" s="297"/>
      <c r="O57" s="298"/>
      <c r="P57" s="32" t="s">
        <v>5</v>
      </c>
      <c r="Q57" s="31"/>
      <c r="R57" s="296"/>
      <c r="S57" s="297"/>
      <c r="T57" s="298"/>
      <c r="U57" s="32" t="s">
        <v>5</v>
      </c>
      <c r="V57" s="31"/>
      <c r="W57" s="296"/>
      <c r="X57" s="297"/>
      <c r="Y57" s="298"/>
      <c r="Z57" s="32" t="s">
        <v>5</v>
      </c>
      <c r="AA57" s="31"/>
      <c r="AB57" s="296"/>
      <c r="AC57" s="297"/>
      <c r="AD57" s="298"/>
      <c r="AE57" s="32" t="s">
        <v>5</v>
      </c>
      <c r="AF57" s="31"/>
      <c r="QXQ57" s="79"/>
    </row>
    <row r="58" spans="1:32 12133:12136" ht="30" customHeight="1" thickBot="1" x14ac:dyDescent="0.3">
      <c r="A58" s="370" t="s">
        <v>37</v>
      </c>
      <c r="B58" s="204" t="s">
        <v>110</v>
      </c>
      <c r="C58" s="34"/>
      <c r="D58" s="15"/>
      <c r="E58" s="15"/>
      <c r="F58" s="15"/>
      <c r="G58" s="16"/>
      <c r="H58" s="14"/>
      <c r="I58" s="15"/>
      <c r="J58" s="15"/>
      <c r="K58" s="15"/>
      <c r="L58" s="16"/>
      <c r="M58" s="14"/>
      <c r="N58" s="15"/>
      <c r="O58" s="15"/>
      <c r="P58" s="15"/>
      <c r="Q58" s="16"/>
      <c r="R58" s="14"/>
      <c r="S58" s="15"/>
      <c r="T58" s="15"/>
      <c r="U58" s="15"/>
      <c r="V58" s="16"/>
      <c r="W58" s="14"/>
      <c r="X58" s="15"/>
      <c r="Y58" s="15"/>
      <c r="Z58" s="15"/>
      <c r="AA58" s="16"/>
      <c r="AB58" s="14"/>
      <c r="AC58" s="15"/>
      <c r="AD58" s="15"/>
      <c r="AE58" s="15"/>
      <c r="AF58" s="16"/>
      <c r="QXQ58" s="79"/>
    </row>
    <row r="59" spans="1:32 12133:12136" ht="25.5" customHeight="1" thickBot="1" x14ac:dyDescent="0.3">
      <c r="A59" s="358"/>
      <c r="B59" s="73" t="s">
        <v>3</v>
      </c>
      <c r="C59" s="45"/>
      <c r="D59" s="42"/>
      <c r="E59" s="42"/>
      <c r="F59" s="42"/>
      <c r="G59" s="43"/>
      <c r="H59" s="41"/>
      <c r="I59" s="42"/>
      <c r="J59" s="42"/>
      <c r="K59" s="42"/>
      <c r="L59" s="43"/>
      <c r="M59" s="41"/>
      <c r="N59" s="42"/>
      <c r="O59" s="42"/>
      <c r="P59" s="42"/>
      <c r="Q59" s="43"/>
      <c r="R59" s="41"/>
      <c r="S59" s="42"/>
      <c r="T59" s="42"/>
      <c r="U59" s="42"/>
      <c r="V59" s="43"/>
      <c r="W59" s="41"/>
      <c r="X59" s="42"/>
      <c r="Y59" s="42"/>
      <c r="Z59" s="42"/>
      <c r="AA59" s="43"/>
      <c r="AB59" s="41"/>
      <c r="AC59" s="42"/>
      <c r="AD59" s="42"/>
      <c r="AE59" s="42"/>
      <c r="AF59" s="43"/>
      <c r="QXQ59" s="79"/>
    </row>
    <row r="60" spans="1:32 12133:12136" ht="30" customHeight="1" thickBot="1" x14ac:dyDescent="0.3">
      <c r="A60" s="301" t="s">
        <v>4</v>
      </c>
      <c r="B60" s="302"/>
      <c r="C60" s="335"/>
      <c r="D60" s="336"/>
      <c r="E60" s="337"/>
      <c r="F60" s="30" t="s">
        <v>5</v>
      </c>
      <c r="G60" s="31"/>
      <c r="H60" s="296"/>
      <c r="I60" s="297"/>
      <c r="J60" s="338"/>
      <c r="K60" s="30" t="s">
        <v>5</v>
      </c>
      <c r="L60" s="31"/>
      <c r="M60" s="296"/>
      <c r="N60" s="297"/>
      <c r="O60" s="298"/>
      <c r="P60" s="32" t="s">
        <v>5</v>
      </c>
      <c r="Q60" s="31"/>
      <c r="R60" s="296"/>
      <c r="S60" s="297"/>
      <c r="T60" s="298"/>
      <c r="U60" s="32" t="s">
        <v>5</v>
      </c>
      <c r="V60" s="31"/>
      <c r="W60" s="296"/>
      <c r="X60" s="297"/>
      <c r="Y60" s="298"/>
      <c r="Z60" s="32" t="s">
        <v>5</v>
      </c>
      <c r="AA60" s="31"/>
      <c r="AB60" s="296"/>
      <c r="AC60" s="297"/>
      <c r="AD60" s="298"/>
      <c r="AE60" s="32" t="s">
        <v>5</v>
      </c>
      <c r="AF60" s="31"/>
      <c r="QXQ60" s="79"/>
    </row>
    <row r="61" spans="1:32 12133:12136" s="76" customFormat="1" ht="30" customHeight="1" thickBot="1" x14ac:dyDescent="0.3">
      <c r="A61" s="63"/>
      <c r="B61" s="64" t="s">
        <v>50</v>
      </c>
      <c r="C61" s="446"/>
      <c r="D61" s="447"/>
      <c r="E61" s="447"/>
      <c r="F61" s="447"/>
      <c r="G61" s="448"/>
      <c r="H61" s="352" t="s">
        <v>9</v>
      </c>
      <c r="I61" s="353"/>
      <c r="J61" s="353"/>
      <c r="K61" s="353"/>
      <c r="L61" s="353"/>
      <c r="M61" s="267" t="str">
        <f>"OVEROL DE DOS PIEZAS ANTILLAMA T- "&amp;U16&amp;""</f>
        <v>OVEROL DE DOS PIEZAS ANTILLAMA T- 34R</v>
      </c>
      <c r="N61" s="268"/>
      <c r="O61" s="268"/>
      <c r="P61" s="268"/>
      <c r="Q61" s="268"/>
      <c r="R61" s="268"/>
      <c r="S61" s="268"/>
      <c r="T61" s="268"/>
      <c r="U61" s="268"/>
      <c r="V61" s="269"/>
      <c r="W61" s="354" t="s">
        <v>27</v>
      </c>
      <c r="X61" s="355"/>
      <c r="Y61" s="355"/>
      <c r="Z61" s="355"/>
      <c r="AA61" s="356"/>
      <c r="AB61" s="273">
        <f>AB46</f>
        <v>6</v>
      </c>
      <c r="AC61" s="274"/>
      <c r="AD61" s="274"/>
      <c r="AE61" s="274"/>
      <c r="AF61" s="275"/>
      <c r="QXQ61" s="79"/>
    </row>
    <row r="62" spans="1:32 12133:12136" ht="26.25" customHeight="1" thickBot="1" x14ac:dyDescent="0.3">
      <c r="A62" s="368" t="s">
        <v>44</v>
      </c>
      <c r="B62" s="290" t="s">
        <v>0</v>
      </c>
      <c r="C62" s="68" t="s">
        <v>1</v>
      </c>
      <c r="D62" s="293"/>
      <c r="E62" s="294"/>
      <c r="F62" s="294"/>
      <c r="G62" s="295"/>
      <c r="H62" s="276" t="s">
        <v>1</v>
      </c>
      <c r="I62" s="277"/>
      <c r="J62" s="277"/>
      <c r="K62" s="277"/>
      <c r="L62" s="278"/>
      <c r="M62" s="276" t="s">
        <v>1</v>
      </c>
      <c r="N62" s="277"/>
      <c r="O62" s="277"/>
      <c r="P62" s="277"/>
      <c r="Q62" s="278"/>
      <c r="R62" s="276" t="s">
        <v>1</v>
      </c>
      <c r="S62" s="277"/>
      <c r="T62" s="277"/>
      <c r="U62" s="277"/>
      <c r="V62" s="278"/>
      <c r="W62" s="276" t="s">
        <v>1</v>
      </c>
      <c r="X62" s="277"/>
      <c r="Y62" s="277"/>
      <c r="Z62" s="277"/>
      <c r="AA62" s="278"/>
      <c r="AB62" s="382" t="s">
        <v>1</v>
      </c>
      <c r="AC62" s="383"/>
      <c r="AD62" s="383"/>
      <c r="AE62" s="383"/>
      <c r="AF62" s="384"/>
      <c r="QXQ62" s="79"/>
    </row>
    <row r="63" spans="1:32 12133:12136" ht="26.25" customHeight="1" thickBot="1" x14ac:dyDescent="0.3">
      <c r="A63" s="369"/>
      <c r="B63" s="291"/>
      <c r="C63" s="282" t="s">
        <v>2</v>
      </c>
      <c r="D63" s="283"/>
      <c r="E63" s="284">
        <f>E8+1</f>
        <v>5041969</v>
      </c>
      <c r="F63" s="285"/>
      <c r="G63" s="286"/>
      <c r="H63" s="279"/>
      <c r="I63" s="280"/>
      <c r="J63" s="280"/>
      <c r="K63" s="280"/>
      <c r="L63" s="281"/>
      <c r="M63" s="279"/>
      <c r="N63" s="280"/>
      <c r="O63" s="280"/>
      <c r="P63" s="280"/>
      <c r="Q63" s="281"/>
      <c r="R63" s="279"/>
      <c r="S63" s="280"/>
      <c r="T63" s="280"/>
      <c r="U63" s="280"/>
      <c r="V63" s="281"/>
      <c r="W63" s="279"/>
      <c r="X63" s="280"/>
      <c r="Y63" s="280"/>
      <c r="Z63" s="280"/>
      <c r="AA63" s="281"/>
      <c r="AB63" s="385"/>
      <c r="AC63" s="386"/>
      <c r="AD63" s="386"/>
      <c r="AE63" s="386"/>
      <c r="AF63" s="387"/>
    </row>
    <row r="64" spans="1:32 12133:12136" s="78" customFormat="1" ht="18.75" customHeight="1" thickBot="1" x14ac:dyDescent="0.3">
      <c r="A64" s="369"/>
      <c r="B64" s="292"/>
      <c r="C64" s="66" t="s">
        <v>11</v>
      </c>
      <c r="D64" s="67" t="s">
        <v>12</v>
      </c>
      <c r="E64" s="66" t="s">
        <v>13</v>
      </c>
      <c r="F64" s="67" t="s">
        <v>14</v>
      </c>
      <c r="G64" s="66" t="s">
        <v>15</v>
      </c>
      <c r="H64" s="66" t="s">
        <v>11</v>
      </c>
      <c r="I64" s="67" t="s">
        <v>12</v>
      </c>
      <c r="J64" s="66" t="s">
        <v>13</v>
      </c>
      <c r="K64" s="67" t="s">
        <v>14</v>
      </c>
      <c r="L64" s="66" t="s">
        <v>15</v>
      </c>
      <c r="M64" s="66" t="s">
        <v>11</v>
      </c>
      <c r="N64" s="67" t="s">
        <v>12</v>
      </c>
      <c r="O64" s="66" t="s">
        <v>13</v>
      </c>
      <c r="P64" s="67" t="s">
        <v>14</v>
      </c>
      <c r="Q64" s="66" t="s">
        <v>15</v>
      </c>
      <c r="R64" s="66" t="s">
        <v>11</v>
      </c>
      <c r="S64" s="67" t="s">
        <v>12</v>
      </c>
      <c r="T64" s="66" t="s">
        <v>13</v>
      </c>
      <c r="U64" s="67" t="s">
        <v>14</v>
      </c>
      <c r="V64" s="66" t="s">
        <v>15</v>
      </c>
      <c r="W64" s="66" t="s">
        <v>11</v>
      </c>
      <c r="X64" s="67" t="s">
        <v>12</v>
      </c>
      <c r="Y64" s="66" t="s">
        <v>13</v>
      </c>
      <c r="Z64" s="67" t="s">
        <v>14</v>
      </c>
      <c r="AA64" s="66" t="s">
        <v>15</v>
      </c>
      <c r="AB64" s="66" t="s">
        <v>11</v>
      </c>
      <c r="AC64" s="67" t="s">
        <v>12</v>
      </c>
      <c r="AD64" s="66" t="s">
        <v>13</v>
      </c>
      <c r="AE64" s="67" t="s">
        <v>14</v>
      </c>
      <c r="AF64" s="66" t="s">
        <v>15</v>
      </c>
    </row>
    <row r="65" spans="1:32" ht="27.75" customHeight="1" x14ac:dyDescent="0.25">
      <c r="A65" s="333" t="s">
        <v>45</v>
      </c>
      <c r="B65" s="70" t="s">
        <v>46</v>
      </c>
      <c r="C65" s="5"/>
      <c r="D65" s="6"/>
      <c r="E65" s="6"/>
      <c r="F65" s="6"/>
      <c r="G65" s="7"/>
      <c r="H65" s="5"/>
      <c r="I65" s="6"/>
      <c r="J65" s="6"/>
      <c r="K65" s="6"/>
      <c r="L65" s="7"/>
      <c r="M65" s="5"/>
      <c r="N65" s="6"/>
      <c r="O65" s="6"/>
      <c r="P65" s="6"/>
      <c r="Q65" s="7"/>
      <c r="R65" s="5"/>
      <c r="S65" s="6"/>
      <c r="T65" s="6"/>
      <c r="U65" s="6"/>
      <c r="V65" s="7"/>
      <c r="W65" s="5"/>
      <c r="X65" s="6"/>
      <c r="Y65" s="6"/>
      <c r="Z65" s="6"/>
      <c r="AA65" s="7"/>
      <c r="AB65" s="5"/>
      <c r="AC65" s="6"/>
      <c r="AD65" s="6"/>
      <c r="AE65" s="6"/>
      <c r="AF65" s="7"/>
    </row>
    <row r="66" spans="1:32" ht="27.75" customHeight="1" thickBot="1" x14ac:dyDescent="0.3">
      <c r="A66" s="342"/>
      <c r="B66" s="69" t="s">
        <v>47</v>
      </c>
      <c r="C66" s="8"/>
      <c r="D66" s="9"/>
      <c r="E66" s="9"/>
      <c r="F66" s="9"/>
      <c r="G66" s="10"/>
      <c r="H66" s="11"/>
      <c r="I66" s="12"/>
      <c r="J66" s="12"/>
      <c r="K66" s="12"/>
      <c r="L66" s="13"/>
      <c r="M66" s="11"/>
      <c r="N66" s="12"/>
      <c r="O66" s="12"/>
      <c r="P66" s="12"/>
      <c r="Q66" s="13"/>
      <c r="R66" s="11"/>
      <c r="S66" s="12"/>
      <c r="T66" s="12"/>
      <c r="U66" s="12"/>
      <c r="V66" s="13"/>
      <c r="W66" s="11"/>
      <c r="X66" s="12"/>
      <c r="Y66" s="12"/>
      <c r="Z66" s="12"/>
      <c r="AA66" s="13"/>
      <c r="AB66" s="11"/>
      <c r="AC66" s="12"/>
      <c r="AD66" s="12"/>
      <c r="AE66" s="12"/>
      <c r="AF66" s="13"/>
    </row>
    <row r="67" spans="1:32" ht="25.5" customHeight="1" thickBot="1" x14ac:dyDescent="0.3">
      <c r="A67" s="334"/>
      <c r="B67" s="73" t="s">
        <v>3</v>
      </c>
      <c r="C67" s="41"/>
      <c r="D67" s="42"/>
      <c r="E67" s="42"/>
      <c r="F67" s="42"/>
      <c r="G67" s="43"/>
      <c r="H67" s="41"/>
      <c r="I67" s="42"/>
      <c r="J67" s="42"/>
      <c r="K67" s="42"/>
      <c r="L67" s="43"/>
      <c r="M67" s="41"/>
      <c r="N67" s="42"/>
      <c r="O67" s="42"/>
      <c r="P67" s="42"/>
      <c r="Q67" s="43"/>
      <c r="R67" s="41"/>
      <c r="S67" s="42"/>
      <c r="T67" s="42"/>
      <c r="U67" s="42"/>
      <c r="V67" s="43"/>
      <c r="W67" s="41"/>
      <c r="X67" s="42"/>
      <c r="Y67" s="42"/>
      <c r="Z67" s="42"/>
      <c r="AA67" s="43"/>
      <c r="AB67" s="41"/>
      <c r="AC67" s="42"/>
      <c r="AD67" s="42"/>
      <c r="AE67" s="42"/>
      <c r="AF67" s="43"/>
    </row>
    <row r="68" spans="1:32" ht="30" customHeight="1" thickBot="1" x14ac:dyDescent="0.3">
      <c r="A68" s="388" t="s">
        <v>4</v>
      </c>
      <c r="B68" s="389"/>
      <c r="C68" s="335"/>
      <c r="D68" s="336"/>
      <c r="E68" s="337"/>
      <c r="F68" s="30" t="s">
        <v>5</v>
      </c>
      <c r="G68" s="31"/>
      <c r="H68" s="296"/>
      <c r="I68" s="297"/>
      <c r="J68" s="338"/>
      <c r="K68" s="30" t="s">
        <v>5</v>
      </c>
      <c r="L68" s="31"/>
      <c r="M68" s="296"/>
      <c r="N68" s="297"/>
      <c r="O68" s="298"/>
      <c r="P68" s="32" t="s">
        <v>5</v>
      </c>
      <c r="Q68" s="31"/>
      <c r="R68" s="296"/>
      <c r="S68" s="297"/>
      <c r="T68" s="298"/>
      <c r="U68" s="32" t="s">
        <v>5</v>
      </c>
      <c r="V68" s="31"/>
      <c r="W68" s="296"/>
      <c r="X68" s="297"/>
      <c r="Y68" s="298"/>
      <c r="Z68" s="32" t="s">
        <v>5</v>
      </c>
      <c r="AA68" s="31"/>
      <c r="AB68" s="296"/>
      <c r="AC68" s="297"/>
      <c r="AD68" s="298"/>
      <c r="AE68" s="32" t="s">
        <v>5</v>
      </c>
      <c r="AF68" s="31"/>
    </row>
    <row r="69" spans="1:32" ht="29.25" customHeight="1" thickBot="1" x14ac:dyDescent="0.3">
      <c r="A69" s="396" t="s">
        <v>10</v>
      </c>
      <c r="B69" s="397"/>
      <c r="C69" s="20"/>
      <c r="D69" s="21"/>
      <c r="E69" s="21"/>
      <c r="F69" s="21"/>
      <c r="G69" s="22"/>
      <c r="H69" s="20"/>
      <c r="I69" s="21"/>
      <c r="J69" s="21"/>
      <c r="K69" s="21"/>
      <c r="L69" s="23"/>
      <c r="M69" s="24"/>
      <c r="N69" s="21"/>
      <c r="O69" s="21"/>
      <c r="P69" s="21"/>
      <c r="Q69" s="22"/>
      <c r="R69" s="20"/>
      <c r="S69" s="21"/>
      <c r="T69" s="21"/>
      <c r="U69" s="21"/>
      <c r="V69" s="23"/>
      <c r="W69" s="24"/>
      <c r="X69" s="21"/>
      <c r="Y69" s="21"/>
      <c r="Z69" s="21"/>
      <c r="AA69" s="47"/>
      <c r="AB69" s="48"/>
      <c r="AC69" s="49"/>
      <c r="AD69" s="49"/>
      <c r="AE69" s="49"/>
      <c r="AF69" s="50"/>
    </row>
    <row r="70" spans="1:32" ht="39" customHeight="1" thickBot="1" x14ac:dyDescent="0.3">
      <c r="A70" s="398" t="s">
        <v>16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401"/>
    </row>
    <row r="71" spans="1:32" ht="54" customHeight="1" thickBot="1" x14ac:dyDescent="0.3">
      <c r="A71" s="36" t="s">
        <v>28</v>
      </c>
      <c r="B71" s="37" t="s">
        <v>17</v>
      </c>
      <c r="C71" s="33" t="s">
        <v>21</v>
      </c>
      <c r="D71" s="33" t="s">
        <v>25</v>
      </c>
      <c r="E71" s="449" t="s">
        <v>18</v>
      </c>
      <c r="F71" s="450"/>
      <c r="G71" s="450"/>
      <c r="H71" s="450"/>
      <c r="I71" s="451"/>
      <c r="J71" s="33" t="s">
        <v>22</v>
      </c>
      <c r="K71" s="33" t="s">
        <v>24</v>
      </c>
      <c r="L71" s="408" t="s">
        <v>26</v>
      </c>
      <c r="M71" s="409"/>
      <c r="N71" s="452" t="s">
        <v>28</v>
      </c>
      <c r="O71" s="453"/>
      <c r="P71" s="454" t="s">
        <v>17</v>
      </c>
      <c r="Q71" s="455"/>
      <c r="R71" s="455"/>
      <c r="S71" s="455"/>
      <c r="T71" s="455"/>
      <c r="U71" s="456"/>
      <c r="V71" s="33" t="s">
        <v>21</v>
      </c>
      <c r="W71" s="33" t="s">
        <v>25</v>
      </c>
      <c r="X71" s="449" t="s">
        <v>18</v>
      </c>
      <c r="Y71" s="450"/>
      <c r="Z71" s="450"/>
      <c r="AA71" s="450"/>
      <c r="AB71" s="451"/>
      <c r="AC71" s="33" t="s">
        <v>22</v>
      </c>
      <c r="AD71" s="33" t="s">
        <v>24</v>
      </c>
      <c r="AE71" s="408" t="s">
        <v>26</v>
      </c>
      <c r="AF71" s="409"/>
    </row>
    <row r="72" spans="1:32" ht="37.5" customHeight="1" x14ac:dyDescent="0.25">
      <c r="A72" s="58"/>
      <c r="B72" s="59"/>
      <c r="C72" s="60"/>
      <c r="D72" s="60"/>
      <c r="E72" s="457"/>
      <c r="F72" s="458"/>
      <c r="G72" s="458"/>
      <c r="H72" s="458"/>
      <c r="I72" s="459"/>
      <c r="J72" s="60"/>
      <c r="K72" s="60"/>
      <c r="L72" s="60"/>
      <c r="M72" s="61"/>
      <c r="N72" s="370"/>
      <c r="O72" s="390"/>
      <c r="P72" s="391"/>
      <c r="Q72" s="392"/>
      <c r="R72" s="392"/>
      <c r="S72" s="392"/>
      <c r="T72" s="392"/>
      <c r="U72" s="390"/>
      <c r="V72" s="80"/>
      <c r="W72" s="81"/>
      <c r="X72" s="393"/>
      <c r="Y72" s="394"/>
      <c r="Z72" s="394"/>
      <c r="AA72" s="394"/>
      <c r="AB72" s="395"/>
      <c r="AC72" s="82"/>
      <c r="AD72" s="82"/>
      <c r="AE72" s="82"/>
      <c r="AF72" s="83"/>
    </row>
    <row r="73" spans="1:32" ht="37.5" customHeight="1" x14ac:dyDescent="0.25">
      <c r="A73" s="62"/>
      <c r="B73" s="35"/>
      <c r="C73" s="29"/>
      <c r="D73" s="29"/>
      <c r="E73" s="376"/>
      <c r="F73" s="377"/>
      <c r="G73" s="377"/>
      <c r="H73" s="377"/>
      <c r="I73" s="378"/>
      <c r="J73" s="29"/>
      <c r="K73" s="29"/>
      <c r="L73" s="29"/>
      <c r="M73" s="3"/>
      <c r="N73" s="371"/>
      <c r="O73" s="372"/>
      <c r="P73" s="373"/>
      <c r="Q73" s="374"/>
      <c r="R73" s="374"/>
      <c r="S73" s="374"/>
      <c r="T73" s="374"/>
      <c r="U73" s="375"/>
      <c r="V73" s="1"/>
      <c r="W73" s="29"/>
      <c r="X73" s="376"/>
      <c r="Y73" s="377"/>
      <c r="Z73" s="377"/>
      <c r="AA73" s="377"/>
      <c r="AB73" s="378"/>
      <c r="AC73" s="51"/>
      <c r="AD73" s="51"/>
      <c r="AE73" s="51"/>
      <c r="AF73" s="52"/>
    </row>
    <row r="74" spans="1:32" ht="37.5" customHeight="1" x14ac:dyDescent="0.25">
      <c r="A74" s="62"/>
      <c r="B74" s="35"/>
      <c r="C74" s="29"/>
      <c r="D74" s="29"/>
      <c r="E74" s="376"/>
      <c r="F74" s="377"/>
      <c r="G74" s="377"/>
      <c r="H74" s="377"/>
      <c r="I74" s="378"/>
      <c r="J74" s="29"/>
      <c r="K74" s="29"/>
      <c r="L74" s="29"/>
      <c r="M74" s="3"/>
      <c r="N74" s="371"/>
      <c r="O74" s="372"/>
      <c r="P74" s="373"/>
      <c r="Q74" s="374"/>
      <c r="R74" s="374"/>
      <c r="S74" s="374"/>
      <c r="T74" s="374"/>
      <c r="U74" s="375"/>
      <c r="V74" s="1"/>
      <c r="W74" s="29"/>
      <c r="X74" s="376"/>
      <c r="Y74" s="377"/>
      <c r="Z74" s="377"/>
      <c r="AA74" s="377"/>
      <c r="AB74" s="378"/>
      <c r="AC74" s="51"/>
      <c r="AD74" s="51"/>
      <c r="AE74" s="51"/>
      <c r="AF74" s="52"/>
    </row>
    <row r="75" spans="1:32" ht="37.5" customHeight="1" x14ac:dyDescent="0.25">
      <c r="A75" s="62"/>
      <c r="B75" s="35"/>
      <c r="C75" s="29"/>
      <c r="D75" s="29"/>
      <c r="E75" s="376"/>
      <c r="F75" s="377"/>
      <c r="G75" s="377"/>
      <c r="H75" s="377"/>
      <c r="I75" s="378"/>
      <c r="J75" s="29"/>
      <c r="K75" s="29"/>
      <c r="L75" s="29"/>
      <c r="M75" s="3"/>
      <c r="N75" s="371"/>
      <c r="O75" s="372"/>
      <c r="P75" s="373"/>
      <c r="Q75" s="374"/>
      <c r="R75" s="374"/>
      <c r="S75" s="374"/>
      <c r="T75" s="374"/>
      <c r="U75" s="375"/>
      <c r="V75" s="1"/>
      <c r="W75" s="29"/>
      <c r="X75" s="376"/>
      <c r="Y75" s="377"/>
      <c r="Z75" s="377"/>
      <c r="AA75" s="377"/>
      <c r="AB75" s="378"/>
      <c r="AC75" s="51"/>
      <c r="AD75" s="51"/>
      <c r="AE75" s="51"/>
      <c r="AF75" s="52"/>
    </row>
    <row r="76" spans="1:32" ht="37.5" customHeight="1" x14ac:dyDescent="0.25">
      <c r="A76" s="62"/>
      <c r="B76" s="35"/>
      <c r="C76" s="29"/>
      <c r="D76" s="29"/>
      <c r="E76" s="215"/>
      <c r="F76" s="216"/>
      <c r="G76" s="216"/>
      <c r="H76" s="216"/>
      <c r="I76" s="217"/>
      <c r="J76" s="29"/>
      <c r="K76" s="29"/>
      <c r="L76" s="29"/>
      <c r="M76" s="3"/>
      <c r="N76" s="371"/>
      <c r="O76" s="372"/>
      <c r="P76" s="373"/>
      <c r="Q76" s="374"/>
      <c r="R76" s="374"/>
      <c r="S76" s="374"/>
      <c r="T76" s="374"/>
      <c r="U76" s="375"/>
      <c r="V76" s="1"/>
      <c r="W76" s="29"/>
      <c r="X76" s="215"/>
      <c r="Y76" s="216"/>
      <c r="Z76" s="216"/>
      <c r="AA76" s="216"/>
      <c r="AB76" s="217"/>
      <c r="AC76" s="51"/>
      <c r="AD76" s="51"/>
      <c r="AE76" s="51"/>
      <c r="AF76" s="52"/>
    </row>
    <row r="77" spans="1:32" ht="37.5" customHeight="1" x14ac:dyDescent="0.25">
      <c r="A77" s="62"/>
      <c r="B77" s="35"/>
      <c r="C77" s="29"/>
      <c r="D77" s="29"/>
      <c r="E77" s="215"/>
      <c r="F77" s="216"/>
      <c r="G77" s="216"/>
      <c r="H77" s="216"/>
      <c r="I77" s="217"/>
      <c r="J77" s="29"/>
      <c r="K77" s="29"/>
      <c r="L77" s="29"/>
      <c r="M77" s="3"/>
      <c r="N77" s="371"/>
      <c r="O77" s="372"/>
      <c r="P77" s="373"/>
      <c r="Q77" s="374"/>
      <c r="R77" s="374"/>
      <c r="S77" s="374"/>
      <c r="T77" s="374"/>
      <c r="U77" s="375"/>
      <c r="V77" s="1"/>
      <c r="W77" s="29"/>
      <c r="X77" s="215"/>
      <c r="Y77" s="216"/>
      <c r="Z77" s="216"/>
      <c r="AA77" s="216"/>
      <c r="AB77" s="217"/>
      <c r="AC77" s="51"/>
      <c r="AD77" s="51"/>
      <c r="AE77" s="51"/>
      <c r="AF77" s="52"/>
    </row>
    <row r="78" spans="1:32" ht="37.5" customHeight="1" x14ac:dyDescent="0.25">
      <c r="A78" s="62"/>
      <c r="B78" s="35"/>
      <c r="C78" s="29"/>
      <c r="D78" s="29"/>
      <c r="E78" s="215"/>
      <c r="F78" s="216"/>
      <c r="G78" s="216"/>
      <c r="H78" s="216"/>
      <c r="I78" s="217"/>
      <c r="J78" s="29"/>
      <c r="K78" s="29"/>
      <c r="L78" s="29"/>
      <c r="M78" s="3"/>
      <c r="N78" s="371"/>
      <c r="O78" s="372"/>
      <c r="P78" s="373"/>
      <c r="Q78" s="374"/>
      <c r="R78" s="374"/>
      <c r="S78" s="374"/>
      <c r="T78" s="374"/>
      <c r="U78" s="375"/>
      <c r="V78" s="1"/>
      <c r="W78" s="29"/>
      <c r="X78" s="215"/>
      <c r="Y78" s="216"/>
      <c r="Z78" s="216"/>
      <c r="AA78" s="216"/>
      <c r="AB78" s="217"/>
      <c r="AC78" s="51"/>
      <c r="AD78" s="51"/>
      <c r="AE78" s="51"/>
      <c r="AF78" s="52"/>
    </row>
    <row r="79" spans="1:32" ht="37.5" customHeight="1" x14ac:dyDescent="0.25">
      <c r="A79" s="62"/>
      <c r="B79" s="35"/>
      <c r="C79" s="29"/>
      <c r="D79" s="29"/>
      <c r="E79" s="215"/>
      <c r="F79" s="216"/>
      <c r="G79" s="216"/>
      <c r="H79" s="216"/>
      <c r="I79" s="217"/>
      <c r="J79" s="29"/>
      <c r="K79" s="29"/>
      <c r="L79" s="29"/>
      <c r="M79" s="3"/>
      <c r="N79" s="371"/>
      <c r="O79" s="372"/>
      <c r="P79" s="373"/>
      <c r="Q79" s="374"/>
      <c r="R79" s="374"/>
      <c r="S79" s="374"/>
      <c r="T79" s="374"/>
      <c r="U79" s="375"/>
      <c r="V79" s="1"/>
      <c r="W79" s="29"/>
      <c r="X79" s="215"/>
      <c r="Y79" s="216"/>
      <c r="Z79" s="216"/>
      <c r="AA79" s="216"/>
      <c r="AB79" s="217"/>
      <c r="AC79" s="51"/>
      <c r="AD79" s="51"/>
      <c r="AE79" s="51"/>
      <c r="AF79" s="52"/>
    </row>
    <row r="80" spans="1:32" ht="37.5" customHeight="1" x14ac:dyDescent="0.25">
      <c r="A80" s="62"/>
      <c r="B80" s="35"/>
      <c r="C80" s="29"/>
      <c r="D80" s="29"/>
      <c r="E80" s="215"/>
      <c r="F80" s="216"/>
      <c r="G80" s="216"/>
      <c r="H80" s="216"/>
      <c r="I80" s="217"/>
      <c r="J80" s="29"/>
      <c r="K80" s="29"/>
      <c r="L80" s="29"/>
      <c r="M80" s="3"/>
      <c r="N80" s="371"/>
      <c r="O80" s="372"/>
      <c r="P80" s="373"/>
      <c r="Q80" s="374"/>
      <c r="R80" s="374"/>
      <c r="S80" s="374"/>
      <c r="T80" s="374"/>
      <c r="U80" s="375"/>
      <c r="V80" s="1"/>
      <c r="W80" s="29"/>
      <c r="X80" s="215"/>
      <c r="Y80" s="216"/>
      <c r="Z80" s="216"/>
      <c r="AA80" s="216"/>
      <c r="AB80" s="217"/>
      <c r="AC80" s="51"/>
      <c r="AD80" s="51"/>
      <c r="AE80" s="51"/>
      <c r="AF80" s="52"/>
    </row>
    <row r="81" spans="1:32" ht="37.5" customHeight="1" x14ac:dyDescent="0.25">
      <c r="A81" s="62"/>
      <c r="B81" s="35"/>
      <c r="C81" s="29"/>
      <c r="D81" s="29"/>
      <c r="E81" s="215"/>
      <c r="F81" s="216"/>
      <c r="G81" s="216"/>
      <c r="H81" s="216"/>
      <c r="I81" s="217"/>
      <c r="J81" s="29"/>
      <c r="K81" s="29"/>
      <c r="L81" s="29"/>
      <c r="M81" s="3"/>
      <c r="N81" s="371"/>
      <c r="O81" s="372"/>
      <c r="P81" s="373"/>
      <c r="Q81" s="374"/>
      <c r="R81" s="374"/>
      <c r="S81" s="374"/>
      <c r="T81" s="374"/>
      <c r="U81" s="375"/>
      <c r="V81" s="1"/>
      <c r="W81" s="29"/>
      <c r="X81" s="215"/>
      <c r="Y81" s="216"/>
      <c r="Z81" s="216"/>
      <c r="AA81" s="216"/>
      <c r="AB81" s="217"/>
      <c r="AC81" s="51"/>
      <c r="AD81" s="51"/>
      <c r="AE81" s="51"/>
      <c r="AF81" s="52"/>
    </row>
    <row r="82" spans="1:32" ht="37.5" customHeight="1" x14ac:dyDescent="0.25">
      <c r="A82" s="62"/>
      <c r="B82" s="35"/>
      <c r="C82" s="29"/>
      <c r="D82" s="29"/>
      <c r="E82" s="215"/>
      <c r="F82" s="216"/>
      <c r="G82" s="216"/>
      <c r="H82" s="216"/>
      <c r="I82" s="217"/>
      <c r="J82" s="29"/>
      <c r="K82" s="29"/>
      <c r="L82" s="29"/>
      <c r="M82" s="3"/>
      <c r="N82" s="371"/>
      <c r="O82" s="372"/>
      <c r="P82" s="373"/>
      <c r="Q82" s="374"/>
      <c r="R82" s="374"/>
      <c r="S82" s="374"/>
      <c r="T82" s="374"/>
      <c r="U82" s="375"/>
      <c r="V82" s="1"/>
      <c r="W82" s="29"/>
      <c r="X82" s="215"/>
      <c r="Y82" s="216"/>
      <c r="Z82" s="216"/>
      <c r="AA82" s="216"/>
      <c r="AB82" s="217"/>
      <c r="AC82" s="51"/>
      <c r="AD82" s="51"/>
      <c r="AE82" s="51"/>
      <c r="AF82" s="52"/>
    </row>
    <row r="83" spans="1:32" ht="37.5" customHeight="1" x14ac:dyDescent="0.25">
      <c r="A83" s="62"/>
      <c r="B83" s="35"/>
      <c r="C83" s="29"/>
      <c r="D83" s="29"/>
      <c r="E83" s="215"/>
      <c r="F83" s="216"/>
      <c r="G83" s="216"/>
      <c r="H83" s="216"/>
      <c r="I83" s="217"/>
      <c r="J83" s="29"/>
      <c r="K83" s="29"/>
      <c r="L83" s="29"/>
      <c r="M83" s="3"/>
      <c r="N83" s="371"/>
      <c r="O83" s="372"/>
      <c r="P83" s="373"/>
      <c r="Q83" s="374"/>
      <c r="R83" s="374"/>
      <c r="S83" s="374"/>
      <c r="T83" s="374"/>
      <c r="U83" s="375"/>
      <c r="V83" s="1"/>
      <c r="W83" s="29"/>
      <c r="X83" s="215"/>
      <c r="Y83" s="216"/>
      <c r="Z83" s="216"/>
      <c r="AA83" s="216"/>
      <c r="AB83" s="217"/>
      <c r="AC83" s="51"/>
      <c r="AD83" s="51"/>
      <c r="AE83" s="51"/>
      <c r="AF83" s="52"/>
    </row>
    <row r="84" spans="1:32" ht="37.5" customHeight="1" x14ac:dyDescent="0.25">
      <c r="A84" s="62"/>
      <c r="B84" s="35"/>
      <c r="C84" s="29"/>
      <c r="D84" s="29"/>
      <c r="E84" s="215"/>
      <c r="F84" s="216"/>
      <c r="G84" s="216"/>
      <c r="H84" s="216"/>
      <c r="I84" s="217"/>
      <c r="J84" s="29"/>
      <c r="K84" s="29"/>
      <c r="L84" s="29"/>
      <c r="M84" s="3"/>
      <c r="N84" s="371"/>
      <c r="O84" s="372"/>
      <c r="P84" s="373"/>
      <c r="Q84" s="374"/>
      <c r="R84" s="374"/>
      <c r="S84" s="374"/>
      <c r="T84" s="374"/>
      <c r="U84" s="375"/>
      <c r="V84" s="1"/>
      <c r="W84" s="29"/>
      <c r="X84" s="215"/>
      <c r="Y84" s="216"/>
      <c r="Z84" s="216"/>
      <c r="AA84" s="216"/>
      <c r="AB84" s="217"/>
      <c r="AC84" s="51"/>
      <c r="AD84" s="51"/>
      <c r="AE84" s="51"/>
      <c r="AF84" s="52"/>
    </row>
    <row r="85" spans="1:32" ht="37.5" customHeight="1" x14ac:dyDescent="0.25">
      <c r="A85" s="62"/>
      <c r="B85" s="35"/>
      <c r="C85" s="29"/>
      <c r="D85" s="29"/>
      <c r="E85" s="215"/>
      <c r="F85" s="216"/>
      <c r="G85" s="216"/>
      <c r="H85" s="216"/>
      <c r="I85" s="217"/>
      <c r="J85" s="29"/>
      <c r="K85" s="29"/>
      <c r="L85" s="29"/>
      <c r="M85" s="3"/>
      <c r="N85" s="371"/>
      <c r="O85" s="372"/>
      <c r="P85" s="373"/>
      <c r="Q85" s="374"/>
      <c r="R85" s="374"/>
      <c r="S85" s="374"/>
      <c r="T85" s="374"/>
      <c r="U85" s="375"/>
      <c r="V85" s="1"/>
      <c r="W85" s="29"/>
      <c r="X85" s="215"/>
      <c r="Y85" s="216"/>
      <c r="Z85" s="216"/>
      <c r="AA85" s="216"/>
      <c r="AB85" s="217"/>
      <c r="AC85" s="51"/>
      <c r="AD85" s="51"/>
      <c r="AE85" s="51"/>
      <c r="AF85" s="52"/>
    </row>
    <row r="86" spans="1:32" ht="37.5" customHeight="1" x14ac:dyDescent="0.25">
      <c r="A86" s="62"/>
      <c r="B86" s="35"/>
      <c r="C86" s="29"/>
      <c r="D86" s="29"/>
      <c r="E86" s="215"/>
      <c r="F86" s="216"/>
      <c r="G86" s="216"/>
      <c r="H86" s="216"/>
      <c r="I86" s="217"/>
      <c r="J86" s="29"/>
      <c r="K86" s="29"/>
      <c r="L86" s="29"/>
      <c r="M86" s="3"/>
      <c r="N86" s="371"/>
      <c r="O86" s="372"/>
      <c r="P86" s="373"/>
      <c r="Q86" s="374"/>
      <c r="R86" s="374"/>
      <c r="S86" s="374"/>
      <c r="T86" s="374"/>
      <c r="U86" s="375"/>
      <c r="V86" s="1"/>
      <c r="W86" s="29"/>
      <c r="X86" s="215"/>
      <c r="Y86" s="216"/>
      <c r="Z86" s="216"/>
      <c r="AA86" s="216"/>
      <c r="AB86" s="217"/>
      <c r="AC86" s="51"/>
      <c r="AD86" s="51"/>
      <c r="AE86" s="51"/>
      <c r="AF86" s="52"/>
    </row>
    <row r="87" spans="1:32" ht="37.5" customHeight="1" x14ac:dyDescent="0.25">
      <c r="A87" s="62"/>
      <c r="B87" s="35"/>
      <c r="C87" s="29"/>
      <c r="D87" s="29"/>
      <c r="E87" s="215"/>
      <c r="F87" s="216"/>
      <c r="G87" s="216"/>
      <c r="H87" s="216"/>
      <c r="I87" s="217"/>
      <c r="J87" s="29"/>
      <c r="K87" s="29"/>
      <c r="L87" s="29"/>
      <c r="M87" s="3"/>
      <c r="N87" s="371"/>
      <c r="O87" s="372"/>
      <c r="P87" s="373"/>
      <c r="Q87" s="374"/>
      <c r="R87" s="374"/>
      <c r="S87" s="374"/>
      <c r="T87" s="374"/>
      <c r="U87" s="375"/>
      <c r="V87" s="1"/>
      <c r="W87" s="29"/>
      <c r="X87" s="215"/>
      <c r="Y87" s="216"/>
      <c r="Z87" s="216"/>
      <c r="AA87" s="216"/>
      <c r="AB87" s="217"/>
      <c r="AC87" s="51"/>
      <c r="AD87" s="51"/>
      <c r="AE87" s="51"/>
      <c r="AF87" s="52"/>
    </row>
    <row r="88" spans="1:32" ht="37.5" customHeight="1" x14ac:dyDescent="0.25">
      <c r="A88" s="62"/>
      <c r="B88" s="35"/>
      <c r="C88" s="29"/>
      <c r="D88" s="29"/>
      <c r="E88" s="215"/>
      <c r="F88" s="216"/>
      <c r="G88" s="216"/>
      <c r="H88" s="216"/>
      <c r="I88" s="217"/>
      <c r="J88" s="29"/>
      <c r="K88" s="29"/>
      <c r="L88" s="29"/>
      <c r="M88" s="3"/>
      <c r="N88" s="371"/>
      <c r="O88" s="372"/>
      <c r="P88" s="373"/>
      <c r="Q88" s="374"/>
      <c r="R88" s="374"/>
      <c r="S88" s="374"/>
      <c r="T88" s="374"/>
      <c r="U88" s="375"/>
      <c r="V88" s="1"/>
      <c r="W88" s="29"/>
      <c r="X88" s="215"/>
      <c r="Y88" s="216"/>
      <c r="Z88" s="216"/>
      <c r="AA88" s="216"/>
      <c r="AB88" s="217"/>
      <c r="AC88" s="51"/>
      <c r="AD88" s="51"/>
      <c r="AE88" s="51"/>
      <c r="AF88" s="52"/>
    </row>
    <row r="89" spans="1:32" ht="37.5" customHeight="1" thickBot="1" x14ac:dyDescent="0.3">
      <c r="A89" s="88"/>
      <c r="B89" s="89"/>
      <c r="C89" s="90"/>
      <c r="D89" s="90"/>
      <c r="E89" s="85"/>
      <c r="F89" s="86"/>
      <c r="G89" s="86"/>
      <c r="H89" s="86"/>
      <c r="I89" s="87"/>
      <c r="J89" s="90"/>
      <c r="K89" s="90"/>
      <c r="L89" s="90"/>
      <c r="M89" s="91"/>
      <c r="N89" s="371"/>
      <c r="O89" s="372"/>
      <c r="P89" s="373"/>
      <c r="Q89" s="374"/>
      <c r="R89" s="374"/>
      <c r="S89" s="374"/>
      <c r="T89" s="374"/>
      <c r="U89" s="375"/>
      <c r="V89" s="1"/>
      <c r="W89" s="29"/>
      <c r="X89" s="215"/>
      <c r="Y89" s="216"/>
      <c r="Z89" s="216"/>
      <c r="AA89" s="216"/>
      <c r="AB89" s="217"/>
      <c r="AC89" s="51"/>
      <c r="AD89" s="92"/>
      <c r="AE89" s="92"/>
      <c r="AF89" s="93"/>
    </row>
    <row r="90" spans="1:32" ht="27" customHeight="1" thickBot="1" x14ac:dyDescent="0.3">
      <c r="A90" s="427" t="s">
        <v>20</v>
      </c>
      <c r="B90" s="428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5"/>
      <c r="N90" s="429" t="s">
        <v>23</v>
      </c>
      <c r="O90" s="430"/>
      <c r="P90" s="430"/>
      <c r="Q90" s="430"/>
      <c r="R90" s="430"/>
      <c r="S90" s="430"/>
      <c r="T90" s="430"/>
      <c r="U90" s="430"/>
      <c r="V90" s="430"/>
      <c r="W90" s="430"/>
      <c r="X90" s="430"/>
      <c r="Y90" s="430"/>
      <c r="Z90" s="430"/>
      <c r="AA90" s="430"/>
      <c r="AB90" s="431"/>
      <c r="AC90" s="84"/>
      <c r="AD90" s="412"/>
      <c r="AE90" s="413"/>
      <c r="AF90" s="414"/>
    </row>
    <row r="91" spans="1:32" ht="23.25" customHeight="1" x14ac:dyDescent="0.25">
      <c r="A91" s="96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8"/>
    </row>
    <row r="92" spans="1:32" ht="23.25" customHeight="1" x14ac:dyDescent="0.25">
      <c r="A92" s="99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1"/>
    </row>
    <row r="93" spans="1:32" ht="23.25" customHeight="1" x14ac:dyDescent="0.25">
      <c r="A93" s="102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4"/>
    </row>
    <row r="94" spans="1:32" ht="23.25" customHeight="1" x14ac:dyDescent="0.25">
      <c r="A94" s="99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1"/>
    </row>
    <row r="95" spans="1:32" ht="23.25" customHeight="1" x14ac:dyDescent="0.25">
      <c r="A95" s="102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4"/>
    </row>
    <row r="96" spans="1:32" ht="23.25" customHeight="1" x14ac:dyDescent="0.25">
      <c r="A96" s="99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1"/>
    </row>
    <row r="97" spans="1:32" ht="23.25" customHeight="1" x14ac:dyDescent="0.25">
      <c r="A97" s="102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4"/>
    </row>
    <row r="98" spans="1:32" ht="23.25" customHeight="1" x14ac:dyDescent="0.25">
      <c r="A98" s="99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1"/>
    </row>
    <row r="99" spans="1:32" ht="23.25" customHeight="1" x14ac:dyDescent="0.25">
      <c r="A99" s="102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/>
    </row>
    <row r="100" spans="1:32" ht="23.25" customHeight="1" x14ac:dyDescent="0.25">
      <c r="A100" s="99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1"/>
    </row>
    <row r="101" spans="1:32" ht="23.25" customHeight="1" x14ac:dyDescent="0.25">
      <c r="A101" s="102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4"/>
    </row>
    <row r="102" spans="1:32" ht="23.25" customHeight="1" x14ac:dyDescent="0.25">
      <c r="A102" s="99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1"/>
    </row>
    <row r="103" spans="1:32" ht="23.25" customHeight="1" x14ac:dyDescent="0.25">
      <c r="A103" s="102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4"/>
    </row>
    <row r="104" spans="1:32" ht="23.25" customHeight="1" x14ac:dyDescent="0.25">
      <c r="A104" s="99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1"/>
    </row>
    <row r="105" spans="1:32" ht="23.25" customHeight="1" x14ac:dyDescent="0.25">
      <c r="A105" s="102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4"/>
    </row>
    <row r="106" spans="1:32" ht="23.25" customHeight="1" x14ac:dyDescent="0.25">
      <c r="A106" s="99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1"/>
    </row>
    <row r="107" spans="1:32" s="76" customFormat="1" ht="23.25" customHeight="1" x14ac:dyDescent="0.25">
      <c r="A107" s="102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4"/>
    </row>
    <row r="108" spans="1:32" s="76" customFormat="1" ht="23.25" customHeight="1" x14ac:dyDescent="0.25">
      <c r="A108" s="99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1"/>
    </row>
    <row r="109" spans="1:32" s="76" customFormat="1" ht="23.25" customHeight="1" x14ac:dyDescent="0.25">
      <c r="A109" s="102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4"/>
    </row>
    <row r="110" spans="1:32" s="76" customFormat="1" ht="23.25" customHeight="1" x14ac:dyDescent="0.25">
      <c r="A110" s="99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1"/>
    </row>
    <row r="111" spans="1:32" s="76" customFormat="1" ht="23.25" customHeight="1" x14ac:dyDescent="0.25">
      <c r="A111" s="102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4"/>
    </row>
    <row r="112" spans="1:32" ht="23.25" customHeight="1" x14ac:dyDescent="0.25">
      <c r="A112" s="99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1"/>
    </row>
    <row r="113" spans="1:32" ht="23.25" customHeight="1" x14ac:dyDescent="0.25">
      <c r="A113" s="102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4"/>
    </row>
    <row r="114" spans="1:32" ht="23.25" customHeight="1" x14ac:dyDescent="0.25">
      <c r="A114" s="99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1"/>
    </row>
    <row r="115" spans="1:32" ht="23.25" customHeight="1" x14ac:dyDescent="0.25">
      <c r="A115" s="105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8"/>
    </row>
    <row r="116" spans="1:32" ht="23.25" customHeight="1" x14ac:dyDescent="0.25">
      <c r="A116" s="105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8"/>
    </row>
    <row r="117" spans="1:32" ht="23.25" customHeight="1" x14ac:dyDescent="0.25">
      <c r="A117" s="102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4"/>
    </row>
    <row r="118" spans="1:32" ht="23.25" customHeight="1" x14ac:dyDescent="0.25">
      <c r="A118" s="99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1"/>
    </row>
    <row r="119" spans="1:32" ht="23.25" customHeight="1" x14ac:dyDescent="0.25">
      <c r="A119" s="102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4"/>
    </row>
    <row r="120" spans="1:32" ht="23.25" customHeight="1" x14ac:dyDescent="0.25">
      <c r="A120" s="99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1"/>
    </row>
    <row r="121" spans="1:32" ht="23.25" customHeight="1" x14ac:dyDescent="0.25">
      <c r="A121" s="102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4"/>
    </row>
    <row r="122" spans="1:32" ht="23.25" customHeight="1" x14ac:dyDescent="0.25">
      <c r="A122" s="99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1"/>
    </row>
    <row r="123" spans="1:32" ht="23.25" customHeight="1" x14ac:dyDescent="0.25">
      <c r="A123" s="102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4"/>
    </row>
    <row r="124" spans="1:32" ht="23.25" customHeight="1" thickBot="1" x14ac:dyDescent="0.3">
      <c r="A124" s="106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8"/>
    </row>
    <row r="125" spans="1:32" ht="42" customHeight="1" x14ac:dyDescent="0.25">
      <c r="A125" s="415" t="s">
        <v>52</v>
      </c>
      <c r="B125" s="416"/>
      <c r="C125" s="416"/>
      <c r="D125" s="416"/>
      <c r="E125" s="416"/>
      <c r="F125" s="416"/>
      <c r="G125" s="416"/>
      <c r="H125" s="416"/>
      <c r="I125" s="416"/>
      <c r="J125" s="416"/>
      <c r="K125" s="416"/>
      <c r="L125" s="416"/>
      <c r="M125" s="416"/>
      <c r="N125" s="416" t="s">
        <v>53</v>
      </c>
      <c r="O125" s="416"/>
      <c r="P125" s="416"/>
      <c r="Q125" s="416"/>
      <c r="R125" s="416"/>
      <c r="S125" s="416"/>
      <c r="T125" s="416"/>
      <c r="U125" s="416"/>
      <c r="V125" s="416"/>
      <c r="W125" s="416"/>
      <c r="X125" s="416"/>
      <c r="Y125" s="416"/>
      <c r="Z125" s="416"/>
      <c r="AA125" s="416"/>
      <c r="AB125" s="416"/>
      <c r="AC125" s="416"/>
      <c r="AD125" s="416"/>
      <c r="AE125" s="416"/>
      <c r="AF125" s="417"/>
    </row>
    <row r="126" spans="1:32" ht="39.75" customHeight="1" x14ac:dyDescent="0.25">
      <c r="A126" s="418" t="s">
        <v>54</v>
      </c>
      <c r="B126" s="419"/>
      <c r="C126" s="419"/>
      <c r="D126" s="419"/>
      <c r="E126" s="419"/>
      <c r="F126" s="419"/>
      <c r="G126" s="419"/>
      <c r="H126" s="419"/>
      <c r="I126" s="419"/>
      <c r="J126" s="419"/>
      <c r="K126" s="419"/>
      <c r="L126" s="419"/>
      <c r="M126" s="419"/>
      <c r="N126" s="419" t="s">
        <v>55</v>
      </c>
      <c r="O126" s="419"/>
      <c r="P126" s="419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  <c r="AA126" s="419"/>
      <c r="AB126" s="419"/>
      <c r="AC126" s="419"/>
      <c r="AD126" s="419"/>
      <c r="AE126" s="419"/>
      <c r="AF126" s="420"/>
    </row>
    <row r="127" spans="1:32" ht="50.25" customHeight="1" x14ac:dyDescent="0.25">
      <c r="A127" s="418" t="s">
        <v>86</v>
      </c>
      <c r="B127" s="419"/>
      <c r="C127" s="419"/>
      <c r="D127" s="419"/>
      <c r="E127" s="421"/>
      <c r="F127" s="421"/>
      <c r="G127" s="421"/>
      <c r="H127" s="421"/>
      <c r="I127" s="421"/>
      <c r="J127" s="421"/>
      <c r="K127" s="421"/>
      <c r="L127" s="421"/>
      <c r="M127" s="421"/>
      <c r="N127" s="421"/>
      <c r="O127" s="421"/>
      <c r="P127" s="421"/>
      <c r="Q127" s="421"/>
      <c r="R127" s="421"/>
      <c r="S127" s="421"/>
      <c r="T127" s="421"/>
      <c r="U127" s="421"/>
      <c r="V127" s="421"/>
      <c r="W127" s="421"/>
      <c r="X127" s="421"/>
      <c r="Y127" s="421"/>
      <c r="Z127" s="421"/>
      <c r="AA127" s="421"/>
      <c r="AB127" s="421"/>
      <c r="AC127" s="421"/>
      <c r="AD127" s="421"/>
      <c r="AE127" s="421"/>
      <c r="AF127" s="422"/>
    </row>
    <row r="128" spans="1:32" ht="74.25" customHeight="1" x14ac:dyDescent="0.25">
      <c r="A128" s="423" t="s">
        <v>19</v>
      </c>
      <c r="B128" s="424"/>
      <c r="C128" s="424"/>
      <c r="D128" s="424"/>
      <c r="E128" s="425"/>
      <c r="F128" s="425"/>
      <c r="G128" s="425"/>
      <c r="H128" s="425"/>
      <c r="I128" s="425"/>
      <c r="J128" s="425"/>
      <c r="K128" s="425"/>
      <c r="L128" s="425"/>
      <c r="M128" s="425"/>
      <c r="N128" s="425"/>
      <c r="O128" s="425"/>
      <c r="P128" s="425"/>
      <c r="Q128" s="425"/>
      <c r="R128" s="425"/>
      <c r="S128" s="425"/>
      <c r="T128" s="425"/>
      <c r="U128" s="425"/>
      <c r="V128" s="425"/>
      <c r="W128" s="425"/>
      <c r="X128" s="425"/>
      <c r="Y128" s="425"/>
      <c r="Z128" s="425"/>
      <c r="AA128" s="425"/>
      <c r="AB128" s="425"/>
      <c r="AC128" s="425"/>
      <c r="AD128" s="425"/>
      <c r="AE128" s="425"/>
      <c r="AF128" s="426"/>
    </row>
    <row r="129" spans="1:32" s="76" customFormat="1" ht="65.25" customHeight="1" thickBot="1" x14ac:dyDescent="0.3">
      <c r="A129" s="461" t="s">
        <v>147</v>
      </c>
      <c r="B129" s="462"/>
      <c r="C129" s="462"/>
      <c r="D129" s="462"/>
      <c r="E129" s="462"/>
      <c r="F129" s="462"/>
      <c r="G129" s="462"/>
      <c r="H129" s="462"/>
      <c r="I129" s="462"/>
      <c r="J129" s="462"/>
      <c r="K129" s="462"/>
      <c r="L129" s="462"/>
      <c r="M129" s="462"/>
      <c r="N129" s="462"/>
      <c r="O129" s="462"/>
      <c r="P129" s="462"/>
      <c r="Q129" s="462"/>
      <c r="R129" s="462"/>
      <c r="S129" s="462"/>
      <c r="T129" s="462"/>
      <c r="U129" s="462"/>
      <c r="V129" s="462"/>
      <c r="W129" s="462"/>
      <c r="X129" s="462"/>
      <c r="Y129" s="462"/>
      <c r="Z129" s="462"/>
      <c r="AA129" s="462"/>
      <c r="AB129" s="462"/>
      <c r="AC129" s="462"/>
      <c r="AD129" s="462"/>
      <c r="AE129" s="462"/>
      <c r="AF129" s="463"/>
    </row>
    <row r="130" spans="1:32" ht="15.75" x14ac:dyDescent="0.25">
      <c r="A130" s="411"/>
      <c r="B130" s="460"/>
    </row>
  </sheetData>
  <mergeCells count="247">
    <mergeCell ref="A6:B6"/>
    <mergeCell ref="C6:G6"/>
    <mergeCell ref="H6:L6"/>
    <mergeCell ref="M6:V6"/>
    <mergeCell ref="W6:AA6"/>
    <mergeCell ref="AB6:AF6"/>
    <mergeCell ref="C1:U4"/>
    <mergeCell ref="V1:AF1"/>
    <mergeCell ref="V2:AF2"/>
    <mergeCell ref="V3:AF3"/>
    <mergeCell ref="V4:AF4"/>
    <mergeCell ref="A5:B5"/>
    <mergeCell ref="C5:L5"/>
    <mergeCell ref="M5:V5"/>
    <mergeCell ref="W5:AF5"/>
    <mergeCell ref="W7:AA8"/>
    <mergeCell ref="AB7:AF8"/>
    <mergeCell ref="C8:D8"/>
    <mergeCell ref="E8:G8"/>
    <mergeCell ref="A10:A11"/>
    <mergeCell ref="A12:B12"/>
    <mergeCell ref="C12:E12"/>
    <mergeCell ref="H12:J12"/>
    <mergeCell ref="M12:O12"/>
    <mergeCell ref="R12:T12"/>
    <mergeCell ref="A7:A9"/>
    <mergeCell ref="B7:B9"/>
    <mergeCell ref="D7:G7"/>
    <mergeCell ref="H7:L8"/>
    <mergeCell ref="M7:Q8"/>
    <mergeCell ref="R7:V8"/>
    <mergeCell ref="C16:G16"/>
    <mergeCell ref="H16:L16"/>
    <mergeCell ref="M16:T16"/>
    <mergeCell ref="U16:V16"/>
    <mergeCell ref="W16:AA16"/>
    <mergeCell ref="AB16:AF16"/>
    <mergeCell ref="W12:Y12"/>
    <mergeCell ref="AB12:AD12"/>
    <mergeCell ref="A13:A14"/>
    <mergeCell ref="A15:B15"/>
    <mergeCell ref="C15:E15"/>
    <mergeCell ref="H15:J15"/>
    <mergeCell ref="M15:O15"/>
    <mergeCell ref="R15:T15"/>
    <mergeCell ref="W15:Y15"/>
    <mergeCell ref="AB15:AD15"/>
    <mergeCell ref="W17:AA18"/>
    <mergeCell ref="AB17:AF18"/>
    <mergeCell ref="C18:D18"/>
    <mergeCell ref="E18:G18"/>
    <mergeCell ref="A20:A22"/>
    <mergeCell ref="A23:B23"/>
    <mergeCell ref="C23:E23"/>
    <mergeCell ref="H23:J23"/>
    <mergeCell ref="M23:O23"/>
    <mergeCell ref="R23:T23"/>
    <mergeCell ref="A17:A19"/>
    <mergeCell ref="B17:B19"/>
    <mergeCell ref="D17:G17"/>
    <mergeCell ref="H17:L18"/>
    <mergeCell ref="M17:Q18"/>
    <mergeCell ref="R17:V18"/>
    <mergeCell ref="W23:Y23"/>
    <mergeCell ref="AB23:AD23"/>
    <mergeCell ref="A24:A26"/>
    <mergeCell ref="A27:B27"/>
    <mergeCell ref="C27:E27"/>
    <mergeCell ref="H27:J27"/>
    <mergeCell ref="M27:O27"/>
    <mergeCell ref="R27:T27"/>
    <mergeCell ref="W27:Y27"/>
    <mergeCell ref="AB27:AD27"/>
    <mergeCell ref="W30:Y30"/>
    <mergeCell ref="AB30:AD30"/>
    <mergeCell ref="C31:G31"/>
    <mergeCell ref="H31:L31"/>
    <mergeCell ref="M31:V31"/>
    <mergeCell ref="W31:AA31"/>
    <mergeCell ref="AB31:AF31"/>
    <mergeCell ref="A28:A29"/>
    <mergeCell ref="A30:B30"/>
    <mergeCell ref="C30:E30"/>
    <mergeCell ref="H30:J30"/>
    <mergeCell ref="M30:O30"/>
    <mergeCell ref="R30:T30"/>
    <mergeCell ref="W32:AA33"/>
    <mergeCell ref="AB32:AF33"/>
    <mergeCell ref="C33:D33"/>
    <mergeCell ref="E33:G33"/>
    <mergeCell ref="A35:A37"/>
    <mergeCell ref="A38:B38"/>
    <mergeCell ref="C38:E38"/>
    <mergeCell ref="H38:J38"/>
    <mergeCell ref="M38:O38"/>
    <mergeCell ref="R38:T38"/>
    <mergeCell ref="A32:A34"/>
    <mergeCell ref="B32:B34"/>
    <mergeCell ref="D32:G32"/>
    <mergeCell ref="H32:L33"/>
    <mergeCell ref="M32:Q33"/>
    <mergeCell ref="R32:V33"/>
    <mergeCell ref="W38:Y38"/>
    <mergeCell ref="AB38:AD38"/>
    <mergeCell ref="A39:A41"/>
    <mergeCell ref="A42:B42"/>
    <mergeCell ref="C42:E42"/>
    <mergeCell ref="H42:J42"/>
    <mergeCell ref="M42:O42"/>
    <mergeCell ref="R42:T42"/>
    <mergeCell ref="W42:Y42"/>
    <mergeCell ref="AB42:AD42"/>
    <mergeCell ref="W45:Y45"/>
    <mergeCell ref="AB45:AD45"/>
    <mergeCell ref="C46:G46"/>
    <mergeCell ref="H46:L46"/>
    <mergeCell ref="M46:V46"/>
    <mergeCell ref="W46:AA46"/>
    <mergeCell ref="AB46:AF46"/>
    <mergeCell ref="A43:A44"/>
    <mergeCell ref="A45:B45"/>
    <mergeCell ref="C45:E45"/>
    <mergeCell ref="H45:J45"/>
    <mergeCell ref="M45:O45"/>
    <mergeCell ref="R45:T45"/>
    <mergeCell ref="W47:AA48"/>
    <mergeCell ref="AB47:AF48"/>
    <mergeCell ref="C48:D48"/>
    <mergeCell ref="E48:G48"/>
    <mergeCell ref="A50:A52"/>
    <mergeCell ref="A53:B53"/>
    <mergeCell ref="C53:E53"/>
    <mergeCell ref="H53:J53"/>
    <mergeCell ref="M53:O53"/>
    <mergeCell ref="R53:T53"/>
    <mergeCell ref="A47:A49"/>
    <mergeCell ref="B47:B49"/>
    <mergeCell ref="D47:G47"/>
    <mergeCell ref="H47:L48"/>
    <mergeCell ref="M47:Q48"/>
    <mergeCell ref="R47:V48"/>
    <mergeCell ref="W53:Y53"/>
    <mergeCell ref="AB53:AD53"/>
    <mergeCell ref="A54:A56"/>
    <mergeCell ref="A57:B57"/>
    <mergeCell ref="C57:E57"/>
    <mergeCell ref="H57:J57"/>
    <mergeCell ref="M57:O57"/>
    <mergeCell ref="R57:T57"/>
    <mergeCell ref="W57:Y57"/>
    <mergeCell ref="AB57:AD57"/>
    <mergeCell ref="W60:Y60"/>
    <mergeCell ref="AB60:AD60"/>
    <mergeCell ref="C61:G61"/>
    <mergeCell ref="H61:L61"/>
    <mergeCell ref="M61:V61"/>
    <mergeCell ref="W61:AA61"/>
    <mergeCell ref="AB61:AF61"/>
    <mergeCell ref="A58:A59"/>
    <mergeCell ref="A60:B60"/>
    <mergeCell ref="C60:E60"/>
    <mergeCell ref="H60:J60"/>
    <mergeCell ref="M60:O60"/>
    <mergeCell ref="R60:T60"/>
    <mergeCell ref="W62:AA63"/>
    <mergeCell ref="AB62:AF63"/>
    <mergeCell ref="C63:D63"/>
    <mergeCell ref="E63:G63"/>
    <mergeCell ref="A65:A67"/>
    <mergeCell ref="A68:B68"/>
    <mergeCell ref="C68:E68"/>
    <mergeCell ref="H68:J68"/>
    <mergeCell ref="M68:O68"/>
    <mergeCell ref="R68:T68"/>
    <mergeCell ref="A62:A64"/>
    <mergeCell ref="B62:B64"/>
    <mergeCell ref="D62:G62"/>
    <mergeCell ref="H62:L63"/>
    <mergeCell ref="M62:Q63"/>
    <mergeCell ref="R62:V63"/>
    <mergeCell ref="W68:Y68"/>
    <mergeCell ref="AB68:AD68"/>
    <mergeCell ref="A69:B69"/>
    <mergeCell ref="A70:AF70"/>
    <mergeCell ref="E71:I71"/>
    <mergeCell ref="L71:M71"/>
    <mergeCell ref="N71:O71"/>
    <mergeCell ref="P71:U71"/>
    <mergeCell ref="X71:AB71"/>
    <mergeCell ref="AE71:AF71"/>
    <mergeCell ref="X74:AB74"/>
    <mergeCell ref="X75:AB75"/>
    <mergeCell ref="E72:I72"/>
    <mergeCell ref="N72:O72"/>
    <mergeCell ref="P72:U72"/>
    <mergeCell ref="X72:AB72"/>
    <mergeCell ref="E73:I73"/>
    <mergeCell ref="N73:O73"/>
    <mergeCell ref="P73:U73"/>
    <mergeCell ref="X73:AB73"/>
    <mergeCell ref="N76:O76"/>
    <mergeCell ref="P76:U76"/>
    <mergeCell ref="N77:O77"/>
    <mergeCell ref="P77:U77"/>
    <mergeCell ref="N78:O78"/>
    <mergeCell ref="P78:U78"/>
    <mergeCell ref="E74:I74"/>
    <mergeCell ref="N74:O74"/>
    <mergeCell ref="P74:U74"/>
    <mergeCell ref="E75:I75"/>
    <mergeCell ref="N75:O75"/>
    <mergeCell ref="P75:U75"/>
    <mergeCell ref="N82:O82"/>
    <mergeCell ref="P82:U82"/>
    <mergeCell ref="N83:O83"/>
    <mergeCell ref="P83:U83"/>
    <mergeCell ref="N84:O84"/>
    <mergeCell ref="P84:U84"/>
    <mergeCell ref="N79:O79"/>
    <mergeCell ref="P79:U79"/>
    <mergeCell ref="N80:O80"/>
    <mergeCell ref="P80:U80"/>
    <mergeCell ref="N81:O81"/>
    <mergeCell ref="P81:U81"/>
    <mergeCell ref="N88:O88"/>
    <mergeCell ref="P88:U88"/>
    <mergeCell ref="N89:O89"/>
    <mergeCell ref="P89:U89"/>
    <mergeCell ref="A90:B90"/>
    <mergeCell ref="N90:AB90"/>
    <mergeCell ref="N85:O85"/>
    <mergeCell ref="P85:U85"/>
    <mergeCell ref="N86:O86"/>
    <mergeCell ref="P86:U86"/>
    <mergeCell ref="N87:O87"/>
    <mergeCell ref="P87:U87"/>
    <mergeCell ref="A130:B130"/>
    <mergeCell ref="AD90:AF90"/>
    <mergeCell ref="A125:M125"/>
    <mergeCell ref="N125:AF125"/>
    <mergeCell ref="A126:M126"/>
    <mergeCell ref="N126:AF126"/>
    <mergeCell ref="A127:D127"/>
    <mergeCell ref="E127:AF127"/>
    <mergeCell ref="A128:D128"/>
    <mergeCell ref="E128:AF128"/>
    <mergeCell ref="A129:AF129"/>
  </mergeCells>
  <pageMargins left="0.39370078740157483" right="0.19685039370078741" top="0" bottom="0" header="0" footer="0"/>
  <pageSetup paperSize="41" scale="3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21</vt:i4>
      </vt:variant>
    </vt:vector>
  </HeadingPairs>
  <TitlesOfParts>
    <vt:vector size="45" baseType="lpstr">
      <vt:lpstr>UNIF CAMUF NAL 2010</vt:lpstr>
      <vt:lpstr>UNIF CAMUF NAL 2010 DAMA</vt:lpstr>
      <vt:lpstr>UNIF CAMUF DESIERTO</vt:lpstr>
      <vt:lpstr>CAMUFLADO TELA 5050 DRIL </vt:lpstr>
      <vt:lpstr>CAMUFLADO TELA TIPO 4 DRILES</vt:lpstr>
      <vt:lpstr>UNIF DESMIN IGNIFUGO</vt:lpstr>
      <vt:lpstr>UNIF CAMUF TIPO 4 SM</vt:lpstr>
      <vt:lpstr>UNIF CAMUF TIPO 4 DESIERTO SM</vt:lpstr>
      <vt:lpstr>OVEROL ANTILLAMA </vt:lpstr>
      <vt:lpstr>UNIF DESMINADO HUMA</vt:lpstr>
      <vt:lpstr>BORDADOS TERMINADO</vt:lpstr>
      <vt:lpstr>BORDADOS PRESILLA </vt:lpstr>
      <vt:lpstr>PANTAL PAÑOS</vt:lpstr>
      <vt:lpstr>GUERRE PAÑOS</vt:lpstr>
      <vt:lpstr>GORRA PAÑOS</vt:lpstr>
      <vt:lpstr>CHAQUETILLA</vt:lpstr>
      <vt:lpstr>UNIF. VERD CLASE. ESCUE</vt:lpstr>
      <vt:lpstr>UNIF N4 MASCULINO</vt:lpstr>
      <vt:lpstr>UNIF N4 FEMENINO</vt:lpstr>
      <vt:lpstr>UNIF N4A CAMALEON</vt:lpstr>
      <vt:lpstr>UNIF N4 MASCULINO SOBREM EJC</vt:lpstr>
      <vt:lpstr>UNIF N4 FEMENINO SOBREM EJ </vt:lpstr>
      <vt:lpstr>Hoja1</vt:lpstr>
      <vt:lpstr>Hoja2</vt:lpstr>
      <vt:lpstr>'BORDADOS PRESILLA '!Área_de_impresión</vt:lpstr>
      <vt:lpstr>'BORDADOS TERMINADO'!Área_de_impresión</vt:lpstr>
      <vt:lpstr>'CAMUFLADO TELA 5050 DRIL '!Área_de_impresión</vt:lpstr>
      <vt:lpstr>'CAMUFLADO TELA TIPO 4 DRILES'!Área_de_impresión</vt:lpstr>
      <vt:lpstr>CHAQUETILLA!Área_de_impresión</vt:lpstr>
      <vt:lpstr>'GORRA PAÑOS'!Área_de_impresión</vt:lpstr>
      <vt:lpstr>'GUERRE PAÑOS'!Área_de_impresión</vt:lpstr>
      <vt:lpstr>'OVEROL ANTILLAMA '!Área_de_impresión</vt:lpstr>
      <vt:lpstr>'PANTAL PAÑOS'!Área_de_impresión</vt:lpstr>
      <vt:lpstr>'UNIF CAMUF DESIERTO'!Área_de_impresión</vt:lpstr>
      <vt:lpstr>'UNIF CAMUF NAL 2010'!Área_de_impresión</vt:lpstr>
      <vt:lpstr>'UNIF CAMUF NAL 2010 DAMA'!Área_de_impresión</vt:lpstr>
      <vt:lpstr>'UNIF CAMUF TIPO 4 DESIERTO SM'!Área_de_impresión</vt:lpstr>
      <vt:lpstr>'UNIF CAMUF TIPO 4 SM'!Área_de_impresión</vt:lpstr>
      <vt:lpstr>'UNIF DESMIN IGNIFUGO'!Área_de_impresión</vt:lpstr>
      <vt:lpstr>'UNIF DESMINADO HUMA'!Área_de_impresión</vt:lpstr>
      <vt:lpstr>'UNIF N4 FEMENINO'!Área_de_impresión</vt:lpstr>
      <vt:lpstr>'UNIF N4 FEMENINO SOBREM EJ '!Área_de_impresión</vt:lpstr>
      <vt:lpstr>'UNIF N4 MASCULINO'!Área_de_impresión</vt:lpstr>
      <vt:lpstr>'UNIF N4 MASCULINO SOBREM EJC'!Área_de_impresión</vt:lpstr>
      <vt:lpstr>'UNIF. VERD CLASE. ESCUE'!Área_de_impresión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 DE NOVEDADES</dc:title>
  <dc:creator>TO. Ana Carolina Morales Moreno</dc:creator>
  <cp:lastModifiedBy>PD06. Dora Adriana Ramírez Trujillo</cp:lastModifiedBy>
  <cp:lastPrinted>2022-10-21T19:43:21Z</cp:lastPrinted>
  <dcterms:created xsi:type="dcterms:W3CDTF">2017-03-15T21:06:03Z</dcterms:created>
  <dcterms:modified xsi:type="dcterms:W3CDTF">2024-02-08T15:47:29Z</dcterms:modified>
  <cp:category>FORMATO DE NOVEDADES; SASTRERIA</cp:category>
</cp:coreProperties>
</file>